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landisk-31B092\zaisei\財政担当フォルダ（共有ＮＷ）\☆財政状況資料集\☆財政状況資料集\R05決算\03_2回目提出\01_回答\"/>
    </mc:Choice>
  </mc:AlternateContent>
  <xr:revisionPtr revIDLastSave="0" documentId="13_ncr:1_{65F7B160-196E-48B2-8BFE-E7E393C63DF6}" xr6:coauthVersionLast="47" xr6:coauthVersionMax="47" xr10:uidLastSave="{00000000-0000-0000-0000-000000000000}"/>
  <bookViews>
    <workbookView xWindow="-120" yWindow="-120" windowWidth="20730" windowHeight="11160"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18"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35" i="10"/>
  <c r="BW34" i="10"/>
  <c r="BW35" i="10" s="1"/>
  <c r="C34" i="10"/>
  <c r="BW36" i="10" l="1"/>
  <c r="BW37" i="10" s="1"/>
  <c r="BW38" i="10" s="1"/>
  <c r="BW39" i="10" s="1"/>
  <c r="BW40" i="10" s="1"/>
  <c r="BW41" i="10" s="1"/>
  <c r="BW42" i="10" s="1"/>
  <c r="BW43" i="10" s="1"/>
  <c r="CO34" i="10"/>
  <c r="CO35" i="10" s="1"/>
  <c r="AM34" i="10"/>
  <c r="AM35" i="10" s="1"/>
  <c r="AM36" i="10" s="1"/>
  <c r="AM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<sst xmlns="http://schemas.openxmlformats.org/spreadsheetml/2006/main" count="1167" uniqueCount="582">
  <si>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</si>
  <si>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</si>
  <si>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</si>
  <si>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</si>
  <si>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</si>
  <si>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</si>
  <si>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</si>
  <si>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</si>
  <si>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</si>
  <si>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</si>
  <si>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</si>
  <si>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</si>
  <si>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</si>
  <si>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</si>
  <si>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</si>
  <si>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</si>
  <si>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</si>
  <si>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</si>
  <si>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</si>
  <si>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</si>
  <si>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</si>
  <si>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</si>
  <si>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</si>
  <si>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</si>
  <si>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</si>
  <si>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</si>
  <si>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</si>
  <si>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</si>
  <si>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</si>
  <si>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</si>
  <si>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</si>
  <si>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</si>
  <si>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</si>
  <si>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</si>
  <si>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</si>
  <si>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</si>
  <si>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</si>
  <si>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</si>
  <si>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</si>
  <si>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</si>
  <si>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</si>
  <si>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</si>
  <si>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</si>
  <si>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</si>
  <si>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</si>
  <si>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</si>
  <si>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</si>
  <si>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</si>
  <si>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</si>
  <si>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</si>
  <si>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</si>
  <si>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</si>
  <si>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</si>
  <si>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</si>
  <si>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</si>
  <si>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</si>
  <si>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</si>
  <si>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</si>
  <si>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</si>
  <si>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</si>
  <si>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</si>
  <si>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</si>
  <si>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</si>
  <si>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</si>
  <si>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</si>
  <si>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</si>
  <si>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</si>
  <si>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</si>
  <si>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</si>
  <si>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</si>
  <si>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</si>
  <si>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</si>
  <si>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</si>
  <si>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</si>
  <si>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</si>
  <si>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</si>
  <si>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</si>
  <si>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</si>
  <si>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</si>
  <si>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</si>
  <si>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</si>
  <si>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</si>
  <si>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</si>
  <si>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</si>
  <si>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</si>
  <si>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</si>
  <si>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</si>
  <si>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</si>
  <si>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</si>
  <si>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</si>
  <si>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</si>
  <si>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</si>
  <si>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</si>
  <si>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</si>
  <si>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</si>
  <si>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</si>
  <si>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</si>
  <si>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</si>
  <si>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</si>
  <si>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</si>
  <si>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</si>
  <si>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</si>
  <si>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</si>
  <si>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</si>
  <si>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</si>
  <si>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</si>
  <si>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</si>
  <si>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</si>
  <si>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</si>
  <si>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</si>
  <si>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</si>
  <si>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</si>
  <si>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</si>
  <si>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</si>
  <si>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</si>
  <si>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</si>
  <si>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</si>
  <si>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</si>
  <si>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</si>
  <si>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</si>
  <si>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</si>
  <si>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</si>
  <si>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</si>
  <si>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</si>
  <si>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</si>
  <si>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</si>
  <si>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</si>
  <si>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</si>
  <si>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</si>
  <si>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</si>
  <si>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</si>
  <si>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</si>
  <si>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</si>
  <si>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</si>
  <si>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</si>
  <si>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</si>
  <si>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</si>
  <si>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</si>
  <si>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</si>
  <si>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</si>
  <si>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</si>
  <si>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</si>
  <si>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</si>
  <si>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</si>
  <si>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</si>
  <si>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</si>
  <si>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</si>
  <si>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</si>
  <si>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</si>
  <si>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</si>
  <si>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</si>
  <si>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</si>
  <si>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</si>
  <si>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</si>
  <si>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</si>
  <si>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</si>
  <si>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</si>
  <si>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</si>
  <si>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</si>
  <si>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</si>
  <si>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</si>
  <si>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</si>
  <si>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</si>
  <si>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</si>
  <si>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</si>
  <si>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</si>
  <si>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</si>
  <si>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</si>
  <si>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</si>
  <si>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</si>
  <si>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</si>
  <si>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</si>
  <si>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</si>
  <si>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</si>
  <si>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</si>
  <si>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</si>
  <si>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</si>
  <si>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</si>
  <si>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</si>
  <si>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</si>
  <si>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</si>
  <si>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</si>
  <si>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</si>
  <si>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</si>
  <si>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</si>
  <si>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</si>
  <si>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</si>
  <si>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</si>
  <si>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</si>
  <si>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</si>
  <si>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</si>
  <si>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</si>
  <si>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</si>
  <si>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</si>
  <si>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</si>
  <si>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</si>
  <si>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</si>
  <si>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</si>
  <si>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</si>
  <si>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</si>
  <si>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</si>
  <si>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</si>
  <si>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</si>
  <si>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徳島県美馬市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</si>
  <si>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</si>
  <si>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</si>
  <si>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</si>
  <si>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</si>
  <si>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</si>
  <si>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</si>
  <si>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</si>
  <si>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</si>
  <si>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</si>
  <si>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</si>
  <si>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</si>
  <si>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</si>
  <si>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</si>
  <si>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</si>
  <si>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</si>
  <si>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</si>
  <si>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</si>
  <si>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</si>
  <si>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</si>
  <si>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</si>
  <si>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</si>
  <si>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</si>
  <si>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</si>
  <si>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</si>
  <si>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</si>
  <si>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</si>
  <si>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</si>
  <si>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</si>
  <si>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</si>
  <si>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</si>
  <si>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</si>
  <si>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</si>
  <si>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</si>
  <si>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</si>
  <si>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</si>
  <si>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</si>
  <si>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</si>
  <si>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</si>
  <si>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</si>
  <si>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</si>
  <si>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</si>
  <si>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</si>
  <si>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</si>
  <si>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</si>
  <si>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</si>
  <si>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</si>
  <si>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</si>
  <si>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</si>
  <si>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</si>
  <si>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</si>
  <si>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</si>
  <si>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</si>
  <si>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</si>
  <si>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</si>
  <si>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</si>
  <si>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</si>
  <si>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</si>
  <si>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</si>
  <si>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</si>
  <si>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</si>
  <si>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</si>
  <si>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</si>
  <si>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</si>
  <si>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</si>
  <si>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</si>
  <si>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</si>
  <si>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</si>
  <si>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</si>
  <si>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</si>
  <si>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</si>
  <si>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</si>
  <si>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</si>
  <si>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</si>
  <si>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</si>
  <si>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</si>
  <si>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</si>
  <si>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</si>
  <si>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</si>
  <si>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</si>
  <si>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</si>
  <si>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</si>
  <si>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</si>
  <si>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</si>
  <si>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</si>
  <si>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</si>
  <si>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</si>
  <si>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</si>
  <si>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</si>
  <si>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</si>
  <si>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</si>
  <si>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</si>
  <si>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</si>
  <si>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</si>
  <si>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</si>
  <si>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</si>
  <si>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</si>
  <si>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</si>
  <si>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</si>
  <si>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</si>
  <si>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</si>
  <si>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</si>
  <si>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</si>
  <si>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</si>
  <si>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</si>
  <si>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</si>
  <si>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</si>
  <si>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</si>
  <si>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</si>
  <si>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</si>
  <si>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</si>
  <si>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</si>
  <si>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</si>
  <si>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</si>
  <si>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</si>
  <si>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</si>
  <si>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</si>
  <si>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</si>
  <si>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</si>
  <si>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</si>
  <si>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</si>
  <si>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</si>
  <si>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</si>
  <si>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</si>
  <si>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</si>
  <si>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</si>
  <si>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</si>
  <si>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</si>
  <si>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</si>
  <si>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</si>
  <si>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</si>
  <si>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</si>
  <si>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</si>
  <si>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</si>
  <si>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</si>
  <si>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</si>
  <si>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</si>
  <si>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</si>
  <si>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</si>
  <si>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</si>
  <si>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</si>
  <si>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</si>
  <si>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</si>
  <si>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</si>
  <si>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</si>
  <si>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</si>
  <si>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</si>
  <si>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</si>
  <si>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</si>
  <si>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</si>
  <si>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徳島県美馬市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</si>
  <si>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</si>
  <si>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</si>
  <si>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</si>
  <si>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</si>
  <si>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</si>
  <si>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</si>
  <si>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</si>
  <si>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</si>
  <si>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</si>
  <si>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</si>
  <si>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</si>
  <si>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</si>
  <si>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</si>
  <si>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</si>
  <si>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</si>
  <si>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</si>
  <si>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</si>
  <si>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</si>
  <si>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</si>
  <si>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</si>
  <si>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</si>
  <si>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</si>
  <si>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</si>
  <si>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</si>
  <si>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</si>
  <si>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</si>
  <si>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</si>
  <si>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</si>
  <si>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</si>
  <si>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</si>
  <si>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</si>
  <si>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</si>
  <si>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</si>
  <si>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美馬市国民健康保険特別会計</t>
    <phoneticPr fontId="5"/>
  </si>
  <si>
    <t>美馬市後期高齢者医療特別会計</t>
    <phoneticPr fontId="5"/>
  </si>
  <si>
    <t>美馬市介護保険特別会計</t>
    <phoneticPr fontId="5"/>
  </si>
  <si>
    <t>美馬市水道事業会計</t>
    <phoneticPr fontId="5"/>
  </si>
  <si>
    <t>法適用企業</t>
    <phoneticPr fontId="5"/>
  </si>
  <si>
    <t>美馬市工業用水道事業会計</t>
    <phoneticPr fontId="5"/>
  </si>
  <si>
    <t>美馬市簡易水道事業会計</t>
    <phoneticPr fontId="5"/>
  </si>
  <si>
    <t>美馬市下水道事業会計</t>
    <phoneticPr fontId="5"/>
  </si>
  <si>
    <t>美馬市一の森ヒュッテ事業特別会計</t>
    <phoneticPr fontId="5"/>
  </si>
  <si>
    <t>法非適用企業</t>
    <phoneticPr fontId="5"/>
  </si>
  <si>
    <t>美馬市小水力発電事業特別会計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</si>
  <si>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</si>
  <si>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</si>
  <si>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</si>
  <si>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</si>
  <si>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</si>
  <si>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</si>
  <si>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</si>
  <si>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</si>
  <si>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</si>
  <si>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</si>
  <si>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</si>
  <si>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</si>
  <si>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</si>
  <si>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</si>
  <si>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</si>
  <si>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</si>
  <si>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</si>
  <si>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</si>
  <si>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</si>
  <si>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</si>
  <si>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</si>
  <si>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</si>
  <si>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</si>
  <si>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</si>
  <si>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</si>
  <si>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</si>
  <si>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</si>
  <si>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</si>
  <si>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</si>
  <si>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</si>
  <si>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</si>
  <si>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</si>
  <si>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</si>
  <si>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</si>
  <si>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</si>
  <si>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</si>
  <si>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</si>
  <si>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</si>
  <si>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</si>
  <si>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</si>
  <si>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</si>
  <si>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</si>
  <si>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</si>
  <si>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</si>
  <si>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</si>
  <si>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</si>
  <si>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</si>
  <si>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</si>
  <si>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</si>
  <si>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</si>
  <si>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</si>
  <si>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</si>
  <si>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</si>
  <si>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</si>
  <si>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</si>
  <si>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</si>
  <si>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</si>
  <si>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</si>
  <si>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</si>
  <si>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</si>
  <si>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</si>
  <si>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</si>
  <si>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</si>
  <si>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</si>
  <si>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</si>
  <si>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</si>
  <si>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</si>
  <si>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</si>
  <si>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</si>
  <si>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</si>
  <si>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</si>
  <si>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</si>
  <si>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</si>
  <si>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</si>
  <si>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</si>
  <si>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</si>
  <si>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</si>
  <si>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</si>
  <si>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</si>
  <si>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</si>
  <si>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</si>
  <si>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</si>
  <si>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</si>
  <si>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</si>
  <si>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</si>
  <si>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</si>
  <si>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</si>
  <si>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</si>
  <si>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</si>
  <si>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</si>
  <si>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</si>
  <si>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</si>
  <si>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</si>
  <si>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</si>
  <si>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</si>
  <si>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</si>
  <si>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</si>
  <si>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</si>
  <si>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</si>
  <si>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</si>
  <si>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</si>
  <si>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</si>
  <si>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</si>
  <si>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</si>
  <si>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</si>
  <si>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</si>
  <si>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</si>
  <si>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</si>
  <si>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</si>
  <si>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</si>
  <si>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</si>
  <si>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</si>
  <si>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</si>
  <si>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</si>
  <si>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</si>
  <si>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</si>
  <si>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</si>
  <si>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</si>
  <si>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</si>
  <si>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</si>
  <si>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</si>
  <si>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</si>
  <si>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</si>
  <si>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</si>
  <si>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</si>
  <si>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</si>
  <si>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</si>
  <si>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</si>
  <si>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</si>
  <si>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</si>
  <si>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</si>
  <si>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</si>
  <si>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</si>
  <si>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</si>
  <si>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</si>
  <si>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0.11</t>
  </si>
  <si>
    <t>▲ 2.76</t>
  </si>
  <si>
    <t>美馬市水道事業会計</t>
  </si>
  <si>
    <t>一般会計</t>
  </si>
  <si>
    <t>美馬市工業用水道事業会計</t>
  </si>
  <si>
    <t>美馬市介護保険特別会計</t>
  </si>
  <si>
    <t>美馬市下水道事業会計</t>
  </si>
  <si>
    <t>美馬市国民健康保険特別会計</t>
  </si>
  <si>
    <t>美馬市簡易水道事業会計</t>
  </si>
  <si>
    <t>美馬市後期高齢者医療特別会計</t>
  </si>
  <si>
    <t>その他会計（赤字）</t>
  </si>
  <si>
    <t>その他会計（黒字）</t>
  </si>
  <si>
    <t>R01</t>
    <phoneticPr fontId="5"/>
  </si>
  <si>
    <t>R02</t>
    <phoneticPr fontId="5"/>
  </si>
  <si>
    <t>R03</t>
    <phoneticPr fontId="5"/>
  </si>
  <si>
    <t>R04</t>
    <phoneticPr fontId="5"/>
  </si>
  <si>
    <t>R05</t>
    <phoneticPr fontId="5"/>
  </si>
  <si>
    <t>美馬地区広域行政組合（一般会計）</t>
    <rPh sb="0" eb="2">
      <t>ミマ</t>
    </rPh>
    <rPh sb="2" eb="4">
      <t>チク</t>
    </rPh>
    <rPh sb="4" eb="6">
      <t>コウイキ</t>
    </rPh>
    <rPh sb="6" eb="8">
      <t>ギョウセイ</t>
    </rPh>
    <rPh sb="8" eb="10">
      <t>クミアイ</t>
    </rPh>
    <rPh sb="11" eb="13">
      <t>イッパン</t>
    </rPh>
    <rPh sb="13" eb="15">
      <t>カイケイ</t>
    </rPh>
    <phoneticPr fontId="5"/>
  </si>
  <si>
    <t>美馬地区広域行政組合（美馬地区広域振興事業特別会計）</t>
    <rPh sb="0" eb="2">
      <t>ミマ</t>
    </rPh>
    <rPh sb="2" eb="4">
      <t>チク</t>
    </rPh>
    <rPh sb="4" eb="6">
      <t>コウイキ</t>
    </rPh>
    <rPh sb="6" eb="8">
      <t>ギョウセイ</t>
    </rPh>
    <rPh sb="8" eb="10">
      <t>クミアイ</t>
    </rPh>
    <rPh sb="11" eb="13">
      <t>ミマ</t>
    </rPh>
    <rPh sb="13" eb="15">
      <t>チク</t>
    </rPh>
    <rPh sb="15" eb="17">
      <t>コウイキ</t>
    </rPh>
    <rPh sb="17" eb="19">
      <t>シンコウ</t>
    </rPh>
    <rPh sb="19" eb="21">
      <t>ジギョウ</t>
    </rPh>
    <rPh sb="21" eb="23">
      <t>トクベツ</t>
    </rPh>
    <rPh sb="23" eb="25">
      <t>カイケイ</t>
    </rPh>
    <phoneticPr fontId="5"/>
  </si>
  <si>
    <t>西阿老人ホーム組合</t>
    <rPh sb="0" eb="1">
      <t>ニシ</t>
    </rPh>
    <rPh sb="1" eb="2">
      <t>ア</t>
    </rPh>
    <rPh sb="2" eb="4">
      <t>ロウジン</t>
    </rPh>
    <rPh sb="7" eb="9">
      <t>クミアイ</t>
    </rPh>
    <phoneticPr fontId="5"/>
  </si>
  <si>
    <t>美馬西部共立火葬場組合</t>
    <rPh sb="0" eb="4">
      <t>ミマセイブ</t>
    </rPh>
    <rPh sb="4" eb="6">
      <t>キョウリツ</t>
    </rPh>
    <rPh sb="6" eb="9">
      <t>カソウバ</t>
    </rPh>
    <rPh sb="9" eb="11">
      <t>クミアイ</t>
    </rPh>
    <phoneticPr fontId="5"/>
  </si>
  <si>
    <t>美馬環境整備組合</t>
    <rPh sb="0" eb="2">
      <t>ミマ</t>
    </rPh>
    <rPh sb="2" eb="4">
      <t>カンキョウ</t>
    </rPh>
    <rPh sb="4" eb="6">
      <t>セイビ</t>
    </rPh>
    <rPh sb="6" eb="8">
      <t>クミアイ</t>
    </rPh>
    <phoneticPr fontId="5"/>
  </si>
  <si>
    <t>吉野川環境整備組合</t>
    <rPh sb="0" eb="3">
      <t>ヨシノガワ</t>
    </rPh>
    <rPh sb="3" eb="5">
      <t>カンキョウ</t>
    </rPh>
    <rPh sb="5" eb="7">
      <t>セイビ</t>
    </rPh>
    <rPh sb="7" eb="9">
      <t>クミアイ</t>
    </rPh>
    <phoneticPr fontId="5"/>
  </si>
  <si>
    <t>美馬西部消防組合</t>
    <rPh sb="0" eb="4">
      <t>ミマセイブ</t>
    </rPh>
    <rPh sb="4" eb="6">
      <t>ショウボウ</t>
    </rPh>
    <rPh sb="6" eb="8">
      <t>クミアイ</t>
    </rPh>
    <phoneticPr fontId="5"/>
  </si>
  <si>
    <t>美馬西部特別養護老人ホーム組合</t>
    <rPh sb="0" eb="4">
      <t>ミマセイブ</t>
    </rPh>
    <rPh sb="4" eb="6">
      <t>トクベツ</t>
    </rPh>
    <rPh sb="6" eb="8">
      <t>ヨウゴ</t>
    </rPh>
    <rPh sb="8" eb="10">
      <t>ロウジン</t>
    </rPh>
    <rPh sb="13" eb="15">
      <t>クミアイ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</si>
  <si>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ナド</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</si>
  <si>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</si>
  <si>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</si>
  <si>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</si>
  <si>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</si>
  <si>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一般社団法人　美馬観光ビューロー</t>
    <rPh sb="0" eb="2">
      <t>イッパン</t>
    </rPh>
    <rPh sb="2" eb="6">
      <t>シャダンホウジン</t>
    </rPh>
    <rPh sb="7" eb="9">
      <t>ミマ</t>
    </rPh>
    <rPh sb="9" eb="11">
      <t>カンコウ</t>
    </rPh>
    <phoneticPr fontId="2"/>
  </si>
  <si>
    <t>地域振興基金</t>
    <phoneticPr fontId="5"/>
  </si>
  <si>
    <t>まちづくり基金</t>
    <phoneticPr fontId="2"/>
  </si>
  <si>
    <t>公共施設等総合管理基金</t>
    <phoneticPr fontId="2"/>
  </si>
  <si>
    <t>オラレまちづくり基金</t>
    <phoneticPr fontId="2"/>
  </si>
  <si>
    <t>森林環境基金</t>
    <phoneticPr fontId="2"/>
  </si>
  <si>
    <t>株式会社　ウッドピア</t>
    <rPh sb="0" eb="4">
      <t>カブシキガイシャ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</si>
  <si>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</si>
  <si>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</si>
  <si>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</si>
  <si>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</si>
  <si>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</si>
  <si>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</si>
  <si>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分子となる地方債の元利償還金や準元利償還金が増加し、臨時財政対策債発行可能額の減少により分母となる標準財政規模が減少したことで単年度では増加となったが、３か年平均については増減なしとなった。
　将来負担比率については、分子の将来負担額から差し引かれる充当可能財源等のうち、地方債現在高に係る基準財政需要額算入見込額等が減少したことにより、分子が増加し、前年度から上昇した。
　今後も引き続き、毎年度の当初予算編成時における市債発行限度額の設定などにより、公債費の抑制に取り組むこととしている。</t>
    <rPh sb="88" eb="89">
      <t>ネン</t>
    </rPh>
    <rPh sb="89" eb="91">
      <t>ヘイキン</t>
    </rPh>
    <rPh sb="96" eb="98">
      <t>ゾウゲン</t>
    </rPh>
    <rPh sb="122" eb="124">
      <t>ショウライ</t>
    </rPh>
    <rPh sb="124" eb="127">
      <t>フタンガク</t>
    </rPh>
    <rPh sb="186" eb="189">
      <t>ゼンネンド</t>
    </rPh>
    <rPh sb="191" eb="193">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</si>
  <si>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</si>
  <si>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</si>
  <si>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</si>
  <si>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本市では、平成27年度に策定した公共施設等総合管理計画に基づき、老朽化した施設の集約化・複合化や除却などを進めている。有形固定資産減価償却率については、過疎・辺地計画等に沿って適宜改良を行っている道路や老朽化した施設の解体などの実施により、類似団体内平均値を下回っていると考えられる。
　将来負担比率は、分子の将来負担額から差し引かれる充当可能財源等のうち、地方債現在高に係る基準財政需要額算入見込額等が減少したことにより、分子が前年度から増加し、類似団体内平均値を上回ったものと考えられる。</t>
    <rPh sb="153" eb="155">
      <t>ブンシ</t>
    </rPh>
    <rPh sb="156" eb="158">
      <t>ショウライ</t>
    </rPh>
    <rPh sb="158" eb="161">
      <t>フタンガク</t>
    </rPh>
    <rPh sb="163" eb="164">
      <t>サ</t>
    </rPh>
    <rPh sb="165" eb="166">
      <t>ヒ</t>
    </rPh>
    <rPh sb="169" eb="171">
      <t>ジュウトウ</t>
    </rPh>
    <rPh sb="171" eb="173">
      <t>カノウ</t>
    </rPh>
    <rPh sb="173" eb="175">
      <t>ザイゲン</t>
    </rPh>
    <rPh sb="175" eb="176">
      <t>トウ</t>
    </rPh>
    <rPh sb="201" eb="202">
      <t>トウ</t>
    </rPh>
    <rPh sb="213" eb="215">
      <t>ブンシ</t>
    </rPh>
    <rPh sb="216" eb="219">
      <t>ゼンネンド</t>
    </rPh>
    <rPh sb="221" eb="223">
      <t>ゾウカ</t>
    </rPh>
    <rPh sb="234" eb="236">
      <t>ウワマワ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</si>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</sst>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82FDD3-C60A-4F9A-90D9-1457FD7042E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A692-4163-8090-A7B417AE61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92253</c:v>
                </c:pt>
                <c:pt idx="1">
                  <c:v>82501</c:v>
                </c:pt>
                <c:pt idx="2">
                  <c:v>90833</c:v>
                </c:pt>
                <c:pt idx="3">
                  <c:v>70239</c:v>
                </c:pt>
                <c:pt idx="4">
                  <c:v>104099</c:v>
                </c:pt>
              </c:numCache>
            </c:numRef>
          </c:val>
          <c:smooth val="0"/>
          <c:extLst>
            <c:ext xmlns:c16="http://schemas.microsoft.com/office/drawing/2014/chart" uri="{C3380CC4-5D6E-409C-BE32-E72D297353CC}">
              <c16:uniqueId val="{00000001-A692-4163-8090-A7B417AE61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5.33</c:v>
                </c:pt>
                <c:pt idx="1">
                  <c:v>5.05</c:v>
                </c:pt>
                <c:pt idx="2">
                  <c:v>4.0599999999999996</c:v>
                </c:pt>
                <c:pt idx="3">
                  <c:v>5.25</c:v>
                </c:pt>
                <c:pt idx="4">
                  <c:v>5.62</c:v>
                </c:pt>
              </c:numCache>
            </c:numRef>
          </c:val>
          <c:extLst>
            <c:ext xmlns:c16="http://schemas.microsoft.com/office/drawing/2014/chart" uri="{C3380CC4-5D6E-409C-BE32-E72D297353CC}">
              <c16:uniqueId val="{00000000-CCE2-42D3-A9E3-056CC541CB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33.85</c:v>
                </c:pt>
                <c:pt idx="1">
                  <c:v>32.78</c:v>
                </c:pt>
                <c:pt idx="2">
                  <c:v>33.549999999999997</c:v>
                </c:pt>
                <c:pt idx="3">
                  <c:v>34.86</c:v>
                </c:pt>
                <c:pt idx="4">
                  <c:v>31.8</c:v>
                </c:pt>
              </c:numCache>
            </c:numRef>
          </c:val>
          <c:extLst>
            <c:ext xmlns:c16="http://schemas.microsoft.com/office/drawing/2014/chart" uri="{C3380CC4-5D6E-409C-BE32-E72D297353CC}">
              <c16:uniqueId val="{00000001-CCE2-42D3-A9E3-056CC541CB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0.13</c:v>
                </c:pt>
                <c:pt idx="1">
                  <c:v>-0.11</c:v>
                </c:pt>
                <c:pt idx="2">
                  <c:v>1.86</c:v>
                </c:pt>
                <c:pt idx="3">
                  <c:v>1.08</c:v>
                </c:pt>
                <c:pt idx="4">
                  <c:v>-2.76</c:v>
                </c:pt>
              </c:numCache>
            </c:numRef>
          </c:val>
          <c:smooth val="0"/>
          <c:extLst>
            <c:ext xmlns:c16="http://schemas.microsoft.com/office/drawing/2014/chart" uri="{C3380CC4-5D6E-409C-BE32-E72D297353CC}">
              <c16:uniqueId val="{00000002-CCE2-42D3-A9E3-056CC541CB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0.01</c:v>
                </c:pt>
                <c:pt idx="8">
                  <c:v>#N/A</c:v>
                </c:pt>
                <c:pt idx="9">
                  <c:v>0</c:v>
                </c:pt>
              </c:numCache>
            </c:numRef>
          </c:val>
          <c:extLst>
            <c:ext xmlns:c16="http://schemas.microsoft.com/office/drawing/2014/chart" uri="{C3380CC4-5D6E-409C-BE32-E72D297353CC}">
              <c16:uniqueId val="{00000000-0443-4142-99D2-8458F99CA2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43-4142-99D2-8458F99CA2D0}"/>
            </c:ext>
          </c:extLst>
        </c:ser>
        <c:ser>
          <c:idx val="2"/>
          <c:order val="2"/>
          <c:tx>
            <c:strRef>
              <c:f>データシート!$A$29</c:f>
              <c:strCache>
                <c:ptCount val="1"/>
                <c:pt idx="0">
                  <c:v>美馬市後期高齢者医療特別会計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0.02</c:v>
                </c:pt>
                <c:pt idx="4">
                  <c:v>#N/A</c:v>
                </c:pt>
                <c:pt idx="5">
                  <c:v>0.01</c:v>
                </c:pt>
                <c:pt idx="6">
                  <c:v>#N/A</c:v>
                </c:pt>
                <c:pt idx="7">
                  <c:v>0.02</c:v>
                </c:pt>
                <c:pt idx="8">
                  <c:v>#N/A</c:v>
                </c:pt>
                <c:pt idx="9">
                  <c:v>0.03</c:v>
                </c:pt>
              </c:numCache>
            </c:numRef>
          </c:val>
          <c:extLst>
            <c:ext xmlns:c16="http://schemas.microsoft.com/office/drawing/2014/chart" uri="{C3380CC4-5D6E-409C-BE32-E72D297353CC}">
              <c16:uniqueId val="{00000002-0443-4142-99D2-8458F99CA2D0}"/>
            </c:ext>
          </c:extLst>
        </c:ser>
        <c:ser>
          <c:idx val="3"/>
          <c:order val="3"/>
          <c:tx>
            <c:strRef>
              <c:f>データシート!$A$30</c:f>
              <c:strCache>
                <c:ptCount val="1"/>
                <c:pt idx="0">
                  <c:v>美馬市簡易水道事業会計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0.13</c:v>
                </c:pt>
                <c:pt idx="4">
                  <c:v>#N/A</c:v>
                </c:pt>
                <c:pt idx="5">
                  <c:v>0.15</c:v>
                </c:pt>
                <c:pt idx="6">
                  <c:v>#N/A</c:v>
                </c:pt>
                <c:pt idx="7">
                  <c:v>0.2</c:v>
                </c:pt>
                <c:pt idx="8">
                  <c:v>#N/A</c:v>
                </c:pt>
                <c:pt idx="9">
                  <c:v>0.21</c:v>
                </c:pt>
              </c:numCache>
            </c:numRef>
          </c:val>
          <c:extLst>
            <c:ext xmlns:c16="http://schemas.microsoft.com/office/drawing/2014/chart" uri="{C3380CC4-5D6E-409C-BE32-E72D297353CC}">
              <c16:uniqueId val="{00000003-0443-4142-99D2-8458F99CA2D0}"/>
            </c:ext>
          </c:extLst>
        </c:ser>
        <c:ser>
          <c:idx val="4"/>
          <c:order val="4"/>
          <c:tx>
            <c:strRef>
              <c:f>データシート!$A$31</c:f>
              <c:strCache>
                <c:ptCount val="1"/>
                <c:pt idx="0">
                  <c:v>美馬市国民健康保険特別会計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0.34</c:v>
                </c:pt>
                <c:pt idx="4">
                  <c:v>#N/A</c:v>
                </c:pt>
                <c:pt idx="5">
                  <c:v>0.52</c:v>
                </c:pt>
                <c:pt idx="6">
                  <c:v>#N/A</c:v>
                </c:pt>
                <c:pt idx="7">
                  <c:v>0.34</c:v>
                </c:pt>
                <c:pt idx="8">
                  <c:v>#N/A</c:v>
                </c:pt>
                <c:pt idx="9">
                  <c:v>0.28999999999999998</c:v>
                </c:pt>
              </c:numCache>
            </c:numRef>
          </c:val>
          <c:extLst>
            <c:ext xmlns:c16="http://schemas.microsoft.com/office/drawing/2014/chart" uri="{C3380CC4-5D6E-409C-BE32-E72D297353CC}">
              <c16:uniqueId val="{00000004-0443-4142-99D2-8458F99CA2D0}"/>
            </c:ext>
          </c:extLst>
        </c:ser>
        <c:ser>
          <c:idx val="5"/>
          <c:order val="5"/>
          <c:tx>
            <c:strRef>
              <c:f>データシート!$A$32</c:f>
              <c:strCache>
                <c:ptCount val="1"/>
                <c:pt idx="0">
                  <c:v>美馬市下水道事業会計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0.21</c:v>
                </c:pt>
                <c:pt idx="4">
                  <c:v>#N/A</c:v>
                </c:pt>
                <c:pt idx="5">
                  <c:v>0.27</c:v>
                </c:pt>
                <c:pt idx="6">
                  <c:v>#N/A</c:v>
                </c:pt>
                <c:pt idx="7">
                  <c:v>0.32</c:v>
                </c:pt>
                <c:pt idx="8">
                  <c:v>#N/A</c:v>
                </c:pt>
                <c:pt idx="9">
                  <c:v>0.45</c:v>
                </c:pt>
              </c:numCache>
            </c:numRef>
          </c:val>
          <c:extLst>
            <c:ext xmlns:c16="http://schemas.microsoft.com/office/drawing/2014/chart" uri="{C3380CC4-5D6E-409C-BE32-E72D297353CC}">
              <c16:uniqueId val="{00000005-0443-4142-99D2-8458F99CA2D0}"/>
            </c:ext>
          </c:extLst>
        </c:ser>
        <c:ser>
          <c:idx val="6"/>
          <c:order val="6"/>
          <c:tx>
            <c:strRef>
              <c:f>データシート!$A$33</c:f>
              <c:strCache>
                <c:ptCount val="1"/>
                <c:pt idx="0">
                  <c:v>美馬市介護保険特別会計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0.62</c:v>
                </c:pt>
                <c:pt idx="4">
                  <c:v>#N/A</c:v>
                </c:pt>
                <c:pt idx="5">
                  <c:v>1.26</c:v>
                </c:pt>
                <c:pt idx="6">
                  <c:v>#N/A</c:v>
                </c:pt>
                <c:pt idx="7">
                  <c:v>0.93</c:v>
                </c:pt>
                <c:pt idx="8">
                  <c:v>#N/A</c:v>
                </c:pt>
                <c:pt idx="9">
                  <c:v>0.66</c:v>
                </c:pt>
              </c:numCache>
            </c:numRef>
          </c:val>
          <c:extLst>
            <c:ext xmlns:c16="http://schemas.microsoft.com/office/drawing/2014/chart" uri="{C3380CC4-5D6E-409C-BE32-E72D297353CC}">
              <c16:uniqueId val="{00000006-0443-4142-99D2-8458F99CA2D0}"/>
            </c:ext>
          </c:extLst>
        </c:ser>
        <c:ser>
          <c:idx val="7"/>
          <c:order val="7"/>
          <c:tx>
            <c:strRef>
              <c:f>データシート!$A$34</c:f>
              <c:strCache>
                <c:ptCount val="1"/>
                <c:pt idx="0">
                  <c:v>美馬市工業用水道事業会計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1.51</c:v>
                </c:pt>
                <c:pt idx="4">
                  <c:v>#N/A</c:v>
                </c:pt>
                <c:pt idx="5">
                  <c:v>1.68</c:v>
                </c:pt>
                <c:pt idx="6">
                  <c:v>#N/A</c:v>
                </c:pt>
                <c:pt idx="7">
                  <c:v>1.89</c:v>
                </c:pt>
                <c:pt idx="8">
                  <c:v>#N/A</c:v>
                </c:pt>
                <c:pt idx="9">
                  <c:v>1.98</c:v>
                </c:pt>
              </c:numCache>
            </c:numRef>
          </c:val>
          <c:extLst>
            <c:ext xmlns:c16="http://schemas.microsoft.com/office/drawing/2014/chart" uri="{C3380CC4-5D6E-409C-BE32-E72D297353CC}">
              <c16:uniqueId val="{00000007-0443-4142-99D2-8458F99CA2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5.29</c:v>
                </c:pt>
                <c:pt idx="2">
                  <c:v>#N/A</c:v>
                </c:pt>
                <c:pt idx="3">
                  <c:v>5</c:v>
                </c:pt>
                <c:pt idx="4">
                  <c:v>#N/A</c:v>
                </c:pt>
                <c:pt idx="5">
                  <c:v>4.01</c:v>
                </c:pt>
                <c:pt idx="6">
                  <c:v>#N/A</c:v>
                </c:pt>
                <c:pt idx="7">
                  <c:v>5.25</c:v>
                </c:pt>
                <c:pt idx="8">
                  <c:v>#N/A</c:v>
                </c:pt>
                <c:pt idx="9">
                  <c:v>5.62</c:v>
                </c:pt>
              </c:numCache>
            </c:numRef>
          </c:val>
          <c:extLst>
            <c:ext xmlns:c16="http://schemas.microsoft.com/office/drawing/2014/chart" uri="{C3380CC4-5D6E-409C-BE32-E72D297353CC}">
              <c16:uniqueId val="{00000008-0443-4142-99D2-8458F99CA2D0}"/>
            </c:ext>
          </c:extLst>
        </c:ser>
        <c:ser>
          <c:idx val="9"/>
          <c:order val="9"/>
          <c:tx>
            <c:strRef>
              <c:f>データシート!$A$36</c:f>
              <c:strCache>
                <c:ptCount val="1"/>
                <c:pt idx="0">
                  <c:v>美馬市水道事業会計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6.03</c:v>
                </c:pt>
                <c:pt idx="2">
                  <c:v>#N/A</c:v>
                </c:pt>
                <c:pt idx="3">
                  <c:v>5.85</c:v>
                </c:pt>
                <c:pt idx="4">
                  <c:v>#N/A</c:v>
                </c:pt>
                <c:pt idx="5">
                  <c:v>5.61</c:v>
                </c:pt>
                <c:pt idx="6">
                  <c:v>#N/A</c:v>
                </c:pt>
                <c:pt idx="7">
                  <c:v>5.77</c:v>
                </c:pt>
                <c:pt idx="8">
                  <c:v>#N/A</c:v>
                </c:pt>
                <c:pt idx="9">
                  <c:v>5.75</c:v>
                </c:pt>
              </c:numCache>
            </c:numRef>
          </c:val>
          <c:extLst>
            <c:ext xmlns:c16="http://schemas.microsoft.com/office/drawing/2014/chart" uri="{C3380CC4-5D6E-409C-BE32-E72D297353CC}">
              <c16:uniqueId val="{00000009-0443-4142-99D2-8458F99CA2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2219</c:v>
                </c:pt>
                <c:pt idx="5">
                  <c:v>2226</c:v>
                </c:pt>
                <c:pt idx="8">
                  <c:v>2269</c:v>
                </c:pt>
                <c:pt idx="11">
                  <c:v>2193</c:v>
                </c:pt>
                <c:pt idx="14">
                  <c:v>2215</c:v>
                </c:pt>
              </c:numCache>
            </c:numRef>
          </c:val>
          <c:extLst>
            <c:ext xmlns:c16="http://schemas.microsoft.com/office/drawing/2014/chart" uri="{C3380CC4-5D6E-409C-BE32-E72D297353CC}">
              <c16:uniqueId val="{00000000-B8AC-4033-A304-2B4C358148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AC-4033-A304-2B4C358148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AC-4033-A304-2B4C358148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11</c:v>
                </c:pt>
                <c:pt idx="6">
                  <c:v>10</c:v>
                </c:pt>
                <c:pt idx="9">
                  <c:v>3</c:v>
                </c:pt>
                <c:pt idx="12">
                  <c:v>0</c:v>
                </c:pt>
              </c:numCache>
            </c:numRef>
          </c:val>
          <c:extLst>
            <c:ext xmlns:c16="http://schemas.microsoft.com/office/drawing/2014/chart" uri="{C3380CC4-5D6E-409C-BE32-E72D297353CC}">
              <c16:uniqueId val="{00000003-B8AC-4033-A304-2B4C358148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230</c:v>
                </c:pt>
                <c:pt idx="3">
                  <c:v>212</c:v>
                </c:pt>
                <c:pt idx="6">
                  <c:v>203</c:v>
                </c:pt>
                <c:pt idx="9">
                  <c:v>199</c:v>
                </c:pt>
                <c:pt idx="12">
                  <c:v>216</c:v>
                </c:pt>
              </c:numCache>
            </c:numRef>
          </c:val>
          <c:extLst>
            <c:ext xmlns:c16="http://schemas.microsoft.com/office/drawing/2014/chart" uri="{C3380CC4-5D6E-409C-BE32-E72D297353CC}">
              <c16:uniqueId val="{00000004-B8AC-4033-A304-2B4C358148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AC-4033-A304-2B4C358148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AC-4033-A304-2B4C358148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2860</c:v>
                </c:pt>
                <c:pt idx="3">
                  <c:v>2908</c:v>
                </c:pt>
                <c:pt idx="6">
                  <c:v>2978</c:v>
                </c:pt>
                <c:pt idx="9">
                  <c:v>2883</c:v>
                </c:pt>
                <c:pt idx="12">
                  <c:v>2903</c:v>
                </c:pt>
              </c:numCache>
            </c:numRef>
          </c:val>
          <c:extLst>
            <c:ext xmlns:c16="http://schemas.microsoft.com/office/drawing/2014/chart" uri="{C3380CC4-5D6E-409C-BE32-E72D297353CC}">
              <c16:uniqueId val="{00000007-B8AC-4033-A304-2B4C358148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878</c:v>
                </c:pt>
                <c:pt idx="2">
                  <c:v>#N/A</c:v>
                </c:pt>
                <c:pt idx="3">
                  <c:v>#N/A</c:v>
                </c:pt>
                <c:pt idx="4">
                  <c:v>905</c:v>
                </c:pt>
                <c:pt idx="5">
                  <c:v>#N/A</c:v>
                </c:pt>
                <c:pt idx="6">
                  <c:v>#N/A</c:v>
                </c:pt>
                <c:pt idx="7">
                  <c:v>922</c:v>
                </c:pt>
                <c:pt idx="8">
                  <c:v>#N/A</c:v>
                </c:pt>
                <c:pt idx="9">
                  <c:v>#N/A</c:v>
                </c:pt>
                <c:pt idx="10">
                  <c:v>892</c:v>
                </c:pt>
                <c:pt idx="11">
                  <c:v>#N/A</c:v>
                </c:pt>
                <c:pt idx="12">
                  <c:v>#N/A</c:v>
                </c:pt>
                <c:pt idx="13">
                  <c:v>904</c:v>
                </c:pt>
                <c:pt idx="14">
                  <c:v>#N/A</c:v>
                </c:pt>
              </c:numCache>
            </c:numRef>
          </c:val>
          <c:smooth val="0"/>
          <c:extLst>
            <c:ext xmlns:c16="http://schemas.microsoft.com/office/drawing/2014/chart" uri="{C3380CC4-5D6E-409C-BE32-E72D297353CC}">
              <c16:uniqueId val="{00000008-B8AC-4033-A304-2B4C358148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23188</c:v>
                </c:pt>
                <c:pt idx="5">
                  <c:v>22625</c:v>
                </c:pt>
                <c:pt idx="8">
                  <c:v>22092</c:v>
                </c:pt>
                <c:pt idx="11">
                  <c:v>21512</c:v>
                </c:pt>
                <c:pt idx="14">
                  <c:v>20467</c:v>
                </c:pt>
              </c:numCache>
            </c:numRef>
          </c:val>
          <c:extLst>
            <c:ext xmlns:c16="http://schemas.microsoft.com/office/drawing/2014/chart" uri="{C3380CC4-5D6E-409C-BE32-E72D297353CC}">
              <c16:uniqueId val="{00000000-B140-4C42-95A2-8FCA0F5E48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c:v>
                </c:pt>
                <c:pt idx="5">
                  <c:v>30</c:v>
                </c:pt>
                <c:pt idx="8">
                  <c:v>16</c:v>
                </c:pt>
                <c:pt idx="11">
                  <c:v>11</c:v>
                </c:pt>
                <c:pt idx="14">
                  <c:v>6</c:v>
                </c:pt>
              </c:numCache>
            </c:numRef>
          </c:val>
          <c:extLst>
            <c:ext xmlns:c16="http://schemas.microsoft.com/office/drawing/2014/chart" uri="{C3380CC4-5D6E-409C-BE32-E72D297353CC}">
              <c16:uniqueId val="{00000001-B140-4C42-95A2-8FCA0F5E48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6226</c:v>
                </c:pt>
                <c:pt idx="5">
                  <c:v>6254</c:v>
                </c:pt>
                <c:pt idx="8">
                  <c:v>6952</c:v>
                </c:pt>
                <c:pt idx="11">
                  <c:v>6839</c:v>
                </c:pt>
                <c:pt idx="14">
                  <c:v>6335</c:v>
                </c:pt>
              </c:numCache>
            </c:numRef>
          </c:val>
          <c:extLst>
            <c:ext xmlns:c16="http://schemas.microsoft.com/office/drawing/2014/chart" uri="{C3380CC4-5D6E-409C-BE32-E72D297353CC}">
              <c16:uniqueId val="{00000002-B140-4C42-95A2-8FCA0F5E48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40-4C42-95A2-8FCA0F5E48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40-4C42-95A2-8FCA0F5E48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40-4C42-95A2-8FCA0F5E48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3107</c:v>
                </c:pt>
                <c:pt idx="3">
                  <c:v>3083</c:v>
                </c:pt>
                <c:pt idx="6">
                  <c:v>2991</c:v>
                </c:pt>
                <c:pt idx="9">
                  <c:v>2955</c:v>
                </c:pt>
                <c:pt idx="12">
                  <c:v>2507</c:v>
                </c:pt>
              </c:numCache>
            </c:numRef>
          </c:val>
          <c:extLst>
            <c:ext xmlns:c16="http://schemas.microsoft.com/office/drawing/2014/chart" uri="{C3380CC4-5D6E-409C-BE32-E72D297353CC}">
              <c16:uniqueId val="{00000006-B140-4C42-95A2-8FCA0F5E48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8</c:v>
                </c:pt>
                <c:pt idx="6">
                  <c:v>2</c:v>
                </c:pt>
                <c:pt idx="9">
                  <c:v>0</c:v>
                </c:pt>
                <c:pt idx="12">
                  <c:v>0</c:v>
                </c:pt>
              </c:numCache>
            </c:numRef>
          </c:val>
          <c:extLst>
            <c:ext xmlns:c16="http://schemas.microsoft.com/office/drawing/2014/chart" uri="{C3380CC4-5D6E-409C-BE32-E72D297353CC}">
              <c16:uniqueId val="{00000007-B140-4C42-95A2-8FCA0F5E48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1610</c:v>
                </c:pt>
                <c:pt idx="3">
                  <c:v>1057</c:v>
                </c:pt>
                <c:pt idx="6">
                  <c:v>615</c:v>
                </c:pt>
                <c:pt idx="9">
                  <c:v>554</c:v>
                </c:pt>
                <c:pt idx="12">
                  <c:v>1549</c:v>
                </c:pt>
              </c:numCache>
            </c:numRef>
          </c:val>
          <c:extLst>
            <c:ext xmlns:c16="http://schemas.microsoft.com/office/drawing/2014/chart" uri="{C3380CC4-5D6E-409C-BE32-E72D297353CC}">
              <c16:uniqueId val="{00000008-B140-4C42-95A2-8FCA0F5E48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40-4C42-95A2-8FCA0F5E48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29443</c:v>
                </c:pt>
                <c:pt idx="3">
                  <c:v>28680</c:v>
                </c:pt>
                <c:pt idx="6">
                  <c:v>27737</c:v>
                </c:pt>
                <c:pt idx="9">
                  <c:v>26521</c:v>
                </c:pt>
                <c:pt idx="12">
                  <c:v>26085</c:v>
                </c:pt>
              </c:numCache>
            </c:numRef>
          </c:val>
          <c:extLst>
            <c:ext xmlns:c16="http://schemas.microsoft.com/office/drawing/2014/chart" uri="{C3380CC4-5D6E-409C-BE32-E72D297353CC}">
              <c16:uniqueId val="{0000000A-B140-4C42-95A2-8FCA0F5E48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4693</c:v>
                </c:pt>
                <c:pt idx="2">
                  <c:v>#N/A</c:v>
                </c:pt>
                <c:pt idx="3">
                  <c:v>#N/A</c:v>
                </c:pt>
                <c:pt idx="4">
                  <c:v>3919</c:v>
                </c:pt>
                <c:pt idx="5">
                  <c:v>#N/A</c:v>
                </c:pt>
                <c:pt idx="6">
                  <c:v>#N/A</c:v>
                </c:pt>
                <c:pt idx="7">
                  <c:v>2286</c:v>
                </c:pt>
                <c:pt idx="8">
                  <c:v>#N/A</c:v>
                </c:pt>
                <c:pt idx="9">
                  <c:v>#N/A</c:v>
                </c:pt>
                <c:pt idx="10">
                  <c:v>1669</c:v>
                </c:pt>
                <c:pt idx="11">
                  <c:v>#N/A</c:v>
                </c:pt>
                <c:pt idx="12">
                  <c:v>#N/A</c:v>
                </c:pt>
                <c:pt idx="13">
                  <c:v>3333</c:v>
                </c:pt>
                <c:pt idx="14">
                  <c:v>#N/A</c:v>
                </c:pt>
              </c:numCache>
            </c:numRef>
          </c:val>
          <c:smooth val="0"/>
          <c:extLst>
            <c:ext xmlns:c16="http://schemas.microsoft.com/office/drawing/2014/chart" uri="{C3380CC4-5D6E-409C-BE32-E72D297353CC}">
              <c16:uniqueId val="{0000000B-B140-4C42-95A2-8FCA0F5E48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4096</c:v>
                </c:pt>
                <c:pt idx="1">
                  <c:v>4096</c:v>
                </c:pt>
                <c:pt idx="2">
                  <c:v>3730</c:v>
                </c:pt>
              </c:numCache>
            </c:numRef>
          </c:val>
          <c:extLst>
            <c:ext xmlns:c16="http://schemas.microsoft.com/office/drawing/2014/chart" uri="{C3380CC4-5D6E-409C-BE32-E72D297353CC}">
              <c16:uniqueId val="{00000000-FE1B-4293-84CA-9131E33D91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1014</c:v>
                </c:pt>
                <c:pt idx="1">
                  <c:v>984</c:v>
                </c:pt>
                <c:pt idx="2">
                  <c:v>832</c:v>
                </c:pt>
              </c:numCache>
            </c:numRef>
          </c:val>
          <c:extLst>
            <c:ext xmlns:c16="http://schemas.microsoft.com/office/drawing/2014/chart" uri="{C3380CC4-5D6E-409C-BE32-E72D297353CC}">
              <c16:uniqueId val="{00000001-FE1B-4293-84CA-9131E33D91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3189</c:v>
                </c:pt>
                <c:pt idx="1">
                  <c:v>2900</c:v>
                </c:pt>
                <c:pt idx="2">
                  <c:v>2843</c:v>
                </c:pt>
              </c:numCache>
            </c:numRef>
          </c:val>
          <c:extLst>
            <c:ext xmlns:c16="http://schemas.microsoft.com/office/drawing/2014/chart" uri="{C3380CC4-5D6E-409C-BE32-E72D297353CC}">
              <c16:uniqueId val="{00000002-FE1B-4293-84CA-9131E33D91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{66565D10-E7A3-4CB9-8302-6070C901E927}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BB2-4F99-990E-3B571E007B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{F77BDD86-C9DA-4033-BD98-B4C7A5F2040D}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B2-4F99-990E-3B571E007B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{D38212E1-DECD-4A23-8C5A-3FB18A4EC544}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B2-4F99-990E-3B571E007B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{F5AF9494-1695-463D-8082-7234E1EFC84E}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B2-4F99-990E-3B571E007B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{70314687-9645-4CB7-B740-5E3DA1A00315}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B2-4F99-990E-3B571E007B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{1582E1CD-0140-4E3D-8CC6-1644A2C5BCD4}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BB2-4F99-990E-3B571E007B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{53BDA496-5AD3-4B46-A843-67C8BEEACF50}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BB2-4F99-990E-3B571E007B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{DD5770A7-52E2-4B1D-A854-F3BAE1D4E9BB}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BB2-4F99-990E-3B571E007B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{395A5D94-F8C2-4B43-B0A5-B6F7207BCD05}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BB2-4F99-990E-3B571E007B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57.5</c:v>
                </c:pt>
                <c:pt idx="16">
                  <c:v>59.7</c:v>
                </c:pt>
                <c:pt idx="24">
                  <c:v>61.4</c:v>
                </c:pt>
                <c:pt idx="32">
                  <c:v>62.5</c:v>
                </c:pt>
              </c:numCache>
            </c:numRef>
          </c:xVal>
          <c:yVal>
            <c:numRef>
              <c:f>公会計指標分析・財政指標組合せ分析表!$BP$51:$DC$51</c:f>
              <c:numCache>
                <c:formatCode>#,##0.0;"▲ "#,##0.0</c:formatCode>
                <c:ptCount val="40"/>
                <c:pt idx="0">
                  <c:v>51.4</c:v>
                </c:pt>
                <c:pt idx="8">
                  <c:v>41.3</c:v>
                </c:pt>
                <c:pt idx="16">
                  <c:v>22.9</c:v>
                </c:pt>
                <c:pt idx="24">
                  <c:v>17.399999999999999</c:v>
                </c:pt>
                <c:pt idx="32">
                  <c:v>34.9</c:v>
                </c:pt>
              </c:numCache>
            </c:numRef>
          </c:yVal>
          <c:smooth val="0"/>
          <c:extLst>
            <c:ext xmlns:c16="http://schemas.microsoft.com/office/drawing/2014/chart" uri="{C3380CC4-5D6E-409C-BE32-E72D297353CC}">
              <c16:uniqueId val="{00000009-ABB2-4F99-990E-3B571E007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{18588F46-6F2F-484F-A767-C2E8FD431E25}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BB2-4F99-990E-3B571E007B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{7379C8C6-BF4D-4B57-A5D5-D87A5666A21E}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B2-4F99-990E-3B571E007B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{BE4C94CE-D7F0-4903-8774-EF8307D5062C}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B2-4F99-990E-3B571E007B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{F9F0F314-36C5-44FE-8F7E-8A9BA5FC63FB}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B2-4F99-990E-3B571E007B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{E01385A8-F313-4E36-8A8F-95A0BFF7A9DA}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B2-4F99-990E-3B571E007B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{66BCE6F1-899A-41AB-BA80-ADCA70F2F126}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BB2-4F99-990E-3B571E007B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{1D77D336-22F1-49FB-B8D5-BEE754D5111C}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BB2-4F99-990E-3B571E007B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{4CB51184-18AF-4929-9C5F-311C55CDEDF5}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BB2-4F99-990E-3B571E007B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{7997FC34-3584-4148-8A5B-CCC40077C731}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BB2-4F99-990E-3B571E007B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BB2-4F99-990E-3B571E007B69}"/>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{7B7314D1-61C7-4891-BB01-F299D6A3D0CE}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D7A-49DC-A570-2784BE7491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{83DFCE7E-58B4-4D04-9BE7-A907B4FF25F8}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7A-49DC-A570-2784BE7491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{E3689205-B650-4719-8722-2EC4082D8DC7}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7A-49DC-A570-2784BE7491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{593B4030-B88E-4E6C-B5F7-10C8BAF18A2E}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7A-49DC-A570-2784BE7491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{9558323F-35F4-4F29-B39D-1A0D22E43FE9}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7A-49DC-A570-2784BE7491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{B24E91D3-B53C-49FF-A895-48FBFD786912}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D7A-49DC-A570-2784BE7491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{4C5469FC-0E52-42A4-BAD2-AEDA3BFF4795}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D7A-49DC-A570-2784BE7491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{8F91637C-86D4-4D86-B326-01F6C54C9D43}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D7A-49DC-A570-2784BE7491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{B1C5361C-A209-4D8B-8328-5AA9F22F4C4F}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D7A-49DC-A570-2784BE7491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9.6999999999999993</c:v>
                </c:pt>
                <c:pt idx="16">
                  <c:v>9.4</c:v>
                </c:pt>
                <c:pt idx="24">
                  <c:v>9.3000000000000007</c:v>
                </c:pt>
                <c:pt idx="32">
                  <c:v>9.3000000000000007</c:v>
                </c:pt>
              </c:numCache>
            </c:numRef>
          </c:xVal>
          <c:yVal>
            <c:numRef>
              <c:f>公会計指標分析・財政指標組合せ分析表!$BP$73:$DC$73</c:f>
              <c:numCache>
                <c:formatCode>#,##0.0;"▲ "#,##0.0</c:formatCode>
                <c:ptCount val="40"/>
                <c:pt idx="0">
                  <c:v>51.4</c:v>
                </c:pt>
                <c:pt idx="8">
                  <c:v>41.3</c:v>
                </c:pt>
                <c:pt idx="16">
                  <c:v>22.9</c:v>
                </c:pt>
                <c:pt idx="24">
                  <c:v>17.399999999999999</c:v>
                </c:pt>
                <c:pt idx="32">
                  <c:v>34.9</c:v>
                </c:pt>
              </c:numCache>
            </c:numRef>
          </c:yVal>
          <c:smooth val="0"/>
          <c:extLst>
            <c:ext xmlns:c16="http://schemas.microsoft.com/office/drawing/2014/chart" uri="{C3380CC4-5D6E-409C-BE32-E72D297353CC}">
              <c16:uniqueId val="{00000009-7D7A-49DC-A570-2784BE7491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{6BC267D0-5545-425F-A047-12FF3B75D279}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D7A-49DC-A570-2784BE7491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{DC3C29FB-A9C2-49B9-9823-24DB1FE4593A}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7A-49DC-A570-2784BE7491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{F7F5556E-7128-4384-AB55-B9AAFE211AD4}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7A-49DC-A570-2784BE7491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{E9BDACE6-278C-412D-890B-48168D6600EE}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7A-49DC-A570-2784BE7491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{CA500058-7F57-4656-9F9E-EDEAA84EFDFA}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7A-49DC-A570-2784BE7491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{04324C9E-8152-423D-8460-AAC69A0AE34E}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D7A-49DC-A570-2784BE7491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{EB1A6D20-BE61-4817-9C19-4AB5CB4DCA90}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D7A-49DC-A570-2784BE7491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{66EB2FF5-9D54-4F71-A0EF-4D5DBC70F54C}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D7A-49DC-A570-2784BE7491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{1BAECB90-5DC3-41F7-9D1E-3320D7FFF707}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D7A-49DC-A570-2784BE7491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D7A-49DC-A570-2784BE74910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元利償還金等、算入公債費のいずれについても横ばいで大きな変動は無いが、地方債の現在高は多くなっていることから、大規模事業それぞれの元金償還が開始される時には上昇が予想される。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今後も当初予算編成時の市債発行限度額の設定や、事業のスクラップアンドビルドにより抑制を目指す。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学校給食センター建設に係る多額の借入等の影響がありながらも、元利償還金が増加していることにより、昨年度から引続き減少している。今後も汚泥再生処理施設や、中学校空調機器設置等で多くの借入を予定しているため、一時的に引き上げられ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公営企業債等繰入見込額についても、施設の老朽化が進んでいるものの料金収入が多くは見込めないことから、増加している。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一方で、充当可能財源等は年々減少しており、今後も減少が予想されることから、厳しい財政運営が予想される。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徳島県美馬市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積立金額よりも財源不足を補填するための取崩金額が大きく上回っており、昨年度から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令和２年度以降の「財政健全化目標」の達成を念頭に置いた財政運営を基本としつつ、各年度の財源不足については最小限度の基金取崩し等により対応することとしている。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・オラレまちづくり基金：オラレ美馬の運営協力、周辺対策及び本市の活力あるまちづくり事業の推進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・まちづくり基金：人材育成、地域経済活性化、人口減少抑制、結婚・出産・子育て支援、自然環境保全、伝統・文化遺産保存、</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安全・安心な暮らしの実現等まちづくり施策の推進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・公共施設等総合管理基金：公共施設等の計画的修繕・改修・更新</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年度より少なくなったことで、積立＜取崩しとなり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道路や学校等の修繕等のため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・オラレまちづくり基金：事業収益の減少により、基金残高は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年度は取り崩しは行わず、基金利子を積み立てたことにより増加となった。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○特定目的基金及び定額運用基金を再編整理し、「まちづくり基金」及び「公共施設等総合管理基金」を平成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年度に創設した。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特定目的基金及び定額運用基金の数 ･･･ 平成２９年度：１２基金 → 平成３０年度：６基金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令和２年度以降の「財政健全化目標」の達成を念頭に置いた財政運営を基本としつつ、各年度の財源不足については最小限度の基金取崩し等により対応することとしている。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百万円を取崩したことにより、昨年度残高より大きく減少している。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このペースで取り崩していくこととなると、約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年で枯渇する。集約化や除却により、施設更新をできるだけ少なくし、事業規模の縮小を図ることで当該基金の取崩しを抑えていきたい。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百万円を取崩したことにより、昨年度残高より大きく減少している。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これまで物価高等で各種事業の単価は上がっているため、今後も地方債の発行金額は増加し、それに反比例し減債基金は減少していく見込みである。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1DFE4B-096D-49FD-8EF8-471C08805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5D07CDF-C53D-4C38-9131-00C9C0D17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FE7106-7F14-417F-A861-07B3E7BAF51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15F1BED-9FC3-4FA6-B166-A670C11646D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5DD0012-1A54-459F-8891-80DCA4F084A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EAE8B1C-5CAD-4775-9A86-58EFEAE8834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9E846C-8A83-4242-BF14-FADB6156B67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E92BA75-D613-4364-A4A3-05A2025B06A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485E19-295F-4DB4-87AF-8F930BBF67D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201FD3-C313-406C-B34A-D32EFF08022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E804E5E-8B36-4078-BC37-8C433376A06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840EACA-F58E-44A2-8E8B-94FAC534DB2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40C600-0A7E-4256-83DE-87771DDBA7C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8DD5D3F-AEF7-428C-8658-4FBC092E264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69C6A2A-5EEA-4867-A641-2DBADA8729A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BB1B5CD-BD20-4863-B1A0-90A6505F72D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8C4947B-DE06-43C4-B6BB-F1754971A17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501CDE0-0258-41C9-8B71-2CAE382BF3E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BD4D5D7-DB6F-4976-A758-14BF70F4900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B2B6B6-2E60-4594-AB1F-D34F9F87A49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731F40-3728-4662-ACEA-BCE7A408375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A548AF-CAC5-442F-A850-21C6BCB0E4A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97AA67-74B8-4AD8-82BB-AE9BC58FE41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A587E06-BC92-49FC-8405-676EEBA299E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EF3A60D-9200-40FA-A0A9-F282B811251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76ADA0-6441-4849-BE56-6DE644C8042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F53DBD-3D0F-4E03-8DD2-BAFE4BEAB08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6DBF708-C3E1-42DE-8CB9-B17EF782ADA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E014D8-9828-423D-A187-8A3EDDEE9E7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462A194-AD7E-4240-95F2-E7D63DC17EF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528C2CF-3D24-4A33-B69A-327A3A4772D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BB443D-D9CD-4943-A802-87AC4B449DA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3478B5C-4DFA-495B-981B-EF1332D3D19F}"/>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1FF95A1-6E8A-4D11-B3CB-CA572B4A858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FAE25CD-E81E-4B21-92A7-E1C00FBE2F9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6447E1F-7A74-4EF5-9876-F1D778483FC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A8D5163-9744-4B33-A179-3E5235639E1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C8A25B7-EEA4-42CE-89AC-037EFE57BB3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8854E59-3390-4F2B-9C1F-71EF6FB48BD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478F5E-73B7-4E1E-870D-623071CC4C0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36F377-E879-4B6F-A379-F5FD55EFD6F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4A0D50C-5F6A-43FF-AEB3-F90A2F854FE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6B3911F-D7AA-4C59-9C15-639681C212A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2B05C62-D7CD-4C72-A4EB-CF87D62B4BF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7B535D9-90A0-4DE3-9D9C-6F031CF89EA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B75ED86-265A-41CD-B0C9-A1801988975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90AAD68-EA98-4DC7-91A8-BFCC3517129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類似団体内の平均値を下回っているが、令和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総合防災倉庫の整備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や、過疎・辺地計画等に沿った道路等の改良、老朽化した施設の解体などを行ったものの、既存施設の減価償却額の増加に伴い、前年度に比べて上昇した。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64DC2B-1A15-45EE-9AAA-8E47CAF7B9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0A6D604-FB1C-49C2-8D60-D397AF185E7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839CE8E-602A-4DD5-9875-D78FB2534AB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3D7A7A6-80CC-40E0-BE2E-AA76815AB5F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F5FAC7AA-BD89-4B5D-A794-5E1720C82312}"/>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E2370C-6941-4C6C-9702-025B435C049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011DC4A-4568-415A-98D5-045AB08132F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011637A-8BC2-4471-8D53-31F2B18A143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EB667FA-8943-4DFA-859A-1C354FF9A28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8D4AD42-EC1E-4BB2-806C-4A2BE150D68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7EDD7C4-5823-4DA4-BE3E-030D100386F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149B648-DAF1-4BC6-9394-E7793066533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F3413EC-568B-4526-AF50-7039E93BE0F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1D118BF-6155-41EE-98B2-591D644A058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F034A49-CB21-45FC-BF47-6BA17BAA34E1}"/>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3F6A4D4-7189-42F4-8348-684ABF4A4DD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77F5E2A4-507B-4123-94D1-4909FDC54EA1}"/>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530F8D8E-13B4-431C-AACF-8ED20AF36077}"/>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D35F667A-8F05-41DE-9B24-FC923A91DF4C}"/>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A725F17A-115B-4DF0-A6EB-6FD14B1302EA}"/>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2F94F77-BD43-4468-80C0-7976CEA14D5B}"/>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E99A9D36-83E5-4BA9-AEFC-298659EDF205}"/>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BEB15C4D-0116-432E-A80C-3F3200E9451E}"/>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2327984-D86A-4B2E-A2DE-69B63398EA62}"/>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81415DEC-334A-4E5E-88D8-A247BE5393D4}"/>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67FE734-334D-47A9-845F-73A9DAAAB2F0}"/>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6EACDC06-2256-4CCC-B04F-C82CB33F6502}"/>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AB7BD79-DAEA-45BE-9A19-CC9A25D91A0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34E5019-7DA3-47ED-9874-8AF8B2B4062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BD92656-986D-4E06-9064-B049E215355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252D58-9842-4826-B70D-270C026B343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20CA2CB-0318-4EFC-87A7-8452FA5524F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111654</xdr:rowOff>
    </xdr:from>
    <xdr:to>
      <xdr:col>23</xdr:col>
      <xdr:colOff>136525</xdr:colOff>
      <xdr:row>31</xdr:row>
      <xdr:rowOff>41804</xdr:rowOff>
    </xdr:to>
    <xdr:sp macro="" textlink="">
      <xdr:nvSpPr>
        <xdr:cNvPr id="81" name="楕円 80">
          <a:extLst>
            <a:ext uri="{FF2B5EF4-FFF2-40B4-BE49-F238E27FC236}">
              <a16:creationId xmlns:a16="http://schemas.microsoft.com/office/drawing/2014/main" id="{4A68DA3F-D753-4CE4-A968-3EDAFF66E73A}"/>
            </a:ext>
          </a:extLst>
        </xdr:cNvPr>
        <xdr:cNvSpPr/>
      </xdr:nvSpPr>
      <xdr:spPr>
        <a:xfrm>
          <a:off x="4711700" y="52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134531</xdr:rowOff>
    </xdr:from>
    <xdr:ext cx="405111" cy="259045"/>
    <xdr:sp macro="" textlink="">
      <xdr:nvSpPr>
        <xdr:cNvPr id="82" name="有形固定資産減価償却率該当値テキスト">
          <a:extLst>
            <a:ext uri="{FF2B5EF4-FFF2-40B4-BE49-F238E27FC236}">
              <a16:creationId xmlns:a16="http://schemas.microsoft.com/office/drawing/2014/main" id="{FA4DF509-AD5C-4887-9B66-4217B55B7E30}"/>
            </a:ext>
          </a:extLst>
        </xdr:cNvPr>
        <xdr:cNvSpPr txBox="1"/>
      </xdr:nvSpPr>
      <xdr:spPr>
        <a:xfrm>
          <a:off x="4813300" y="510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3" name="楕円 82">
          <a:extLst>
            <a:ext uri="{FF2B5EF4-FFF2-40B4-BE49-F238E27FC236}">
              <a16:creationId xmlns:a16="http://schemas.microsoft.com/office/drawing/2014/main" id="{24C73251-8658-4CF5-94E7-41FBF7FC12AD}"/>
            </a:ext>
          </a:extLst>
        </xdr:cNvPr>
        <xdr:cNvSpPr/>
      </xdr:nvSpPr>
      <xdr:spPr>
        <a:xfrm>
          <a:off x="4000500" y="52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30</xdr:row>
      <xdr:rowOff>162454</xdr:rowOff>
    </xdr:to>
    <xdr:cxnSp macro="">
      <xdr:nvCxnSpPr>
        <xdr:cNvPr id="84" name="直線コネクタ 83">
          <a:extLst>
            <a:ext uri="{FF2B5EF4-FFF2-40B4-BE49-F238E27FC236}">
              <a16:creationId xmlns:a16="http://schemas.microsoft.com/office/drawing/2014/main" id="{35C473C9-D281-436B-8DB9-681B98186A10}"/>
            </a:ext>
          </a:extLst>
        </xdr:cNvPr>
        <xdr:cNvCxnSpPr/>
      </xdr:nvCxnSpPr>
      <xdr:spPr>
        <a:xfrm>
          <a:off x="4051300" y="5286163"/>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61278</xdr:rowOff>
    </xdr:from>
    <xdr:to>
      <xdr:col>15</xdr:col>
      <xdr:colOff>187325</xdr:colOff>
      <xdr:row>30</xdr:row>
      <xdr:rowOff>162878</xdr:rowOff>
    </xdr:to>
    <xdr:sp macro="" textlink="">
      <xdr:nvSpPr>
        <xdr:cNvPr id="85" name="楕円 84">
          <a:extLst>
            <a:ext uri="{FF2B5EF4-FFF2-40B4-BE49-F238E27FC236}">
              <a16:creationId xmlns:a16="http://schemas.microsoft.com/office/drawing/2014/main" id="{96B32D1F-03F7-4B26-B8BD-77A5A9D0F706}"/>
            </a:ext>
          </a:extLst>
        </xdr:cNvPr>
        <xdr:cNvSpPr/>
      </xdr:nvSpPr>
      <xdr:spPr>
        <a:xfrm>
          <a:off x="3238500" y="5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142663</xdr:rowOff>
    </xdr:to>
    <xdr:cxnSp macro="">
      <xdr:nvCxnSpPr>
        <xdr:cNvPr id="86" name="直線コネクタ 85">
          <a:extLst>
            <a:ext uri="{FF2B5EF4-FFF2-40B4-BE49-F238E27FC236}">
              <a16:creationId xmlns:a16="http://schemas.microsoft.com/office/drawing/2014/main" id="{5C779AD2-0F9F-4CC1-9875-78E89D5BD7C4}"/>
            </a:ext>
          </a:extLst>
        </xdr:cNvPr>
        <xdr:cNvCxnSpPr/>
      </xdr:nvCxnSpPr>
      <xdr:spPr>
        <a:xfrm>
          <a:off x="3289300" y="5255578"/>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21696</xdr:rowOff>
    </xdr:from>
    <xdr:to>
      <xdr:col>11</xdr:col>
      <xdr:colOff>187325</xdr:colOff>
      <xdr:row>30</xdr:row>
      <xdr:rowOff>123296</xdr:rowOff>
    </xdr:to>
    <xdr:sp macro="" textlink="">
      <xdr:nvSpPr>
        <xdr:cNvPr id="87" name="楕円 86">
          <a:extLst>
            <a:ext uri="{FF2B5EF4-FFF2-40B4-BE49-F238E27FC236}">
              <a16:creationId xmlns:a16="http://schemas.microsoft.com/office/drawing/2014/main" id="{82163846-DA75-4DED-B5BB-490B0302BFBE}"/>
            </a:ext>
          </a:extLst>
        </xdr:cNvPr>
        <xdr:cNvSpPr/>
      </xdr:nvSpPr>
      <xdr:spPr>
        <a:xfrm>
          <a:off x="2476500" y="51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72496</xdr:rowOff>
    </xdr:from>
    <xdr:to>
      <xdr:col>15</xdr:col>
      <xdr:colOff>136525</xdr:colOff>
      <xdr:row>30</xdr:row>
      <xdr:rowOff>112078</xdr:rowOff>
    </xdr:to>
    <xdr:cxnSp macro="">
      <xdr:nvCxnSpPr>
        <xdr:cNvPr id="88" name="直線コネクタ 87">
          <a:extLst>
            <a:ext uri="{FF2B5EF4-FFF2-40B4-BE49-F238E27FC236}">
              <a16:creationId xmlns:a16="http://schemas.microsoft.com/office/drawing/2014/main" id="{F9E21673-7177-4DBC-B117-705E725971F2}"/>
            </a:ext>
          </a:extLst>
        </xdr:cNvPr>
        <xdr:cNvCxnSpPr/>
      </xdr:nvCxnSpPr>
      <xdr:spPr>
        <a:xfrm>
          <a:off x="2527300" y="5215996"/>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167958</xdr:rowOff>
    </xdr:from>
    <xdr:to>
      <xdr:col>7</xdr:col>
      <xdr:colOff>187325</xdr:colOff>
      <xdr:row>30</xdr:row>
      <xdr:rowOff>98108</xdr:rowOff>
    </xdr:to>
    <xdr:sp macro="" textlink="">
      <xdr:nvSpPr>
        <xdr:cNvPr id="89" name="楕円 88">
          <a:extLst>
            <a:ext uri="{FF2B5EF4-FFF2-40B4-BE49-F238E27FC236}">
              <a16:creationId xmlns:a16="http://schemas.microsoft.com/office/drawing/2014/main" id="{6C34DD52-5658-45B6-A5B1-C2DB07A56723}"/>
            </a:ext>
          </a:extLst>
        </xdr:cNvPr>
        <xdr:cNvSpPr/>
      </xdr:nvSpPr>
      <xdr:spPr>
        <a:xfrm>
          <a:off x="1714500" y="51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47308</xdr:rowOff>
    </xdr:from>
    <xdr:to>
      <xdr:col>11</xdr:col>
      <xdr:colOff>136525</xdr:colOff>
      <xdr:row>30</xdr:row>
      <xdr:rowOff>72496</xdr:rowOff>
    </xdr:to>
    <xdr:cxnSp macro="">
      <xdr:nvCxnSpPr>
        <xdr:cNvPr id="90" name="直線コネクタ 89">
          <a:extLst>
            <a:ext uri="{FF2B5EF4-FFF2-40B4-BE49-F238E27FC236}">
              <a16:creationId xmlns:a16="http://schemas.microsoft.com/office/drawing/2014/main" id="{6B7E823D-5EAB-4C49-BB57-368F01A520CB}"/>
            </a:ext>
          </a:extLst>
        </xdr:cNvPr>
        <xdr:cNvCxnSpPr/>
      </xdr:nvCxnSpPr>
      <xdr:spPr>
        <a:xfrm>
          <a:off x="1765300" y="5190808"/>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856D150B-A2DE-4F6A-87A9-ACCD699B1748}"/>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DAE19ED7-218F-480A-B12D-5FB44F865568}"/>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AAE21A01-1D4D-4C7E-B978-EC55CA557C55}"/>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CB31FE38-22AA-4192-BEC0-C27087A6313B}"/>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5" name="n_1mainValue有形固定資産減価償却率">
          <a:extLst>
            <a:ext uri="{FF2B5EF4-FFF2-40B4-BE49-F238E27FC236}">
              <a16:creationId xmlns:a16="http://schemas.microsoft.com/office/drawing/2014/main" id="{EBBAF9B6-9CA8-4895-AA8B-9BB28304A32D}"/>
            </a:ext>
          </a:extLst>
        </xdr:cNvPr>
        <xdr:cNvSpPr txBox="1"/>
      </xdr:nvSpPr>
      <xdr:spPr>
        <a:xfrm>
          <a:off x="38360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7955</xdr:rowOff>
    </xdr:from>
    <xdr:ext cx="405111" cy="259045"/>
    <xdr:sp macro="" textlink="">
      <xdr:nvSpPr>
        <xdr:cNvPr id="96" name="n_2mainValue有形固定資産減価償却率">
          <a:extLst>
            <a:ext uri="{FF2B5EF4-FFF2-40B4-BE49-F238E27FC236}">
              <a16:creationId xmlns:a16="http://schemas.microsoft.com/office/drawing/2014/main" id="{10B4C8CF-9069-4643-8EB3-42525E824428}"/>
            </a:ext>
          </a:extLst>
        </xdr:cNvPr>
        <xdr:cNvSpPr txBox="1"/>
      </xdr:nvSpPr>
      <xdr:spPr>
        <a:xfrm>
          <a:off x="3086744" y="498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139823</xdr:rowOff>
    </xdr:from>
    <xdr:ext cx="405111" cy="259045"/>
    <xdr:sp macro="" textlink="">
      <xdr:nvSpPr>
        <xdr:cNvPr id="97" name="n_3mainValue有形固定資産減価償却率">
          <a:extLst>
            <a:ext uri="{FF2B5EF4-FFF2-40B4-BE49-F238E27FC236}">
              <a16:creationId xmlns:a16="http://schemas.microsoft.com/office/drawing/2014/main" id="{A89279C7-3DD9-4A27-8564-B8205DF4C375}"/>
            </a:ext>
          </a:extLst>
        </xdr:cNvPr>
        <xdr:cNvSpPr txBox="1"/>
      </xdr:nvSpPr>
      <xdr:spPr>
        <a:xfrm>
          <a:off x="2324744" y="49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98" name="n_4mainValue有形固定資産減価償却率">
          <a:extLst>
            <a:ext uri="{FF2B5EF4-FFF2-40B4-BE49-F238E27FC236}">
              <a16:creationId xmlns:a16="http://schemas.microsoft.com/office/drawing/2014/main" id="{16D0A87E-9AA7-46FC-8964-BF6DDEC0A85D}"/>
            </a:ext>
          </a:extLst>
        </xdr:cNvPr>
        <xdr:cNvSpPr txBox="1"/>
      </xdr:nvSpPr>
      <xdr:spPr>
        <a:xfrm>
          <a:off x="1562744" y="491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C456778-B9A9-4A95-BA74-897D9846F26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CC6AEFD-E088-43AE-97B0-084F723024E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EF55E98-6EAA-44D2-9586-08A215001B7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231255E-E66E-4F1C-981B-F986EABFF8B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CE562FB-2209-4A0C-B9E3-990A58EA962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7E9109E-71F7-4EAD-A6FE-79ABF9262D9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3B30EA2-F0D6-4DF3-9924-63149DAD6B5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86EBB29-7AC7-44F6-85D1-61A779F6C46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9E33517-7A28-4C02-B5C4-A4C4889924C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D113FA4-1776-45BC-A690-8069042CCA7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A58C608-9003-44B4-A01D-C78800F8D95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B3F091-16AE-438A-BB11-0AAFDFB982C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AEC5740-9096-4017-96A7-B41EB91DF05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分子の将来負担額から差し引かれる充当可能財源等となる充当可能基金の減少や、地方債現在高に係る基準財政需要額算入見込額の減少により分子が増加し、前年度に比べて上昇した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0507B99-991B-446E-8957-802EC3A0DF5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D615CBE-F224-43A1-9B12-78CA83012D2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0891CDF-F03B-4F9B-AD1F-E1823C2D8D2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3AFCE32-C1E7-48F3-A99B-29CF8E4D86D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6D71FAB-96D5-466C-BD4B-456FA90485CB}"/>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B81AA9A-85D4-4774-AF8F-2467319D875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5CDA196-6AC7-4725-9E75-ED95F5A54D7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822A8A1-7655-408C-85DF-3847C0E87A7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9EB4E36-3FA5-47B4-9C3C-A83213D3C66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BAC5447-C47A-4191-9276-60BFF219CCC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EA87832-F23E-4E5C-B292-B967E49999DC}"/>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59756E5-E4EA-4E3B-96B5-96B31CDE785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DCE342C-512D-40A3-A168-983645BA78E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F1FBB14-868A-4993-8A50-69CB2C373FC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CC7321E-F8F8-4279-A984-8F2E5CF5B33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79D8EC3D-C494-4138-8E5D-0B29F27A40CA}"/>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550A2F60-1AA5-45BC-B360-06B49EB2832D}"/>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6BD4A9D0-E5BD-4501-9942-A5F7FD7818BE}"/>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1CBA182-E65A-4899-A73F-D3BA0D12609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24B39E0-CAA9-4D60-84BA-EA54A8850D8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E122C681-4196-4C55-A740-D6E4B8775AD5}"/>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E1C1A43A-F96B-4677-A493-48137D1879BB}"/>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6B304053-B4AE-44B5-A80A-A2AFB5ACC576}"/>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F501AA62-112E-45A9-B2A4-8C09578E4D20}"/>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09B9F1A-C6AF-4865-9BB7-90199B90F89B}"/>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A57AE1FD-EB1E-48F0-B68B-F05AD7886122}"/>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0E34F3F-E308-4A66-85F3-3D2E22E822A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7037070-EE4A-45FA-9140-42834D09F5A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123F560-2FA7-4444-A6B7-4C321312EF3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8D5D2EE-3B19-4B3D-BBC4-D23090F650C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255A4F-E3B0-4A31-B896-7DE5E8F902F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69744</xdr:rowOff>
    </xdr:from>
    <xdr:to>
      <xdr:col>76</xdr:col>
      <xdr:colOff>73025</xdr:colOff>
      <xdr:row>31</xdr:row>
      <xdr:rowOff>171344</xdr:rowOff>
    </xdr:to>
    <xdr:sp macro="" textlink="">
      <xdr:nvSpPr>
        <xdr:cNvPr id="143" name="楕円 142">
          <a:extLst>
            <a:ext uri="{FF2B5EF4-FFF2-40B4-BE49-F238E27FC236}">
              <a16:creationId xmlns:a16="http://schemas.microsoft.com/office/drawing/2014/main" id="{E8006881-B59D-4D5A-AEA0-EFF9ABDA7495}"/>
            </a:ext>
          </a:extLst>
        </xdr:cNvPr>
        <xdr:cNvSpPr/>
      </xdr:nvSpPr>
      <xdr:spPr>
        <a:xfrm>
          <a:off x="14744700" y="53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48171</xdr:rowOff>
    </xdr:from>
    <xdr:ext cx="469744" cy="259045"/>
    <xdr:sp macro="" textlink="">
      <xdr:nvSpPr>
        <xdr:cNvPr id="144" name="債務償還比率該当値テキスト">
          <a:extLst>
            <a:ext uri="{FF2B5EF4-FFF2-40B4-BE49-F238E27FC236}">
              <a16:creationId xmlns:a16="http://schemas.microsoft.com/office/drawing/2014/main" id="{08B34207-74EA-4EC9-810C-D52142305D8C}"/>
            </a:ext>
          </a:extLst>
        </xdr:cNvPr>
        <xdr:cNvSpPr txBox="1"/>
      </xdr:nvSpPr>
      <xdr:spPr>
        <a:xfrm>
          <a:off x="14846300" y="536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134563</xdr:rowOff>
    </xdr:from>
    <xdr:to>
      <xdr:col>72</xdr:col>
      <xdr:colOff>123825</xdr:colOff>
      <xdr:row>31</xdr:row>
      <xdr:rowOff>64713</xdr:rowOff>
    </xdr:to>
    <xdr:sp macro="" textlink="">
      <xdr:nvSpPr>
        <xdr:cNvPr id="145" name="楕円 144">
          <a:extLst>
            <a:ext uri="{FF2B5EF4-FFF2-40B4-BE49-F238E27FC236}">
              <a16:creationId xmlns:a16="http://schemas.microsoft.com/office/drawing/2014/main" id="{7DB71CA8-784B-46AE-8B91-606472DEDBD8}"/>
            </a:ext>
          </a:extLst>
        </xdr:cNvPr>
        <xdr:cNvSpPr/>
      </xdr:nvSpPr>
      <xdr:spPr>
        <a:xfrm>
          <a:off x="14033500" y="52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13913</xdr:rowOff>
    </xdr:from>
    <xdr:to>
      <xdr:col>76</xdr:col>
      <xdr:colOff>22225</xdr:colOff>
      <xdr:row>31</xdr:row>
      <xdr:rowOff>120544</xdr:rowOff>
    </xdr:to>
    <xdr:cxnSp macro="">
      <xdr:nvCxnSpPr>
        <xdr:cNvPr id="146" name="直線コネクタ 145">
          <a:extLst>
            <a:ext uri="{FF2B5EF4-FFF2-40B4-BE49-F238E27FC236}">
              <a16:creationId xmlns:a16="http://schemas.microsoft.com/office/drawing/2014/main" id="{5EF953DC-AFB5-4FE7-A86B-650AFE9F99CE}"/>
            </a:ext>
          </a:extLst>
        </xdr:cNvPr>
        <xdr:cNvCxnSpPr/>
      </xdr:nvCxnSpPr>
      <xdr:spPr>
        <a:xfrm>
          <a:off x="14084300" y="5328863"/>
          <a:ext cx="711200" cy="10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67395</xdr:rowOff>
    </xdr:from>
    <xdr:to>
      <xdr:col>68</xdr:col>
      <xdr:colOff>123825</xdr:colOff>
      <xdr:row>30</xdr:row>
      <xdr:rowOff>168995</xdr:rowOff>
    </xdr:to>
    <xdr:sp macro="" textlink="">
      <xdr:nvSpPr>
        <xdr:cNvPr id="147" name="楕円 146">
          <a:extLst>
            <a:ext uri="{FF2B5EF4-FFF2-40B4-BE49-F238E27FC236}">
              <a16:creationId xmlns:a16="http://schemas.microsoft.com/office/drawing/2014/main" id="{9FB382A4-9CAD-43EE-8549-D3109032A0F9}"/>
            </a:ext>
          </a:extLst>
        </xdr:cNvPr>
        <xdr:cNvSpPr/>
      </xdr:nvSpPr>
      <xdr:spPr>
        <a:xfrm>
          <a:off x="13271500" y="52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118195</xdr:rowOff>
    </xdr:from>
    <xdr:to>
      <xdr:col>72</xdr:col>
      <xdr:colOff>73025</xdr:colOff>
      <xdr:row>31</xdr:row>
      <xdr:rowOff>13913</xdr:rowOff>
    </xdr:to>
    <xdr:cxnSp macro="">
      <xdr:nvCxnSpPr>
        <xdr:cNvPr id="148" name="直線コネクタ 147">
          <a:extLst>
            <a:ext uri="{FF2B5EF4-FFF2-40B4-BE49-F238E27FC236}">
              <a16:creationId xmlns:a16="http://schemas.microsoft.com/office/drawing/2014/main" id="{B208687C-E529-4DB3-82AA-DAF93E093DF8}"/>
            </a:ext>
          </a:extLst>
        </xdr:cNvPr>
        <xdr:cNvCxnSpPr/>
      </xdr:nvCxnSpPr>
      <xdr:spPr>
        <a:xfrm>
          <a:off x="13322300" y="5261695"/>
          <a:ext cx="762000" cy="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130196</xdr:rowOff>
    </xdr:from>
    <xdr:to>
      <xdr:col>64</xdr:col>
      <xdr:colOff>123825</xdr:colOff>
      <xdr:row>32</xdr:row>
      <xdr:rowOff>60346</xdr:rowOff>
    </xdr:to>
    <xdr:sp macro="" textlink="">
      <xdr:nvSpPr>
        <xdr:cNvPr id="149" name="楕円 148">
          <a:extLst>
            <a:ext uri="{FF2B5EF4-FFF2-40B4-BE49-F238E27FC236}">
              <a16:creationId xmlns:a16="http://schemas.microsoft.com/office/drawing/2014/main" id="{F1EE4B25-287E-43F3-B266-AA70D01070A6}"/>
            </a:ext>
          </a:extLst>
        </xdr:cNvPr>
        <xdr:cNvSpPr/>
      </xdr:nvSpPr>
      <xdr:spPr>
        <a:xfrm>
          <a:off x="12509500" y="54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118195</xdr:rowOff>
    </xdr:from>
    <xdr:to>
      <xdr:col>68</xdr:col>
      <xdr:colOff>73025</xdr:colOff>
      <xdr:row>32</xdr:row>
      <xdr:rowOff>9546</xdr:rowOff>
    </xdr:to>
    <xdr:cxnSp macro="">
      <xdr:nvCxnSpPr>
        <xdr:cNvPr id="150" name="直線コネクタ 149">
          <a:extLst>
            <a:ext uri="{FF2B5EF4-FFF2-40B4-BE49-F238E27FC236}">
              <a16:creationId xmlns:a16="http://schemas.microsoft.com/office/drawing/2014/main" id="{C27EE4E4-12F4-470B-8DF6-B1AE6F45F151}"/>
            </a:ext>
          </a:extLst>
        </xdr:cNvPr>
        <xdr:cNvCxnSpPr/>
      </xdr:nvCxnSpPr>
      <xdr:spPr>
        <a:xfrm flipV="1">
          <a:off x="12560300" y="5261695"/>
          <a:ext cx="762000" cy="2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83658</xdr:rowOff>
    </xdr:from>
    <xdr:to>
      <xdr:col>60</xdr:col>
      <xdr:colOff>123825</xdr:colOff>
      <xdr:row>32</xdr:row>
      <xdr:rowOff>13808</xdr:rowOff>
    </xdr:to>
    <xdr:sp macro="" textlink="">
      <xdr:nvSpPr>
        <xdr:cNvPr id="151" name="楕円 150">
          <a:extLst>
            <a:ext uri="{FF2B5EF4-FFF2-40B4-BE49-F238E27FC236}">
              <a16:creationId xmlns:a16="http://schemas.microsoft.com/office/drawing/2014/main" id="{08EBFC87-2087-44C6-92E5-91EA863067A9}"/>
            </a:ext>
          </a:extLst>
        </xdr:cNvPr>
        <xdr:cNvSpPr/>
      </xdr:nvSpPr>
      <xdr:spPr>
        <a:xfrm>
          <a:off x="11747500" y="53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134458</xdr:rowOff>
    </xdr:from>
    <xdr:to>
      <xdr:col>64</xdr:col>
      <xdr:colOff>73025</xdr:colOff>
      <xdr:row>32</xdr:row>
      <xdr:rowOff>9546</xdr:rowOff>
    </xdr:to>
    <xdr:cxnSp macro="">
      <xdr:nvCxnSpPr>
        <xdr:cNvPr id="152" name="直線コネクタ 151">
          <a:extLst>
            <a:ext uri="{FF2B5EF4-FFF2-40B4-BE49-F238E27FC236}">
              <a16:creationId xmlns:a16="http://schemas.microsoft.com/office/drawing/2014/main" id="{DF6C5B7A-B0DC-406E-B53E-35E78178E9AC}"/>
            </a:ext>
          </a:extLst>
        </xdr:cNvPr>
        <xdr:cNvCxnSpPr/>
      </xdr:nvCxnSpPr>
      <xdr:spPr>
        <a:xfrm>
          <a:off x="11798300" y="5449408"/>
          <a:ext cx="762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DF8BCF29-A74F-44FE-ADF0-810007F47DCE}"/>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46F39B4D-ECE2-4793-AA90-CA0331B09316}"/>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561C858A-2129-4AA5-B595-A457C2C9257A}"/>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ADF46154-8E02-4DA6-A4F1-DB5F55042E7C}"/>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55840</xdr:rowOff>
    </xdr:from>
    <xdr:ext cx="469744" cy="259045"/>
    <xdr:sp macro="" textlink="">
      <xdr:nvSpPr>
        <xdr:cNvPr id="157" name="n_1mainValue債務償還比率">
          <a:extLst>
            <a:ext uri="{FF2B5EF4-FFF2-40B4-BE49-F238E27FC236}">
              <a16:creationId xmlns:a16="http://schemas.microsoft.com/office/drawing/2014/main" id="{6BFFF31C-7F6B-47AD-88A9-DFBF66543479}"/>
            </a:ext>
          </a:extLst>
        </xdr:cNvPr>
        <xdr:cNvSpPr txBox="1"/>
      </xdr:nvSpPr>
      <xdr:spPr>
        <a:xfrm>
          <a:off x="13836727" y="537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160122</xdr:rowOff>
    </xdr:from>
    <xdr:ext cx="469744" cy="259045"/>
    <xdr:sp macro="" textlink="">
      <xdr:nvSpPr>
        <xdr:cNvPr id="158" name="n_2mainValue債務償還比率">
          <a:extLst>
            <a:ext uri="{FF2B5EF4-FFF2-40B4-BE49-F238E27FC236}">
              <a16:creationId xmlns:a16="http://schemas.microsoft.com/office/drawing/2014/main" id="{BC448D74-D336-4F42-8370-52E7DA939351}"/>
            </a:ext>
          </a:extLst>
        </xdr:cNvPr>
        <xdr:cNvSpPr txBox="1"/>
      </xdr:nvSpPr>
      <xdr:spPr>
        <a:xfrm>
          <a:off x="13087427" y="530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51473</xdr:rowOff>
    </xdr:from>
    <xdr:ext cx="469744" cy="259045"/>
    <xdr:sp macro="" textlink="">
      <xdr:nvSpPr>
        <xdr:cNvPr id="159" name="n_3mainValue債務償還比率">
          <a:extLst>
            <a:ext uri="{FF2B5EF4-FFF2-40B4-BE49-F238E27FC236}">
              <a16:creationId xmlns:a16="http://schemas.microsoft.com/office/drawing/2014/main" id="{8DCDAC06-6403-4DF9-AE6E-3A017BEE8D18}"/>
            </a:ext>
          </a:extLst>
        </xdr:cNvPr>
        <xdr:cNvSpPr txBox="1"/>
      </xdr:nvSpPr>
      <xdr:spPr>
        <a:xfrm>
          <a:off x="12325427" y="553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4935</xdr:rowOff>
    </xdr:from>
    <xdr:ext cx="469744" cy="259045"/>
    <xdr:sp macro="" textlink="">
      <xdr:nvSpPr>
        <xdr:cNvPr id="160" name="n_4mainValue債務償還比率">
          <a:extLst>
            <a:ext uri="{FF2B5EF4-FFF2-40B4-BE49-F238E27FC236}">
              <a16:creationId xmlns:a16="http://schemas.microsoft.com/office/drawing/2014/main" id="{2D1F6823-B630-4423-914D-A23A16349BC1}"/>
            </a:ext>
          </a:extLst>
        </xdr:cNvPr>
        <xdr:cNvSpPr txBox="1"/>
      </xdr:nvSpPr>
      <xdr:spPr>
        <a:xfrm>
          <a:off x="11563427" y="549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8E09262-7E94-47DE-83BE-8FD1239EDDC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7B29DFC-A14A-4172-910E-B19FF90E835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0B19AEF-8FE6-42DD-9CE0-43ACE619376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C3882B7-5414-48AD-ADE1-BB4C8A7634C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302CCEC-513F-4E13-ABE3-5E3E79F0067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22E8F19-265F-4E9C-8770-9813FB10BF5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B02EB5-C8E3-4A54-8924-CBCD1833DD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9B8126-D3FC-4020-BBEE-7744E522FE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BDA1A2-59E7-4171-A06D-2EA8E28926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B5E681-F2E4-408C-B470-E252D3CB27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E43476-4596-4471-A42A-71B22F216C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DF6E72-7EA8-45AD-9CBB-8FD22BB531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1CFF6C-1D89-4B32-8192-64F8A790D7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5A112D-C14A-48F3-950F-3CF371A3AF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FAF71D-0394-4536-BFDB-162B870D87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F305D3-3AA4-4E41-883E-23C6D29410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8FEDBC-AD1A-4F56-A2CE-4FBCE44386D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491FFC-329E-43EA-A7AB-F22F84A9DD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621419-95EF-487A-BF64-F5524988AD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F19528-EED4-49B8-95F8-50A78E0B69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01FB2E-285D-4F50-9B95-64EC83278C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D1BF02-24A3-4A85-A47E-373AAEE1150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3067F0-FFC4-4D34-85F4-A226684308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A3EF47-17D8-467B-BC41-D3A7C4394E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5670B7-DF7E-4E3D-AF88-93F3849CC6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D54C9D-C23C-4C21-8EFF-FA6A4AE33A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F9558B-D7AC-4536-9BBB-913E416C16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F42ADC-EA81-470E-8E95-FDDC7DE5F8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3BFA33-8387-40D4-9803-AC95068429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F791D9-E036-4C45-8918-2A6D0C9FD4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7D35C7-C8BF-4054-ACB7-2B6F6799FE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6088F2-78D7-4F5C-8459-4E4A529839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AFC8BD-C059-4271-A2A6-9E5B7604B8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2508D6-8F61-4B7F-A39F-DE34D8560D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6E98EB-D136-4B9D-BF1E-0D52EA52D7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098F81-B0BD-416D-9D7D-FB3B33C204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AC755E-59E0-4F8C-AAC4-C0D6EC8FD3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613A74-24E0-43B3-9443-D352C3B797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A41E90-AF7F-4CB2-A2EF-714B380EF0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E08423-4BF0-4E37-B165-6AF18D88B9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E0448B-AE82-4051-A460-6B47018994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1E2DC4-4F51-4EAA-99A2-F0DB2C508C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45672A-7A54-4E41-B95B-399110C7DA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A7AB3F-76DF-4FD7-8DBB-EF2CDD4524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303FAE-FA23-4DF3-893E-0F2294B08C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CD9C49-2879-4909-A1B0-4F569734D6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B1D018-143A-40CB-B1ED-2C570CB9B5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5EA579-7D82-49DB-8B6A-0111D3060F4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9D7EC5-45DF-4E5A-A7D3-74857DD374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5A2197-4813-44FE-88FB-01C9602CACB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CF6166-4E38-409D-A604-F23156FFE2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8E5E16-745B-47F3-BA1F-3BD1B33EBA5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2B3E9C3-AC57-439E-9175-1E1E8402173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8050B62-A84A-462D-9FFF-D3C8E16BF7C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496E2D8-1427-45A7-AFE2-919F2CA38D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3BC992-1FA8-44CB-8DC2-A380BA5995F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582214E-4ED0-4209-8923-18984C3FD2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5C23BF-963B-45D0-8FBC-54E11D07C3F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484E972-A0AD-4494-BDFC-029B24E214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CB2723-5B03-4DDB-B2A9-1046B0CB88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7754E9-7B41-4E59-8D47-5465116305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92F5244A-84EF-4598-BD3D-135AC667BBD5}"/>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BB0BFF7-450B-4822-9FA6-C86848A8915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94D1AAE-2627-4BE1-8686-49C716F8AD27}"/>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EFA7CAA-6466-4A37-B683-DBCF018C2B78}"/>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BD41E62-C560-4F57-BEB3-8780DDE04F8B}"/>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A0EBC54-D3AC-4067-8E57-6DBC4B0A671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B96DB62-57C0-452F-9EAD-036A08777366}"/>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FB05E64-7E1D-4B29-806D-E55410F12F5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40ABEEA-C361-4091-BD50-CAAC64910AA7}"/>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AE100BFF-AF47-444E-BC9C-89612A9720C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FF470C91-99D3-475A-8A76-C05CA1B41585}"/>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CD9DE5-541D-48EB-A78C-10246D61F3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C907AA-2799-4CE0-9101-180A930A27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35F52B-7266-4665-800B-9259BB624F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62106A-0CBA-48A6-921E-AA127C7013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FB4B0A-9EFC-43CD-8291-326F0E8277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a:extLst>
            <a:ext uri="{FF2B5EF4-FFF2-40B4-BE49-F238E27FC236}">
              <a16:creationId xmlns:a16="http://schemas.microsoft.com/office/drawing/2014/main" id="{D875689A-2E0E-4D62-AE79-306E1D569F41}"/>
            </a:ext>
          </a:extLst>
        </xdr:cNvPr>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059528D8-224D-415A-9544-56B5EA4EC499}"/>
            </a:ext>
          </a:extLst>
        </xdr:cNvPr>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id="{FEFE1451-BCE6-4885-AE37-5B7316786A75}"/>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104DD767-67B6-4A9B-9D8A-69AF0F3C7B80}"/>
            </a:ext>
          </a:extLst>
        </xdr:cNvPr>
        <xdr:cNvCxnSpPr/>
      </xdr:nvCxnSpPr>
      <xdr:spPr>
        <a:xfrm>
          <a:off x="3797300" y="6374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118745</xdr:rowOff>
    </xdr:from>
    <xdr:to>
      <xdr:col>15</xdr:col>
      <xdr:colOff>101600</xdr:colOff>
      <xdr:row>37</xdr:row>
      <xdr:rowOff>48895</xdr:rowOff>
    </xdr:to>
    <xdr:sp macro="" textlink="">
      <xdr:nvSpPr>
        <xdr:cNvPr id="77" name="楕円 76">
          <a:extLst>
            <a:ext uri="{FF2B5EF4-FFF2-40B4-BE49-F238E27FC236}">
              <a16:creationId xmlns:a16="http://schemas.microsoft.com/office/drawing/2014/main" id="{296579A6-A219-4908-BEF9-7BE1849F5D95}"/>
            </a:ext>
          </a:extLst>
        </xdr:cNvPr>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169545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873E162A-644E-46D0-B438-14E915C7D46A}"/>
            </a:ext>
          </a:extLst>
        </xdr:cNvPr>
        <xdr:cNvCxnSpPr/>
      </xdr:nvCxnSpPr>
      <xdr:spPr>
        <a:xfrm>
          <a:off x="2908300" y="6341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46355</xdr:rowOff>
    </xdr:from>
    <xdr:to>
      <xdr:col>10</xdr:col>
      <xdr:colOff>165100</xdr:colOff>
      <xdr:row>36</xdr:row>
      <xdr:rowOff>147955</xdr:rowOff>
    </xdr:to>
    <xdr:sp macro="" textlink="">
      <xdr:nvSpPr>
        <xdr:cNvPr id="79" name="楕円 78">
          <a:extLst>
            <a:ext uri="{FF2B5EF4-FFF2-40B4-BE49-F238E27FC236}">
              <a16:creationId xmlns:a16="http://schemas.microsoft.com/office/drawing/2014/main" id="{2969116F-AF88-4390-91DA-05D0AD7A2613}"/>
            </a:ext>
          </a:extLst>
        </xdr:cNvPr>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97155</xdr:rowOff>
    </xdr:from>
    <xdr:to>
      <xdr:col>15</xdr:col>
      <xdr:colOff>50800</xdr:colOff>
      <xdr:row>36</xdr:row>
      <xdr:rowOff>169545</xdr:rowOff>
    </xdr:to>
    <xdr:cxnSp macro="">
      <xdr:nvCxnSpPr>
        <xdr:cNvPr id="80" name="直線コネクタ 79">
          <a:extLst>
            <a:ext uri="{FF2B5EF4-FFF2-40B4-BE49-F238E27FC236}">
              <a16:creationId xmlns:a16="http://schemas.microsoft.com/office/drawing/2014/main" id="{F70056B7-4D35-49FA-982D-4FB299F50D5D}"/>
            </a:ext>
          </a:extLst>
        </xdr:cNvPr>
        <xdr:cNvCxnSpPr/>
      </xdr:nvCxnSpPr>
      <xdr:spPr>
        <a:xfrm>
          <a:off x="2019300" y="62693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21590</xdr:rowOff>
    </xdr:from>
    <xdr:to>
      <xdr:col>6</xdr:col>
      <xdr:colOff>38100</xdr:colOff>
      <xdr:row>36</xdr:row>
      <xdr:rowOff>123190</xdr:rowOff>
    </xdr:to>
    <xdr:sp macro="" textlink="">
      <xdr:nvSpPr>
        <xdr:cNvPr id="81" name="楕円 80">
          <a:extLst>
            <a:ext uri="{FF2B5EF4-FFF2-40B4-BE49-F238E27FC236}">
              <a16:creationId xmlns:a16="http://schemas.microsoft.com/office/drawing/2014/main" id="{43E2DA35-ADB3-49D0-8E29-EE609BD88898}"/>
            </a:ext>
          </a:extLst>
        </xdr:cNvPr>
        <xdr:cNvSpPr/>
      </xdr:nvSpPr>
      <xdr:spPr>
        <a:xfrm>
          <a:off x="1079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72390</xdr:rowOff>
    </xdr:from>
    <xdr:to>
      <xdr:col>10</xdr:col>
      <xdr:colOff>114300</xdr:colOff>
      <xdr:row>36</xdr:row>
      <xdr:rowOff>97155</xdr:rowOff>
    </xdr:to>
    <xdr:cxnSp macro="">
      <xdr:nvCxnSpPr>
        <xdr:cNvPr id="82" name="直線コネクタ 81">
          <a:extLst>
            <a:ext uri="{FF2B5EF4-FFF2-40B4-BE49-F238E27FC236}">
              <a16:creationId xmlns:a16="http://schemas.microsoft.com/office/drawing/2014/main" id="{3FC3F1AD-512C-400E-9015-E341FA73ADD8}"/>
            </a:ext>
          </a:extLst>
        </xdr:cNvPr>
        <xdr:cNvCxnSpPr/>
      </xdr:nvCxnSpPr>
      <xdr:spPr>
        <a:xfrm>
          <a:off x="1130300" y="6244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25B15D2-42C7-40F9-AFFC-D204617E73B7}"/>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D2B5F093-A1DE-42A4-B5E2-7B2D476BC00F}"/>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DA989701-819E-477E-B77E-12D4E4DB0DC4}"/>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532C2A9A-006E-43A6-A73E-14179056236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C4E8D760-8B6A-4F21-A2D5-97670C875F24}"/>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3BAC0074-564E-4706-9777-239044060B87}"/>
            </a:ext>
          </a:extLst>
        </xdr:cNvPr>
        <xdr:cNvSpPr txBox="1"/>
      </xdr:nvSpPr>
      <xdr:spPr>
        <a:xfrm>
          <a:off x="2705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80F659B8-A8FB-49BD-A641-A16165399FB2}"/>
            </a:ext>
          </a:extLst>
        </xdr:cNvPr>
        <xdr:cNvSpPr txBox="1"/>
      </xdr:nvSpPr>
      <xdr:spPr>
        <a:xfrm>
          <a:off x="1816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6701F106-DBFF-488E-A89A-DAF4E9D58700}"/>
            </a:ext>
          </a:extLst>
        </xdr:cNvPr>
        <xdr:cNvSpPr txBox="1"/>
      </xdr:nvSpPr>
      <xdr:spPr>
        <a:xfrm>
          <a:off x="927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810216-A284-4D74-920B-2F633F5DD0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BF24B4D-B3E8-48A5-AE27-EBF1920819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9EC97C7-86EB-4EDE-8BD0-F33C3ED29D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15F7B3E-1A3A-4052-B595-DEE512C0BE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444EB9F-7AE1-4496-A087-98834285E0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434EA8-C793-4BE2-A23E-76C5F8A1A5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90D9300-063F-41DB-A84E-9CDCECA2ED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73847F8-3774-4E16-97AC-2F35622F8F7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3F3BB21-A777-4A03-AA69-00C59F1DE06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1FC345E-9056-4003-B543-644D29D642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9F6987C-B458-4F4E-8EB7-CB035E20A8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D43B6E9-B519-41DC-93E1-485A454B7E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68B7A30-4F27-4725-892C-2BEC232B26B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901D763-33F1-43A8-BE56-BF703004912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0FEEBC1-9770-4A2B-AE37-48EFECEC700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FFE5C7C-8468-43D3-B0E6-40D61388137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DC3FCC-2234-405C-AB37-966E1D0E41A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4E6C967-45EA-4DD5-9896-45B9675F013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388B367-D416-46C6-A8F1-0821BA8CFA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1E0D8A9-F3C2-4491-8914-BB273731048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5414CD-9AA9-4832-A3D5-C04D4652BB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812E17F-4491-43ED-A75A-1694E7A1304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CFFC3B7-410F-405D-A4D3-3E7A5EE0D8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A1FCF4E4-5A4C-4111-8D35-DC5773B5E137}"/>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4AEF83F-3549-45EA-9910-A3F910C6AEAB}"/>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5A51D73-3FD8-4B9F-AACC-C0E8B9A04C8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C4E77BEC-C46A-4CB3-8826-CBA04EB48672}"/>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299764B7-29ED-40EE-B232-38D1992F9AB9}"/>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3B81730-89F9-4F58-A488-523A99A7EC3C}"/>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36AD503-3419-485C-800C-E7328149AB45}"/>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1FA082D-58E9-458A-B021-744E8E3ECA3A}"/>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4AFBBBC2-BBD3-4024-90E5-84E7A95EED38}"/>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F6A7D98C-2A3E-43CD-B958-E8B6AF5C4A16}"/>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A8A87279-E9AD-451F-A55A-7EF93487DA6F}"/>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667C96-3152-40C5-B02C-DA6EEB732C5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FEAC3E-23E1-426F-98FE-1A993CC532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1A8ABE-0DDC-4458-996B-F5D47A1685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96D8C5-E2D1-434C-AFC4-429C744680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3B83F0-633F-4540-8BA9-4BF5E29E0E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80988</xdr:rowOff>
    </xdr:from>
    <xdr:to>
      <xdr:col>55</xdr:col>
      <xdr:colOff>50800</xdr:colOff>
      <xdr:row>37</xdr:row>
      <xdr:rowOff>11138</xdr:rowOff>
    </xdr:to>
    <xdr:sp macro="" textlink="">
      <xdr:nvSpPr>
        <xdr:cNvPr id="130" name="楕円 129">
          <a:extLst>
            <a:ext uri="{FF2B5EF4-FFF2-40B4-BE49-F238E27FC236}">
              <a16:creationId xmlns:a16="http://schemas.microsoft.com/office/drawing/2014/main" id="{158D0BD2-A667-4BB0-BBAE-50120D9BA0A2}"/>
            </a:ext>
          </a:extLst>
        </xdr:cNvPr>
        <xdr:cNvSpPr/>
      </xdr:nvSpPr>
      <xdr:spPr>
        <a:xfrm>
          <a:off x="10426700" y="62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103865</xdr:rowOff>
    </xdr:from>
    <xdr:ext cx="534377" cy="259045"/>
    <xdr:sp macro="" textlink="">
      <xdr:nvSpPr>
        <xdr:cNvPr id="131" name="【道路】&#10;一人当たり延長該当値テキスト">
          <a:extLst>
            <a:ext uri="{FF2B5EF4-FFF2-40B4-BE49-F238E27FC236}">
              <a16:creationId xmlns:a16="http://schemas.microsoft.com/office/drawing/2014/main" id="{422EB854-8155-4818-AA58-47389A424B07}"/>
            </a:ext>
          </a:extLst>
        </xdr:cNvPr>
        <xdr:cNvSpPr txBox="1"/>
      </xdr:nvSpPr>
      <xdr:spPr>
        <a:xfrm>
          <a:off x="10515600" y="61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161131</xdr:rowOff>
    </xdr:from>
    <xdr:to>
      <xdr:col>50</xdr:col>
      <xdr:colOff>165100</xdr:colOff>
      <xdr:row>37</xdr:row>
      <xdr:rowOff>91281</xdr:rowOff>
    </xdr:to>
    <xdr:sp macro="" textlink="">
      <xdr:nvSpPr>
        <xdr:cNvPr id="132" name="楕円 131">
          <a:extLst>
            <a:ext uri="{FF2B5EF4-FFF2-40B4-BE49-F238E27FC236}">
              <a16:creationId xmlns:a16="http://schemas.microsoft.com/office/drawing/2014/main" id="{A16E546C-1177-445D-825C-74BEE657B246}"/>
            </a:ext>
          </a:extLst>
        </xdr:cNvPr>
        <xdr:cNvSpPr/>
      </xdr:nvSpPr>
      <xdr:spPr>
        <a:xfrm>
          <a:off x="9588500" y="63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131788</xdr:rowOff>
    </xdr:from>
    <xdr:to>
      <xdr:col>55</xdr:col>
      <xdr:colOff>0</xdr:colOff>
      <xdr:row>37</xdr:row>
      <xdr:rowOff>40481</xdr:rowOff>
    </xdr:to>
    <xdr:cxnSp macro="">
      <xdr:nvCxnSpPr>
        <xdr:cNvPr id="133" name="直線コネクタ 132">
          <a:extLst>
            <a:ext uri="{FF2B5EF4-FFF2-40B4-BE49-F238E27FC236}">
              <a16:creationId xmlns:a16="http://schemas.microsoft.com/office/drawing/2014/main" id="{EB1081C1-17EB-4399-A3F5-99E50F07615F}"/>
            </a:ext>
          </a:extLst>
        </xdr:cNvPr>
        <xdr:cNvCxnSpPr/>
      </xdr:nvCxnSpPr>
      <xdr:spPr>
        <a:xfrm flipV="1">
          <a:off x="9639300" y="6303988"/>
          <a:ext cx="838200" cy="8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155188</xdr:rowOff>
    </xdr:from>
    <xdr:to>
      <xdr:col>46</xdr:col>
      <xdr:colOff>38100</xdr:colOff>
      <xdr:row>36</xdr:row>
      <xdr:rowOff>85338</xdr:rowOff>
    </xdr:to>
    <xdr:sp macro="" textlink="">
      <xdr:nvSpPr>
        <xdr:cNvPr id="134" name="楕円 133">
          <a:extLst>
            <a:ext uri="{FF2B5EF4-FFF2-40B4-BE49-F238E27FC236}">
              <a16:creationId xmlns:a16="http://schemas.microsoft.com/office/drawing/2014/main" id="{3C7D5DE2-4AD7-4DCB-B32F-8AF6A3AC71BA}"/>
            </a:ext>
          </a:extLst>
        </xdr:cNvPr>
        <xdr:cNvSpPr/>
      </xdr:nvSpPr>
      <xdr:spPr>
        <a:xfrm>
          <a:off x="8699500" y="61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34538</xdr:rowOff>
    </xdr:from>
    <xdr:to>
      <xdr:col>50</xdr:col>
      <xdr:colOff>114300</xdr:colOff>
      <xdr:row>37</xdr:row>
      <xdr:rowOff>40481</xdr:rowOff>
    </xdr:to>
    <xdr:cxnSp macro="">
      <xdr:nvCxnSpPr>
        <xdr:cNvPr id="135" name="直線コネクタ 134">
          <a:extLst>
            <a:ext uri="{FF2B5EF4-FFF2-40B4-BE49-F238E27FC236}">
              <a16:creationId xmlns:a16="http://schemas.microsoft.com/office/drawing/2014/main" id="{8FCCED3C-5A01-4D3D-90B1-FB6991C1DF86}"/>
            </a:ext>
          </a:extLst>
        </xdr:cNvPr>
        <xdr:cNvCxnSpPr/>
      </xdr:nvCxnSpPr>
      <xdr:spPr>
        <a:xfrm>
          <a:off x="8750300" y="6206738"/>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7303</xdr:rowOff>
    </xdr:from>
    <xdr:to>
      <xdr:col>41</xdr:col>
      <xdr:colOff>101600</xdr:colOff>
      <xdr:row>36</xdr:row>
      <xdr:rowOff>108903</xdr:rowOff>
    </xdr:to>
    <xdr:sp macro="" textlink="">
      <xdr:nvSpPr>
        <xdr:cNvPr id="136" name="楕円 135">
          <a:extLst>
            <a:ext uri="{FF2B5EF4-FFF2-40B4-BE49-F238E27FC236}">
              <a16:creationId xmlns:a16="http://schemas.microsoft.com/office/drawing/2014/main" id="{2B61394F-2EC7-4716-826A-4897EC469C66}"/>
            </a:ext>
          </a:extLst>
        </xdr:cNvPr>
        <xdr:cNvSpPr/>
      </xdr:nvSpPr>
      <xdr:spPr>
        <a:xfrm>
          <a:off x="7810500" y="61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34538</xdr:rowOff>
    </xdr:from>
    <xdr:to>
      <xdr:col>45</xdr:col>
      <xdr:colOff>177800</xdr:colOff>
      <xdr:row>36</xdr:row>
      <xdr:rowOff>58103</xdr:rowOff>
    </xdr:to>
    <xdr:cxnSp macro="">
      <xdr:nvCxnSpPr>
        <xdr:cNvPr id="137" name="直線コネクタ 136">
          <a:extLst>
            <a:ext uri="{FF2B5EF4-FFF2-40B4-BE49-F238E27FC236}">
              <a16:creationId xmlns:a16="http://schemas.microsoft.com/office/drawing/2014/main" id="{F0C3820D-F87E-4E20-ACAE-923C87292604}"/>
            </a:ext>
          </a:extLst>
        </xdr:cNvPr>
        <xdr:cNvCxnSpPr/>
      </xdr:nvCxnSpPr>
      <xdr:spPr>
        <a:xfrm flipV="1">
          <a:off x="7861300" y="6206738"/>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25914</xdr:rowOff>
    </xdr:from>
    <xdr:to>
      <xdr:col>36</xdr:col>
      <xdr:colOff>165100</xdr:colOff>
      <xdr:row>36</xdr:row>
      <xdr:rowOff>127514</xdr:rowOff>
    </xdr:to>
    <xdr:sp macro="" textlink="">
      <xdr:nvSpPr>
        <xdr:cNvPr id="138" name="楕円 137">
          <a:extLst>
            <a:ext uri="{FF2B5EF4-FFF2-40B4-BE49-F238E27FC236}">
              <a16:creationId xmlns:a16="http://schemas.microsoft.com/office/drawing/2014/main" id="{C36C1049-8994-4B12-B2DB-6AE061001F7A}"/>
            </a:ext>
          </a:extLst>
        </xdr:cNvPr>
        <xdr:cNvSpPr/>
      </xdr:nvSpPr>
      <xdr:spPr>
        <a:xfrm>
          <a:off x="6921500" y="61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58103</xdr:rowOff>
    </xdr:from>
    <xdr:to>
      <xdr:col>41</xdr:col>
      <xdr:colOff>50800</xdr:colOff>
      <xdr:row>36</xdr:row>
      <xdr:rowOff>76714</xdr:rowOff>
    </xdr:to>
    <xdr:cxnSp macro="">
      <xdr:nvCxnSpPr>
        <xdr:cNvPr id="139" name="直線コネクタ 138">
          <a:extLst>
            <a:ext uri="{FF2B5EF4-FFF2-40B4-BE49-F238E27FC236}">
              <a16:creationId xmlns:a16="http://schemas.microsoft.com/office/drawing/2014/main" id="{426920A2-45FC-485E-B515-D0A6C9CCEA3A}"/>
            </a:ext>
          </a:extLst>
        </xdr:cNvPr>
        <xdr:cNvCxnSpPr/>
      </xdr:nvCxnSpPr>
      <xdr:spPr>
        <a:xfrm flipV="1">
          <a:off x="6972300" y="6230303"/>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12C9147A-AB7E-4131-96A9-C63E056A4DE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6903222-2E62-4B8D-89EA-928B7C953AAD}"/>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BD03EA37-A22A-46BA-833F-E2C9B4093913}"/>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101E24B-42D8-4C0E-80A8-76A4980F2121}"/>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107808</xdr:rowOff>
    </xdr:from>
    <xdr:ext cx="534377" cy="259045"/>
    <xdr:sp macro="" textlink="">
      <xdr:nvSpPr>
        <xdr:cNvPr id="144" name="n_1mainValue【道路】&#10;一人当たり延長">
          <a:extLst>
            <a:ext uri="{FF2B5EF4-FFF2-40B4-BE49-F238E27FC236}">
              <a16:creationId xmlns:a16="http://schemas.microsoft.com/office/drawing/2014/main" id="{A36EA224-3AF7-4BAE-9D20-B58B5436AA46}"/>
            </a:ext>
          </a:extLst>
        </xdr:cNvPr>
        <xdr:cNvSpPr txBox="1"/>
      </xdr:nvSpPr>
      <xdr:spPr>
        <a:xfrm>
          <a:off x="9359411" y="61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101865</xdr:rowOff>
    </xdr:from>
    <xdr:ext cx="534377" cy="259045"/>
    <xdr:sp macro="" textlink="">
      <xdr:nvSpPr>
        <xdr:cNvPr id="145" name="n_2mainValue【道路】&#10;一人当たり延長">
          <a:extLst>
            <a:ext uri="{FF2B5EF4-FFF2-40B4-BE49-F238E27FC236}">
              <a16:creationId xmlns:a16="http://schemas.microsoft.com/office/drawing/2014/main" id="{462BBE03-6F1D-4213-A495-7309253F9F95}"/>
            </a:ext>
          </a:extLst>
        </xdr:cNvPr>
        <xdr:cNvSpPr txBox="1"/>
      </xdr:nvSpPr>
      <xdr:spPr>
        <a:xfrm>
          <a:off x="8483111" y="593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125430</xdr:rowOff>
    </xdr:from>
    <xdr:ext cx="534377" cy="259045"/>
    <xdr:sp macro="" textlink="">
      <xdr:nvSpPr>
        <xdr:cNvPr id="146" name="n_3mainValue【道路】&#10;一人当たり延長">
          <a:extLst>
            <a:ext uri="{FF2B5EF4-FFF2-40B4-BE49-F238E27FC236}">
              <a16:creationId xmlns:a16="http://schemas.microsoft.com/office/drawing/2014/main" id="{6EEC36B1-FA8C-462D-9619-C21BF3B5B657}"/>
            </a:ext>
          </a:extLst>
        </xdr:cNvPr>
        <xdr:cNvSpPr txBox="1"/>
      </xdr:nvSpPr>
      <xdr:spPr>
        <a:xfrm>
          <a:off x="7594111" y="59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144041</xdr:rowOff>
    </xdr:from>
    <xdr:ext cx="534377" cy="259045"/>
    <xdr:sp macro="" textlink="">
      <xdr:nvSpPr>
        <xdr:cNvPr id="147" name="n_4mainValue【道路】&#10;一人当たり延長">
          <a:extLst>
            <a:ext uri="{FF2B5EF4-FFF2-40B4-BE49-F238E27FC236}">
              <a16:creationId xmlns:a16="http://schemas.microsoft.com/office/drawing/2014/main" id="{8DB8D9E7-41CC-4263-AB25-2F816A0FAA10}"/>
            </a:ext>
          </a:extLst>
        </xdr:cNvPr>
        <xdr:cNvSpPr txBox="1"/>
      </xdr:nvSpPr>
      <xdr:spPr>
        <a:xfrm>
          <a:off x="6705111" y="59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5037BC-8331-4342-B181-5A799DA4A7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576A1B-743E-473F-B740-1E339C231FA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105AC85-9415-4537-B0E5-1B8529260C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BA66BDD-E902-4771-9F22-1FAA58CA62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6EEBF57-4AB5-4342-86D0-C18FEC371D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21FA888-F1F6-4394-A854-EE2DF1493E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6D8AF50-AFB3-4739-9190-6E340C92D7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7291B09-92C0-41B3-B1B2-7A85EB598F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0246096-2A18-415C-A30B-6F901DFC7D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7046285-8CCC-415D-A3BC-5678377CCC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6BC4514-8AF7-4858-8954-29C7C1B9D4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9DF383A-930D-4D31-92E7-E24F1BD6944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410A536-823C-41E7-8E41-F141F804ED8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0312B17-F1B1-40CE-A20A-18F833B293E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CD1FB20-72F5-41B5-B2F0-5F49A52B031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4517125-6728-4C1D-8CCF-79DBCB3A0ED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EF70209-DBA6-4019-BE85-C995C0FAEE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9B7D640-403D-47EE-878F-7FCD880155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B4E7BBD-A70C-47A4-9BC1-2FF36FC902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3CB46F3-7880-4284-B7E2-598D45919EE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ECE141E-94BB-491F-A33D-3F94644320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D6059C1-9D8C-400C-8E5D-260E7AE4BC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42CE897-763F-4777-861B-26B343C6449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76A95B1-ECA7-4B6D-AD3D-D19F481061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A880026-0442-4A8C-BAC9-8063F35D91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D9BFEBE1-68AF-4CFB-82B3-816DF606C3A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EC132CA-7CF7-45FF-9393-A873C901921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E246686-1162-48ED-B0CF-4222995668D4}"/>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B45F442-2B7D-4922-9DE6-CD8BF610E93E}"/>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3B6C920B-4BE9-4217-BF63-4513B3DF6302}"/>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04DE097-614A-4672-B2E9-3213A43458B7}"/>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AF10EE5-DCA3-4CE4-8C0C-40E41E46537C}"/>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838D0246-E55E-4939-9BF7-8A5B27A70B6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E1EE675-F68A-4471-ACB8-AC440A941AB8}"/>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A2F2D065-5FBB-4F78-B1A2-290BFC3D559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50A3AA1C-9CB4-4196-973E-BC4F0CCDE226}"/>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250246-1DBF-4A66-BA1F-9B74308048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00D8AE-E075-4DED-BA8A-AF1ACC1FE7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5A61C1-61EF-4C21-BA42-96355F83AC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3AED72-6AD6-4722-B792-51E2DC47D4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154895-565A-42CA-9B20-E177A37EDA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9" name="楕円 188">
          <a:extLst>
            <a:ext uri="{FF2B5EF4-FFF2-40B4-BE49-F238E27FC236}">
              <a16:creationId xmlns:a16="http://schemas.microsoft.com/office/drawing/2014/main" id="{D390877E-B2CB-41AB-8112-6BC8D67E1282}"/>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5E206C7-3642-4808-9FD5-10A8C8A0B30E}"/>
            </a:ext>
          </a:extLst>
        </xdr:cNvPr>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91" name="楕円 190">
          <a:extLst>
            <a:ext uri="{FF2B5EF4-FFF2-40B4-BE49-F238E27FC236}">
              <a16:creationId xmlns:a16="http://schemas.microsoft.com/office/drawing/2014/main" id="{8E6DEAE3-87F0-44FF-A2D5-100CAFC54104}"/>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104503</xdr:rowOff>
    </xdr:to>
    <xdr:cxnSp macro="">
      <xdr:nvCxnSpPr>
        <xdr:cNvPr id="192" name="直線コネクタ 191">
          <a:extLst>
            <a:ext uri="{FF2B5EF4-FFF2-40B4-BE49-F238E27FC236}">
              <a16:creationId xmlns:a16="http://schemas.microsoft.com/office/drawing/2014/main" id="{82864E24-41B5-4EBC-9755-9EBD50E7C30E}"/>
            </a:ext>
          </a:extLst>
        </xdr:cNvPr>
        <xdr:cNvCxnSpPr/>
      </xdr:nvCxnSpPr>
      <xdr:spPr>
        <a:xfrm>
          <a:off x="3797300" y="1054009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a:extLst>
            <a:ext uri="{FF2B5EF4-FFF2-40B4-BE49-F238E27FC236}">
              <a16:creationId xmlns:a16="http://schemas.microsoft.com/office/drawing/2014/main" id="{7E332243-C620-4DB9-B3FD-4099D72EA5D3}"/>
            </a:ext>
          </a:extLst>
        </xdr:cNvPr>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81643</xdr:rowOff>
    </xdr:to>
    <xdr:cxnSp macro="">
      <xdr:nvCxnSpPr>
        <xdr:cNvPr id="194" name="直線コネクタ 193">
          <a:extLst>
            <a:ext uri="{FF2B5EF4-FFF2-40B4-BE49-F238E27FC236}">
              <a16:creationId xmlns:a16="http://schemas.microsoft.com/office/drawing/2014/main" id="{3ED07CC2-3C44-4802-8BB5-3AF487B0256D}"/>
            </a:ext>
          </a:extLst>
        </xdr:cNvPr>
        <xdr:cNvCxnSpPr/>
      </xdr:nvCxnSpPr>
      <xdr:spPr>
        <a:xfrm>
          <a:off x="2908300" y="105172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5" name="楕円 194">
          <a:extLst>
            <a:ext uri="{FF2B5EF4-FFF2-40B4-BE49-F238E27FC236}">
              <a16:creationId xmlns:a16="http://schemas.microsoft.com/office/drawing/2014/main" id="{36A6D501-92C9-4B5A-927A-75188587AF6B}"/>
            </a:ext>
          </a:extLst>
        </xdr:cNvPr>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58783</xdr:rowOff>
    </xdr:to>
    <xdr:cxnSp macro="">
      <xdr:nvCxnSpPr>
        <xdr:cNvPr id="196" name="直線コネクタ 195">
          <a:extLst>
            <a:ext uri="{FF2B5EF4-FFF2-40B4-BE49-F238E27FC236}">
              <a16:creationId xmlns:a16="http://schemas.microsoft.com/office/drawing/2014/main" id="{FD624E09-C31D-4EE3-A89A-5ECE9663DE57}"/>
            </a:ext>
          </a:extLst>
        </xdr:cNvPr>
        <xdr:cNvCxnSpPr/>
      </xdr:nvCxnSpPr>
      <xdr:spPr>
        <a:xfrm>
          <a:off x="2019300" y="105009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7" name="楕円 196">
          <a:extLst>
            <a:ext uri="{FF2B5EF4-FFF2-40B4-BE49-F238E27FC236}">
              <a16:creationId xmlns:a16="http://schemas.microsoft.com/office/drawing/2014/main" id="{4EDFE17A-B415-46A2-B54B-2D37DC58884A}"/>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42454</xdr:rowOff>
    </xdr:to>
    <xdr:cxnSp macro="">
      <xdr:nvCxnSpPr>
        <xdr:cNvPr id="198" name="直線コネクタ 197">
          <a:extLst>
            <a:ext uri="{FF2B5EF4-FFF2-40B4-BE49-F238E27FC236}">
              <a16:creationId xmlns:a16="http://schemas.microsoft.com/office/drawing/2014/main" id="{97E54CC4-CAFD-4E28-B5D0-B6B579769056}"/>
            </a:ext>
          </a:extLst>
        </xdr:cNvPr>
        <xdr:cNvCxnSpPr/>
      </xdr:nvCxnSpPr>
      <xdr:spPr>
        <a:xfrm>
          <a:off x="1130300" y="104764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891A37D-262D-4015-90E1-7DFC58AB7E41}"/>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F8C1C7C-579E-4086-A0E3-A9C95FCE49CD}"/>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C346CFF-E059-48A2-B144-B033CFB45C61}"/>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225C874-EE8B-4BFF-AE34-715488019319}"/>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2EAEFE0-8098-486B-9E21-E93457ECD6AD}"/>
            </a:ext>
          </a:extLst>
        </xdr:cNvPr>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1D1C279-6E8C-4B73-A3A9-AE6AA16F9726}"/>
            </a:ext>
          </a:extLst>
        </xdr:cNvPr>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9CEB087-7D0F-4DC7-94E5-61A4D856B358}"/>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0367172-3A29-490E-94A8-796C93EB3997}"/>
            </a:ext>
          </a:extLst>
        </xdr:cNvPr>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E0045E3-3B3C-4A8C-B383-6546F2B094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CE9BDAC-147B-4BB2-BBE7-C0DFA52675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0B5274A-7063-418A-91CC-0B5CB67D65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8C8E586-03ED-4FCA-8BFF-3FC0715D82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469F58-2420-468D-ADD5-25740E6468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5A82146-4D7D-4527-BE1F-F7D8C1A899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AE5EAF-10A3-4D29-B750-1B98CC6328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F0CD863-3645-4F6F-ADAD-EA5F6443A5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EBB023A-411B-409A-9817-4E9CD2E17F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3D713F3-A0E2-4963-8610-23D7B32375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67E9AF5-1D9D-4259-B23A-3034939D17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C3392B2-DCAB-428A-A3F7-DB8252DA809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860C919-F215-486D-84D7-BF098A6340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BAD651C-D8C4-4894-9ACD-9DA09BBB584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13AA60F-B254-4301-915A-0E0980B9353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1F53D88-5C23-4A58-8193-F0ED011861C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83F7712-5EA1-4A3A-8814-305D25DC1F2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F2FA7BB-B94F-4D73-AB5F-1E9ED4DF9C9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F348ADE-8A91-4CB8-B7AF-97E58B8C3B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27E8050-0467-40B6-96B3-2F1A25CD337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CFFFA2-D8FA-49A8-892B-8FB4BCC147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2CC8BC8-B3B7-4E5D-89B6-9E4D57DD11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0710F30-02AA-4773-AB91-1E28D1A50E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85BE1CFB-A87D-4110-A1EF-19E8D829418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F0BE906-C839-485F-9D9D-FAB0959D4704}"/>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56AE2644-696F-4614-86CD-1A1FA2C35E17}"/>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8299E92-1DC8-4C01-9F74-131BFA089178}"/>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D03B8550-D077-43B1-A426-2046842643B3}"/>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FFFCFBC-EF7B-43C1-AC5C-0C0C4D82FF5B}"/>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9C75C3B8-9494-4790-BAF1-61EDC58FB306}"/>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31214E9C-FE97-4EA3-AB73-D7103306C8B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551363E7-18DF-481E-825C-485B7AEF6A6F}"/>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9CEA9B68-0032-4C93-8F64-6D98BD577D9C}"/>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3C756A55-B6E1-40D4-BBDE-1E7F7733F6D2}"/>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5EAF986-C902-4442-A9E9-975B1F671C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C172F5-0C37-43A9-A5EC-12473930FF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6340DBF-4C9E-49A2-A660-AE46C7B9E7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906B6B-1B0D-4508-9252-689EA0CBA6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D2DB82B-9AFC-44E4-8B03-A657896AF4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57588</xdr:rowOff>
    </xdr:from>
    <xdr:to>
      <xdr:col>55</xdr:col>
      <xdr:colOff>50800</xdr:colOff>
      <xdr:row>61</xdr:row>
      <xdr:rowOff>159188</xdr:rowOff>
    </xdr:to>
    <xdr:sp macro="" textlink="">
      <xdr:nvSpPr>
        <xdr:cNvPr id="246" name="楕円 245">
          <a:extLst>
            <a:ext uri="{FF2B5EF4-FFF2-40B4-BE49-F238E27FC236}">
              <a16:creationId xmlns:a16="http://schemas.microsoft.com/office/drawing/2014/main" id="{B7FB24E1-1E70-4818-8CC3-5719323BB9BD}"/>
            </a:ext>
          </a:extLst>
        </xdr:cNvPr>
        <xdr:cNvSpPr/>
      </xdr:nvSpPr>
      <xdr:spPr>
        <a:xfrm>
          <a:off x="10426700" y="105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80465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F766EA1-0BC5-4D03-AA6A-412F82BD90C1}"/>
            </a:ext>
          </a:extLst>
        </xdr:cNvPr>
        <xdr:cNvSpPr txBox="1"/>
      </xdr:nvSpPr>
      <xdr:spPr>
        <a:xfrm>
          <a:off x="10515600" y="1036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68692</xdr:rowOff>
    </xdr:from>
    <xdr:to>
      <xdr:col>50</xdr:col>
      <xdr:colOff>165100</xdr:colOff>
      <xdr:row>61</xdr:row>
      <xdr:rowOff>170292</xdr:rowOff>
    </xdr:to>
    <xdr:sp macro="" textlink="">
      <xdr:nvSpPr>
        <xdr:cNvPr id="248" name="楕円 247">
          <a:extLst>
            <a:ext uri="{FF2B5EF4-FFF2-40B4-BE49-F238E27FC236}">
              <a16:creationId xmlns:a16="http://schemas.microsoft.com/office/drawing/2014/main" id="{AF607E36-0201-46EE-B1D3-813849E64D97}"/>
            </a:ext>
          </a:extLst>
        </xdr:cNvPr>
        <xdr:cNvSpPr/>
      </xdr:nvSpPr>
      <xdr:spPr>
        <a:xfrm>
          <a:off x="9588500" y="10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108388</xdr:rowOff>
    </xdr:from>
    <xdr:to>
      <xdr:col>55</xdr:col>
      <xdr:colOff>0</xdr:colOff>
      <xdr:row>61</xdr:row>
      <xdr:rowOff>119492</xdr:rowOff>
    </xdr:to>
    <xdr:cxnSp macro="">
      <xdr:nvCxnSpPr>
        <xdr:cNvPr id="249" name="直線コネクタ 248">
          <a:extLst>
            <a:ext uri="{FF2B5EF4-FFF2-40B4-BE49-F238E27FC236}">
              <a16:creationId xmlns:a16="http://schemas.microsoft.com/office/drawing/2014/main" id="{AEB38638-A6A3-45D9-B56D-D466A2B43571}"/>
            </a:ext>
          </a:extLst>
        </xdr:cNvPr>
        <xdr:cNvCxnSpPr/>
      </xdr:nvCxnSpPr>
      <xdr:spPr>
        <a:xfrm flipV="1">
          <a:off x="9639300" y="10566838"/>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75765</xdr:rowOff>
    </xdr:from>
    <xdr:to>
      <xdr:col>46</xdr:col>
      <xdr:colOff>38100</xdr:colOff>
      <xdr:row>62</xdr:row>
      <xdr:rowOff>5915</xdr:rowOff>
    </xdr:to>
    <xdr:sp macro="" textlink="">
      <xdr:nvSpPr>
        <xdr:cNvPr id="250" name="楕円 249">
          <a:extLst>
            <a:ext uri="{FF2B5EF4-FFF2-40B4-BE49-F238E27FC236}">
              <a16:creationId xmlns:a16="http://schemas.microsoft.com/office/drawing/2014/main" id="{595F3987-6029-40F9-9AC4-37155C8BA10A}"/>
            </a:ext>
          </a:extLst>
        </xdr:cNvPr>
        <xdr:cNvSpPr/>
      </xdr:nvSpPr>
      <xdr:spPr>
        <a:xfrm>
          <a:off x="8699500" y="105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119492</xdr:rowOff>
    </xdr:from>
    <xdr:to>
      <xdr:col>50</xdr:col>
      <xdr:colOff>114300</xdr:colOff>
      <xdr:row>61</xdr:row>
      <xdr:rowOff>126565</xdr:rowOff>
    </xdr:to>
    <xdr:cxnSp macro="">
      <xdr:nvCxnSpPr>
        <xdr:cNvPr id="251" name="直線コネクタ 250">
          <a:extLst>
            <a:ext uri="{FF2B5EF4-FFF2-40B4-BE49-F238E27FC236}">
              <a16:creationId xmlns:a16="http://schemas.microsoft.com/office/drawing/2014/main" id="{CF528BE1-904D-4C1A-BC6F-1AD232BFA078}"/>
            </a:ext>
          </a:extLst>
        </xdr:cNvPr>
        <xdr:cNvCxnSpPr/>
      </xdr:nvCxnSpPr>
      <xdr:spPr>
        <a:xfrm flipV="1">
          <a:off x="8750300" y="10577942"/>
          <a:ext cx="8890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70942</xdr:rowOff>
    </xdr:from>
    <xdr:to>
      <xdr:col>41</xdr:col>
      <xdr:colOff>101600</xdr:colOff>
      <xdr:row>63</xdr:row>
      <xdr:rowOff>1092</xdr:rowOff>
    </xdr:to>
    <xdr:sp macro="" textlink="">
      <xdr:nvSpPr>
        <xdr:cNvPr id="252" name="楕円 251">
          <a:extLst>
            <a:ext uri="{FF2B5EF4-FFF2-40B4-BE49-F238E27FC236}">
              <a16:creationId xmlns:a16="http://schemas.microsoft.com/office/drawing/2014/main" id="{D51411B9-1EC1-4529-BB47-8515DFE55803}"/>
            </a:ext>
          </a:extLst>
        </xdr:cNvPr>
        <xdr:cNvSpPr/>
      </xdr:nvSpPr>
      <xdr:spPr>
        <a:xfrm>
          <a:off x="7810500" y="107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126565</xdr:rowOff>
    </xdr:from>
    <xdr:to>
      <xdr:col>45</xdr:col>
      <xdr:colOff>177800</xdr:colOff>
      <xdr:row>62</xdr:row>
      <xdr:rowOff>121742</xdr:rowOff>
    </xdr:to>
    <xdr:cxnSp macro="">
      <xdr:nvCxnSpPr>
        <xdr:cNvPr id="253" name="直線コネクタ 252">
          <a:extLst>
            <a:ext uri="{FF2B5EF4-FFF2-40B4-BE49-F238E27FC236}">
              <a16:creationId xmlns:a16="http://schemas.microsoft.com/office/drawing/2014/main" id="{95472448-2BC9-472B-82CF-692CCE5E3D64}"/>
            </a:ext>
          </a:extLst>
        </xdr:cNvPr>
        <xdr:cNvCxnSpPr/>
      </xdr:nvCxnSpPr>
      <xdr:spPr>
        <a:xfrm flipV="1">
          <a:off x="7861300" y="10585015"/>
          <a:ext cx="889000" cy="1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76383</xdr:rowOff>
    </xdr:from>
    <xdr:to>
      <xdr:col>36</xdr:col>
      <xdr:colOff>165100</xdr:colOff>
      <xdr:row>63</xdr:row>
      <xdr:rowOff>6533</xdr:rowOff>
    </xdr:to>
    <xdr:sp macro="" textlink="">
      <xdr:nvSpPr>
        <xdr:cNvPr id="254" name="楕円 253">
          <a:extLst>
            <a:ext uri="{FF2B5EF4-FFF2-40B4-BE49-F238E27FC236}">
              <a16:creationId xmlns:a16="http://schemas.microsoft.com/office/drawing/2014/main" id="{1FA46082-9D04-4084-9A87-54203F265D61}"/>
            </a:ext>
          </a:extLst>
        </xdr:cNvPr>
        <xdr:cNvSpPr/>
      </xdr:nvSpPr>
      <xdr:spPr>
        <a:xfrm>
          <a:off x="6921500" y="10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121742</xdr:rowOff>
    </xdr:from>
    <xdr:to>
      <xdr:col>41</xdr:col>
      <xdr:colOff>50800</xdr:colOff>
      <xdr:row>62</xdr:row>
      <xdr:rowOff>127183</xdr:rowOff>
    </xdr:to>
    <xdr:cxnSp macro="">
      <xdr:nvCxnSpPr>
        <xdr:cNvPr id="255" name="直線コネクタ 254">
          <a:extLst>
            <a:ext uri="{FF2B5EF4-FFF2-40B4-BE49-F238E27FC236}">
              <a16:creationId xmlns:a16="http://schemas.microsoft.com/office/drawing/2014/main" id="{8B789ECF-F35F-4581-8BD7-3D08D3D71D53}"/>
            </a:ext>
          </a:extLst>
        </xdr:cNvPr>
        <xdr:cNvCxnSpPr/>
      </xdr:nvCxnSpPr>
      <xdr:spPr>
        <a:xfrm flipV="1">
          <a:off x="6972300" y="1075164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86CCDFE-0CE2-4995-9F9D-1F0360431C29}"/>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489789F-5BE9-4193-B689-F50CE765F1E2}"/>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B27C89D-AF31-47AC-9059-ACB07B0CEE17}"/>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152589E-DBD6-420A-87EF-8CAAE5D443E3}"/>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15369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642E76E-DFF3-4CFD-B966-86F670F9723D}"/>
            </a:ext>
          </a:extLst>
        </xdr:cNvPr>
        <xdr:cNvSpPr txBox="1"/>
      </xdr:nvSpPr>
      <xdr:spPr>
        <a:xfrm>
          <a:off x="9327095" y="103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22442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819A8C3-ED3F-4BB8-9F8B-7BDAEC54EA2F}"/>
            </a:ext>
          </a:extLst>
        </xdr:cNvPr>
        <xdr:cNvSpPr txBox="1"/>
      </xdr:nvSpPr>
      <xdr:spPr>
        <a:xfrm>
          <a:off x="8450795" y="103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17619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E91CC2B-FB25-4E5E-BF8E-9278BD78938E}"/>
            </a:ext>
          </a:extLst>
        </xdr:cNvPr>
        <xdr:cNvSpPr txBox="1"/>
      </xdr:nvSpPr>
      <xdr:spPr>
        <a:xfrm>
          <a:off x="7561795" y="1047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23060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0255B96-BD24-436A-BB1F-1EAB8BFFA71C}"/>
            </a:ext>
          </a:extLst>
        </xdr:cNvPr>
        <xdr:cNvSpPr txBox="1"/>
      </xdr:nvSpPr>
      <xdr:spPr>
        <a:xfrm>
          <a:off x="6672795" y="1048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CE8B5CD-E50E-4E67-9C93-FD0E7424AB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16E5A08-4A41-46A4-9DA6-0AB268C3AF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A2603C1-437B-490E-94F9-6B7A7A9EB2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98585C7-098C-4F89-995E-BC29B61378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A728253-20FC-4639-9BB5-0712E1519C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B127D69-E888-421F-93FE-B33C126FDD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E0E5383-84E3-413E-9FA2-780962C1B1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8FCF8CF-7276-4770-9776-894179DA10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950248F-57F7-4604-B55B-E761AB169A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CE14340-5AB3-4BFD-88FF-0C1FB6C88E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B459C4D-DC2B-47FC-B06C-E6C27AB637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F289B31-7C92-45CD-9420-170B9270CD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27F05E7-FE70-4F4B-B1CF-67B16F2E218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D4A5721-1388-4515-ABD7-7A7970D3F4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4BEE4B3-F0B1-448E-B50A-A2EFDA561E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1DE2537-5DF8-4D75-B3C2-C607CCBC465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514A2BA-A6C3-4C89-8035-9514F70878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D92E705-0E1C-4771-A775-F71C28FD44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53C8413-7143-4AE9-B2EA-2C54727D74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C39D23-84C2-4D11-A2E3-DA9F7218F9A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0D81C16-A5D1-408C-B2ED-54DA333F2A8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7989A26-6494-4CF1-9B5F-FF2B6EA9FA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BC508D8-01AF-4658-8C15-3963610F198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9524CF7-41AB-4AE5-B41A-186E0AFB59E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FFFD896-68A6-497C-89A0-2EDDAA83D3C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696073D-CF7E-4CDB-AFC9-2D9482846D3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BB9B2AF-BBB4-43D5-803B-677CC182321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A491D6C-C8FC-40F0-B58C-C57E0294A90B}"/>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BA1DD1D1-01E7-4C3E-90D2-B9427D4AF4B8}"/>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1CDCA1F-380B-4997-82C4-5F6EC7D3E2F4}"/>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CDF77AE-ED57-44C2-ACE2-B597F5041E53}"/>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809E97B-55F9-48AE-8908-514184D05E6B}"/>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1A399005-6527-4791-AD7B-B78E1228FCB1}"/>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EE7FCD6-4227-4FA1-BCCD-057D7B5631D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D7162D52-688F-43FE-B360-07A39DAD0C18}"/>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5FD727E-826F-449D-B819-0CCA1D6EAF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05C34A-5FAB-44DA-8514-0D685DA2A0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0EA81EA-0EE5-4FC2-84E0-60C09D73ED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F51E15-711F-4111-B295-AEA9FCD021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6465D7-531C-441D-8CA9-DB845F9164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4" name="楕円 303">
          <a:extLst>
            <a:ext uri="{FF2B5EF4-FFF2-40B4-BE49-F238E27FC236}">
              <a16:creationId xmlns:a16="http://schemas.microsoft.com/office/drawing/2014/main" id="{E47D17EB-73DB-48AB-B44D-1D182C6AD6F8}"/>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C597B7-19A4-4D74-AF51-9E0F4654D592}"/>
            </a:ext>
          </a:extLst>
        </xdr:cNvPr>
        <xdr:cNvSpPr txBox="1"/>
      </xdr:nvSpPr>
      <xdr:spPr>
        <a:xfrm>
          <a:off x="4673600" y="1464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139700</xdr:rowOff>
    </xdr:from>
    <xdr:to>
      <xdr:col>20</xdr:col>
      <xdr:colOff>38100</xdr:colOff>
      <xdr:row>86</xdr:row>
      <xdr:rowOff>69850</xdr:rowOff>
    </xdr:to>
    <xdr:sp macro="" textlink="">
      <xdr:nvSpPr>
        <xdr:cNvPr id="306" name="楕円 305">
          <a:extLst>
            <a:ext uri="{FF2B5EF4-FFF2-40B4-BE49-F238E27FC236}">
              <a16:creationId xmlns:a16="http://schemas.microsoft.com/office/drawing/2014/main" id="{1E3E3682-DFBF-4515-BB54-4FD3ED2D66A4}"/>
            </a:ext>
          </a:extLst>
        </xdr:cNvPr>
        <xdr:cNvSpPr/>
      </xdr:nvSpPr>
      <xdr:spPr>
        <a:xfrm>
          <a:off x="3746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19050</xdr:rowOff>
    </xdr:from>
    <xdr:to>
      <xdr:col>24</xdr:col>
      <xdr:colOff>63500</xdr:colOff>
      <xdr:row>86</xdr:row>
      <xdr:rowOff>38100</xdr:rowOff>
    </xdr:to>
    <xdr:cxnSp macro="">
      <xdr:nvCxnSpPr>
        <xdr:cNvPr id="307" name="直線コネクタ 306">
          <a:extLst>
            <a:ext uri="{FF2B5EF4-FFF2-40B4-BE49-F238E27FC236}">
              <a16:creationId xmlns:a16="http://schemas.microsoft.com/office/drawing/2014/main" id="{70DAF753-4399-41CB-829A-CFC8A4B541F6}"/>
            </a:ext>
          </a:extLst>
        </xdr:cNvPr>
        <xdr:cNvCxnSpPr/>
      </xdr:nvCxnSpPr>
      <xdr:spPr>
        <a:xfrm>
          <a:off x="3797300" y="14763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116839</xdr:rowOff>
    </xdr:from>
    <xdr:to>
      <xdr:col>15</xdr:col>
      <xdr:colOff>101600</xdr:colOff>
      <xdr:row>86</xdr:row>
      <xdr:rowOff>46989</xdr:rowOff>
    </xdr:to>
    <xdr:sp macro="" textlink="">
      <xdr:nvSpPr>
        <xdr:cNvPr id="308" name="楕円 307">
          <a:extLst>
            <a:ext uri="{FF2B5EF4-FFF2-40B4-BE49-F238E27FC236}">
              <a16:creationId xmlns:a16="http://schemas.microsoft.com/office/drawing/2014/main" id="{1F853C3B-FC44-4856-9A19-3D8DD3AA26BC}"/>
            </a:ext>
          </a:extLst>
        </xdr:cNvPr>
        <xdr:cNvSpPr/>
      </xdr:nvSpPr>
      <xdr:spPr>
        <a:xfrm>
          <a:off x="2857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167639</xdr:rowOff>
    </xdr:from>
    <xdr:to>
      <xdr:col>19</xdr:col>
      <xdr:colOff>177800</xdr:colOff>
      <xdr:row>86</xdr:row>
      <xdr:rowOff>19050</xdr:rowOff>
    </xdr:to>
    <xdr:cxnSp macro="">
      <xdr:nvCxnSpPr>
        <xdr:cNvPr id="309" name="直線コネクタ 308">
          <a:extLst>
            <a:ext uri="{FF2B5EF4-FFF2-40B4-BE49-F238E27FC236}">
              <a16:creationId xmlns:a16="http://schemas.microsoft.com/office/drawing/2014/main" id="{4CB8487A-3059-4977-85CD-509E482C36ED}"/>
            </a:ext>
          </a:extLst>
        </xdr:cNvPr>
        <xdr:cNvCxnSpPr/>
      </xdr:nvCxnSpPr>
      <xdr:spPr>
        <a:xfrm>
          <a:off x="2908300" y="14740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86361</xdr:rowOff>
    </xdr:from>
    <xdr:to>
      <xdr:col>10</xdr:col>
      <xdr:colOff>165100</xdr:colOff>
      <xdr:row>86</xdr:row>
      <xdr:rowOff>16511</xdr:rowOff>
    </xdr:to>
    <xdr:sp macro="" textlink="">
      <xdr:nvSpPr>
        <xdr:cNvPr id="310" name="楕円 309">
          <a:extLst>
            <a:ext uri="{FF2B5EF4-FFF2-40B4-BE49-F238E27FC236}">
              <a16:creationId xmlns:a16="http://schemas.microsoft.com/office/drawing/2014/main" id="{C040EF7C-42B8-4EF0-B3E6-C27363A24E8B}"/>
            </a:ext>
          </a:extLst>
        </xdr:cNvPr>
        <xdr:cNvSpPr/>
      </xdr:nvSpPr>
      <xdr:spPr>
        <a:xfrm>
          <a:off x="196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137161</xdr:rowOff>
    </xdr:from>
    <xdr:to>
      <xdr:col>15</xdr:col>
      <xdr:colOff>50800</xdr:colOff>
      <xdr:row>85</xdr:row>
      <xdr:rowOff>167639</xdr:rowOff>
    </xdr:to>
    <xdr:cxnSp macro="">
      <xdr:nvCxnSpPr>
        <xdr:cNvPr id="311" name="直線コネクタ 310">
          <a:extLst>
            <a:ext uri="{FF2B5EF4-FFF2-40B4-BE49-F238E27FC236}">
              <a16:creationId xmlns:a16="http://schemas.microsoft.com/office/drawing/2014/main" id="{CBDE41D2-BB84-491B-88EF-C64B945B1E5A}"/>
            </a:ext>
          </a:extLst>
        </xdr:cNvPr>
        <xdr:cNvCxnSpPr/>
      </xdr:nvCxnSpPr>
      <xdr:spPr>
        <a:xfrm>
          <a:off x="2019300" y="147104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57786</xdr:rowOff>
    </xdr:from>
    <xdr:to>
      <xdr:col>6</xdr:col>
      <xdr:colOff>38100</xdr:colOff>
      <xdr:row>85</xdr:row>
      <xdr:rowOff>159386</xdr:rowOff>
    </xdr:to>
    <xdr:sp macro="" textlink="">
      <xdr:nvSpPr>
        <xdr:cNvPr id="312" name="楕円 311">
          <a:extLst>
            <a:ext uri="{FF2B5EF4-FFF2-40B4-BE49-F238E27FC236}">
              <a16:creationId xmlns:a16="http://schemas.microsoft.com/office/drawing/2014/main" id="{E3A78494-E671-4F75-8A9D-7A9E92AB2295}"/>
            </a:ext>
          </a:extLst>
        </xdr:cNvPr>
        <xdr:cNvSpPr/>
      </xdr:nvSpPr>
      <xdr:spPr>
        <a:xfrm>
          <a:off x="1079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108586</xdr:rowOff>
    </xdr:from>
    <xdr:to>
      <xdr:col>10</xdr:col>
      <xdr:colOff>114300</xdr:colOff>
      <xdr:row>85</xdr:row>
      <xdr:rowOff>137161</xdr:rowOff>
    </xdr:to>
    <xdr:cxnSp macro="">
      <xdr:nvCxnSpPr>
        <xdr:cNvPr id="313" name="直線コネクタ 312">
          <a:extLst>
            <a:ext uri="{FF2B5EF4-FFF2-40B4-BE49-F238E27FC236}">
              <a16:creationId xmlns:a16="http://schemas.microsoft.com/office/drawing/2014/main" id="{75F1BEEF-21B9-49E0-A12F-20DAAFF25C5F}"/>
            </a:ext>
          </a:extLst>
        </xdr:cNvPr>
        <xdr:cNvCxnSpPr/>
      </xdr:nvCxnSpPr>
      <xdr:spPr>
        <a:xfrm>
          <a:off x="1130300" y="146818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2CC2D957-0990-437C-909C-0A10611146D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EB9E577-B70E-4F33-A9B7-3FEB4AFFB07C}"/>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D452B144-568F-44C0-9B9A-7A00A642C651}"/>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70D19C3E-5083-4010-B9DD-B89EEB64D686}"/>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60977</xdr:rowOff>
    </xdr:from>
    <xdr:ext cx="405111" cy="259045"/>
    <xdr:sp macro="" textlink="">
      <xdr:nvSpPr>
        <xdr:cNvPr id="318" name="n_1mainValue【公営住宅】&#10;有形固定資産減価償却率">
          <a:extLst>
            <a:ext uri="{FF2B5EF4-FFF2-40B4-BE49-F238E27FC236}">
              <a16:creationId xmlns:a16="http://schemas.microsoft.com/office/drawing/2014/main" id="{EFC20696-0C70-46FD-93CB-50E178F11506}"/>
            </a:ext>
          </a:extLst>
        </xdr:cNvPr>
        <xdr:cNvSpPr txBox="1"/>
      </xdr:nvSpPr>
      <xdr:spPr>
        <a:xfrm>
          <a:off x="35820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38116</xdr:rowOff>
    </xdr:from>
    <xdr:ext cx="405111" cy="259045"/>
    <xdr:sp macro="" textlink="">
      <xdr:nvSpPr>
        <xdr:cNvPr id="319" name="n_2mainValue【公営住宅】&#10;有形固定資産減価償却率">
          <a:extLst>
            <a:ext uri="{FF2B5EF4-FFF2-40B4-BE49-F238E27FC236}">
              <a16:creationId xmlns:a16="http://schemas.microsoft.com/office/drawing/2014/main" id="{86D83233-E34D-4D4D-93F4-9609E55B9697}"/>
            </a:ext>
          </a:extLst>
        </xdr:cNvPr>
        <xdr:cNvSpPr txBox="1"/>
      </xdr:nvSpPr>
      <xdr:spPr>
        <a:xfrm>
          <a:off x="2705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7638</xdr:rowOff>
    </xdr:from>
    <xdr:ext cx="405111" cy="259045"/>
    <xdr:sp macro="" textlink="">
      <xdr:nvSpPr>
        <xdr:cNvPr id="320" name="n_3mainValue【公営住宅】&#10;有形固定資産減価償却率">
          <a:extLst>
            <a:ext uri="{FF2B5EF4-FFF2-40B4-BE49-F238E27FC236}">
              <a16:creationId xmlns:a16="http://schemas.microsoft.com/office/drawing/2014/main" id="{3E7200DA-0B3F-4BAF-BC2B-EA76E6B1DC22}"/>
            </a:ext>
          </a:extLst>
        </xdr:cNvPr>
        <xdr:cNvSpPr txBox="1"/>
      </xdr:nvSpPr>
      <xdr:spPr>
        <a:xfrm>
          <a:off x="1816744"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85F571C1-7D18-4CF0-9E29-B941C2BE1AAA}"/>
            </a:ext>
          </a:extLst>
        </xdr:cNvPr>
        <xdr:cNvSpPr txBox="1"/>
      </xdr:nvSpPr>
      <xdr:spPr>
        <a:xfrm>
          <a:off x="927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C6B4E74-9397-4890-AE3E-DCEA7211A0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1359DC7-8794-43E9-8BC2-8F246AF12D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81A34FF-6ECB-4554-80A8-D466D5EE61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F059105-F51C-4605-8F69-C5F5F4E27E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A3205B1-DAC3-478F-9C2A-EAA1BB13AB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18A0F48-17B2-4930-97C2-DCCA28C9E8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8CBCF69-E125-4D02-ABAC-887870240E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04D492C-AB5D-4770-B2BF-628138D7E5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651CF07-77F5-43BD-85C4-5B92591149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30F694D-2D20-4356-9558-DCC3655D7C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328166A-377C-4570-9C53-15EEFD17E9E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8CA88DC-3DDB-4F8B-BBAD-6A09A81094C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469A669-8E90-4D73-959D-B02A3CBDBC4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FF1DB9F0-D33D-479D-A276-A2F6EEE9A96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E65FF54-2D7E-41BF-BFC6-9CCA73DC992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8FFB0626-F876-4F05-8F11-262D62C5676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299E453-6AB2-497F-BFE4-53563FB36FB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E57FAC3-60F4-43FE-82A6-23576D29D55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AF50816-918E-4296-9A9B-FD85C2F344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ED9FE3A9-5269-4F60-822F-31382B94DE8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A0E86A0-74BD-4262-A769-CCFC311BE2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E86C857-9CDB-47FE-96FE-2CE6D1F555C8}"/>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6879F15-C70C-4296-BFF7-D890C9D1536A}"/>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D1D4E8F3-AB94-4195-A684-C1EB31D5A68F}"/>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440B8E8-61D7-4CC1-A461-9D0A8423F958}"/>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26205DB8-8DD2-428C-A38A-FD6B1EBBDD96}"/>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B61D9CC-8D06-4EE5-A757-45B606C43E07}"/>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D170E18-A90E-4D52-B914-A979CB6D1964}"/>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DE944423-DA66-4C12-9267-B6979DFDEBDF}"/>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929F0AF-911A-4191-999A-979542424AF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BE971A2D-C0CE-4ADA-B5B0-9013F1B71AD9}"/>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550ABA74-1ABF-44BA-8286-C6420EF7BB2F}"/>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C0E3F9-BA46-4FE5-8DF9-EADED01899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E0D1209-8023-4AC3-8336-9A23F95428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86EA42-9AB1-428F-9B7F-776440A60F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D723DD-B2A8-4D48-90BF-6696B6A408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87FD2D-2EC9-4268-A4CE-A5E7EB51A9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54280</xdr:rowOff>
    </xdr:from>
    <xdr:to>
      <xdr:col>55</xdr:col>
      <xdr:colOff>50800</xdr:colOff>
      <xdr:row>85</xdr:row>
      <xdr:rowOff>155880</xdr:rowOff>
    </xdr:to>
    <xdr:sp macro="" textlink="">
      <xdr:nvSpPr>
        <xdr:cNvPr id="359" name="楕円 358">
          <a:extLst>
            <a:ext uri="{FF2B5EF4-FFF2-40B4-BE49-F238E27FC236}">
              <a16:creationId xmlns:a16="http://schemas.microsoft.com/office/drawing/2014/main" id="{1C7E1155-8B68-4F4F-8B3B-F0B22ED47738}"/>
            </a:ext>
          </a:extLst>
        </xdr:cNvPr>
        <xdr:cNvSpPr/>
      </xdr:nvSpPr>
      <xdr:spPr>
        <a:xfrm>
          <a:off x="104267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13657</xdr:rowOff>
    </xdr:from>
    <xdr:ext cx="469744" cy="259045"/>
    <xdr:sp macro="" textlink="">
      <xdr:nvSpPr>
        <xdr:cNvPr id="360" name="【公営住宅】&#10;一人当たり面積該当値テキスト">
          <a:extLst>
            <a:ext uri="{FF2B5EF4-FFF2-40B4-BE49-F238E27FC236}">
              <a16:creationId xmlns:a16="http://schemas.microsoft.com/office/drawing/2014/main" id="{3FABB6D5-3DDD-44E7-AB85-973FF40B4514}"/>
            </a:ext>
          </a:extLst>
        </xdr:cNvPr>
        <xdr:cNvSpPr txBox="1"/>
      </xdr:nvSpPr>
      <xdr:spPr>
        <a:xfrm>
          <a:off x="10515600" y="144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57252</xdr:rowOff>
    </xdr:from>
    <xdr:to>
      <xdr:col>50</xdr:col>
      <xdr:colOff>165100</xdr:colOff>
      <xdr:row>85</xdr:row>
      <xdr:rowOff>158852</xdr:rowOff>
    </xdr:to>
    <xdr:sp macro="" textlink="">
      <xdr:nvSpPr>
        <xdr:cNvPr id="361" name="楕円 360">
          <a:extLst>
            <a:ext uri="{FF2B5EF4-FFF2-40B4-BE49-F238E27FC236}">
              <a16:creationId xmlns:a16="http://schemas.microsoft.com/office/drawing/2014/main" id="{4394EDA2-BD2F-467D-AC21-88A3A182510F}"/>
            </a:ext>
          </a:extLst>
        </xdr:cNvPr>
        <xdr:cNvSpPr/>
      </xdr:nvSpPr>
      <xdr:spPr>
        <a:xfrm>
          <a:off x="9588500" y="146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105080</xdr:rowOff>
    </xdr:from>
    <xdr:to>
      <xdr:col>55</xdr:col>
      <xdr:colOff>0</xdr:colOff>
      <xdr:row>85</xdr:row>
      <xdr:rowOff>108052</xdr:rowOff>
    </xdr:to>
    <xdr:cxnSp macro="">
      <xdr:nvCxnSpPr>
        <xdr:cNvPr id="362" name="直線コネクタ 361">
          <a:extLst>
            <a:ext uri="{FF2B5EF4-FFF2-40B4-BE49-F238E27FC236}">
              <a16:creationId xmlns:a16="http://schemas.microsoft.com/office/drawing/2014/main" id="{2CDE2E06-07D5-48ED-859C-CCFC9722BDE7}"/>
            </a:ext>
          </a:extLst>
        </xdr:cNvPr>
        <xdr:cNvCxnSpPr/>
      </xdr:nvCxnSpPr>
      <xdr:spPr>
        <a:xfrm flipV="1">
          <a:off x="9639300" y="1467833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58761</xdr:rowOff>
    </xdr:from>
    <xdr:to>
      <xdr:col>46</xdr:col>
      <xdr:colOff>38100</xdr:colOff>
      <xdr:row>85</xdr:row>
      <xdr:rowOff>160361</xdr:rowOff>
    </xdr:to>
    <xdr:sp macro="" textlink="">
      <xdr:nvSpPr>
        <xdr:cNvPr id="363" name="楕円 362">
          <a:extLst>
            <a:ext uri="{FF2B5EF4-FFF2-40B4-BE49-F238E27FC236}">
              <a16:creationId xmlns:a16="http://schemas.microsoft.com/office/drawing/2014/main" id="{18343C29-5950-4AC0-A8BA-32CB6C18BD35}"/>
            </a:ext>
          </a:extLst>
        </xdr:cNvPr>
        <xdr:cNvSpPr/>
      </xdr:nvSpPr>
      <xdr:spPr>
        <a:xfrm>
          <a:off x="8699500" y="146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108052</xdr:rowOff>
    </xdr:from>
    <xdr:to>
      <xdr:col>50</xdr:col>
      <xdr:colOff>114300</xdr:colOff>
      <xdr:row>85</xdr:row>
      <xdr:rowOff>109561</xdr:rowOff>
    </xdr:to>
    <xdr:cxnSp macro="">
      <xdr:nvCxnSpPr>
        <xdr:cNvPr id="364" name="直線コネクタ 363">
          <a:extLst>
            <a:ext uri="{FF2B5EF4-FFF2-40B4-BE49-F238E27FC236}">
              <a16:creationId xmlns:a16="http://schemas.microsoft.com/office/drawing/2014/main" id="{D4C15647-5A1A-4AB3-B5A5-A2BFA55DCFE2}"/>
            </a:ext>
          </a:extLst>
        </xdr:cNvPr>
        <xdr:cNvCxnSpPr/>
      </xdr:nvCxnSpPr>
      <xdr:spPr>
        <a:xfrm flipV="1">
          <a:off x="8750300" y="14681302"/>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60406</xdr:rowOff>
    </xdr:from>
    <xdr:to>
      <xdr:col>41</xdr:col>
      <xdr:colOff>101600</xdr:colOff>
      <xdr:row>85</xdr:row>
      <xdr:rowOff>162006</xdr:rowOff>
    </xdr:to>
    <xdr:sp macro="" textlink="">
      <xdr:nvSpPr>
        <xdr:cNvPr id="365" name="楕円 364">
          <a:extLst>
            <a:ext uri="{FF2B5EF4-FFF2-40B4-BE49-F238E27FC236}">
              <a16:creationId xmlns:a16="http://schemas.microsoft.com/office/drawing/2014/main" id="{E64D0375-5927-4797-ABEC-E65A9181C98D}"/>
            </a:ext>
          </a:extLst>
        </xdr:cNvPr>
        <xdr:cNvSpPr/>
      </xdr:nvSpPr>
      <xdr:spPr>
        <a:xfrm>
          <a:off x="7810500" y="146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109561</xdr:rowOff>
    </xdr:from>
    <xdr:to>
      <xdr:col>45</xdr:col>
      <xdr:colOff>177800</xdr:colOff>
      <xdr:row>85</xdr:row>
      <xdr:rowOff>111206</xdr:rowOff>
    </xdr:to>
    <xdr:cxnSp macro="">
      <xdr:nvCxnSpPr>
        <xdr:cNvPr id="366" name="直線コネクタ 365">
          <a:extLst>
            <a:ext uri="{FF2B5EF4-FFF2-40B4-BE49-F238E27FC236}">
              <a16:creationId xmlns:a16="http://schemas.microsoft.com/office/drawing/2014/main" id="{CEE5B1A7-D319-4B4E-AD5A-A862760C9C0C}"/>
            </a:ext>
          </a:extLst>
        </xdr:cNvPr>
        <xdr:cNvCxnSpPr/>
      </xdr:nvCxnSpPr>
      <xdr:spPr>
        <a:xfrm flipV="1">
          <a:off x="7861300" y="14682811"/>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62099</xdr:rowOff>
    </xdr:from>
    <xdr:to>
      <xdr:col>36</xdr:col>
      <xdr:colOff>165100</xdr:colOff>
      <xdr:row>85</xdr:row>
      <xdr:rowOff>163699</xdr:rowOff>
    </xdr:to>
    <xdr:sp macro="" textlink="">
      <xdr:nvSpPr>
        <xdr:cNvPr id="367" name="楕円 366">
          <a:extLst>
            <a:ext uri="{FF2B5EF4-FFF2-40B4-BE49-F238E27FC236}">
              <a16:creationId xmlns:a16="http://schemas.microsoft.com/office/drawing/2014/main" id="{311DB4EF-4DF2-4971-9DD8-78FB0613D8C9}"/>
            </a:ext>
          </a:extLst>
        </xdr:cNvPr>
        <xdr:cNvSpPr/>
      </xdr:nvSpPr>
      <xdr:spPr>
        <a:xfrm>
          <a:off x="6921500" y="146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111206</xdr:rowOff>
    </xdr:from>
    <xdr:to>
      <xdr:col>41</xdr:col>
      <xdr:colOff>50800</xdr:colOff>
      <xdr:row>85</xdr:row>
      <xdr:rowOff>112899</xdr:rowOff>
    </xdr:to>
    <xdr:cxnSp macro="">
      <xdr:nvCxnSpPr>
        <xdr:cNvPr id="368" name="直線コネクタ 367">
          <a:extLst>
            <a:ext uri="{FF2B5EF4-FFF2-40B4-BE49-F238E27FC236}">
              <a16:creationId xmlns:a16="http://schemas.microsoft.com/office/drawing/2014/main" id="{5E53C355-3897-4C6A-BA93-09DD9493E894}"/>
            </a:ext>
          </a:extLst>
        </xdr:cNvPr>
        <xdr:cNvCxnSpPr/>
      </xdr:nvCxnSpPr>
      <xdr:spPr>
        <a:xfrm flipV="1">
          <a:off x="6972300" y="1468445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9B2C728-AC5E-4097-8CCB-DD4D5993555A}"/>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FB5C40E9-DCAB-45AC-A41C-184CD9BC36EB}"/>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528BD973-B531-4544-933E-4FFFB22B9BFB}"/>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0BA7F74-E539-4DCF-AEA1-DE172014745B}"/>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3929</xdr:rowOff>
    </xdr:from>
    <xdr:ext cx="469744" cy="259045"/>
    <xdr:sp macro="" textlink="">
      <xdr:nvSpPr>
        <xdr:cNvPr id="373" name="n_1mainValue【公営住宅】&#10;一人当たり面積">
          <a:extLst>
            <a:ext uri="{FF2B5EF4-FFF2-40B4-BE49-F238E27FC236}">
              <a16:creationId xmlns:a16="http://schemas.microsoft.com/office/drawing/2014/main" id="{83CFB668-811F-4DF6-94E5-949DED3ACB1F}"/>
            </a:ext>
          </a:extLst>
        </xdr:cNvPr>
        <xdr:cNvSpPr txBox="1"/>
      </xdr:nvSpPr>
      <xdr:spPr>
        <a:xfrm>
          <a:off x="9391727" y="1440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5438</xdr:rowOff>
    </xdr:from>
    <xdr:ext cx="469744" cy="259045"/>
    <xdr:sp macro="" textlink="">
      <xdr:nvSpPr>
        <xdr:cNvPr id="374" name="n_2mainValue【公営住宅】&#10;一人当たり面積">
          <a:extLst>
            <a:ext uri="{FF2B5EF4-FFF2-40B4-BE49-F238E27FC236}">
              <a16:creationId xmlns:a16="http://schemas.microsoft.com/office/drawing/2014/main" id="{166155F0-C165-4FA6-B0A0-C3A8BF966F0C}"/>
            </a:ext>
          </a:extLst>
        </xdr:cNvPr>
        <xdr:cNvSpPr txBox="1"/>
      </xdr:nvSpPr>
      <xdr:spPr>
        <a:xfrm>
          <a:off x="8515427" y="1440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7083</xdr:rowOff>
    </xdr:from>
    <xdr:ext cx="469744" cy="259045"/>
    <xdr:sp macro="" textlink="">
      <xdr:nvSpPr>
        <xdr:cNvPr id="375" name="n_3mainValue【公営住宅】&#10;一人当たり面積">
          <a:extLst>
            <a:ext uri="{FF2B5EF4-FFF2-40B4-BE49-F238E27FC236}">
              <a16:creationId xmlns:a16="http://schemas.microsoft.com/office/drawing/2014/main" id="{80E975C4-7D69-424B-AEC4-D014B3F57AE4}"/>
            </a:ext>
          </a:extLst>
        </xdr:cNvPr>
        <xdr:cNvSpPr txBox="1"/>
      </xdr:nvSpPr>
      <xdr:spPr>
        <a:xfrm>
          <a:off x="7626427" y="144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8776</xdr:rowOff>
    </xdr:from>
    <xdr:ext cx="469744" cy="259045"/>
    <xdr:sp macro="" textlink="">
      <xdr:nvSpPr>
        <xdr:cNvPr id="376" name="n_4mainValue【公営住宅】&#10;一人当たり面積">
          <a:extLst>
            <a:ext uri="{FF2B5EF4-FFF2-40B4-BE49-F238E27FC236}">
              <a16:creationId xmlns:a16="http://schemas.microsoft.com/office/drawing/2014/main" id="{C8E44F78-898E-4C52-98DC-E6F28107B934}"/>
            </a:ext>
          </a:extLst>
        </xdr:cNvPr>
        <xdr:cNvSpPr txBox="1"/>
      </xdr:nvSpPr>
      <xdr:spPr>
        <a:xfrm>
          <a:off x="6737427" y="144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133609C-7789-486B-AF0E-6C435E5D413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3C69062-8CC4-47F6-9E19-5216C6DD13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C2F0870-5E97-4DDA-95F4-2CEA954ACA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3697862-9FB0-41A8-9CFD-429D24F3DF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F37DF14-69A2-4620-82BB-D6F28AE7E6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A730FC6-C909-49EC-97E3-662D9F9BD2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91AF357-D44A-4534-A8F4-6787E99F8E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0A31B5C-22EB-4E64-ADD4-E64E717509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F6B763C-70B9-4984-B621-ECF340BCFD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3726B30-485F-47AE-A410-B0D3701613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B2F2137-ACAC-424B-918C-C759065B9B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AB12327C-6398-4EAF-A0AA-EA5E53C50C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A17AA22D-7196-4805-9240-6A5EA300F2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9210503-C1BA-4C51-9061-0ACD0CB80F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6FD13009-1BDE-4FDE-93DE-DB962D034F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0AC7A95-8BD3-44F7-B8C2-71283ACF71E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BA30E5B-4B5D-41CE-8CD8-4DE0EF7331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5DD6EAD-2834-4565-810B-89F5DAB12B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153815D-D89D-4E3A-B16B-EF25BC2CB4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6CF94C4-116D-4B01-B129-5094C0C2AD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1A83ABB-0D71-4679-A162-53CF50F64B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FE5582E-36C8-40A2-9190-7382C0259A7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D5D2B2BB-0388-4297-8E27-5A70F66876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C85DBEF-B6F9-4A9E-B4A8-E2274D6F88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B871339-B4C1-47B2-9D22-2F6AF32D42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805CC5A-9717-4479-9833-D386961F16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EF2201AE-051E-4E3B-9E33-6A023909C7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DFC2D447-B2AA-4C76-8E25-C770F29E1D4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8AE6D099-0AA6-45CE-8D48-76C5CC9956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53DD20B9-3291-400B-AC13-6B101EB9682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B3D3930-38E7-4454-A313-5F69B77D6D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D11E8CD-A50E-427E-8F20-465357BEE60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713583D-8277-4511-9161-D1C973A06AD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C46B781-254C-4D77-890B-99C67F665C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D6CFEBD8-6C51-4997-85F7-47D4960E73F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E11F7664-FC1C-4F03-891E-41A05398C9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DEBC155-ECA1-40E1-B167-BC0C3D7474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90EEB3E0-6A45-4902-B899-A383ACB04A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4A81060F-FE10-4DEA-B661-A4D5F9A469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7FB3CE2-6B45-4F95-BF57-318A444EB5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55B2192-5EC6-480A-B76B-5D03E3AAF7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56F58F8D-0CD8-46B2-A9C7-71FAF27B6355}"/>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B84C6BA2-ABFC-474B-A05D-96419BD1FF2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5AFBDB05-C045-4AE6-B6D2-D24D511278E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520D395E-74E9-4966-BB7B-E7B89302209A}"/>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CE98A3CD-D7E0-4CE3-BDC5-47AC2CD73038}"/>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40F0D30-B321-4A23-AEB3-56A044AF217A}"/>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580A1AC0-1A50-4983-8BBB-533582AE6EB6}"/>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68C50F5A-FC0F-4A1D-9A71-6FF5F65F4DE2}"/>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56B82F4F-AEC8-4517-9E0A-699E85AA8D4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850B286D-071A-47BA-A61D-CBC1570F8A54}"/>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9F33E362-5DD7-4AD9-B898-4F67D3BE6CAD}"/>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D8A2B53-057D-44FF-9C8E-158C921942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E3C5D1-8352-4D45-A00E-3DAA81E146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8C17B46-394E-4F98-A218-1B06CFCB60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0AA262F-5B1D-4211-8F3C-A33AD9C0E1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AE6450D-68E1-4481-A8E9-16FC8E2E48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34" name="楕円 433">
          <a:extLst>
            <a:ext uri="{FF2B5EF4-FFF2-40B4-BE49-F238E27FC236}">
              <a16:creationId xmlns:a16="http://schemas.microsoft.com/office/drawing/2014/main" id="{5D837E53-4FE8-463C-8C3B-2063836746A8}"/>
            </a:ext>
          </a:extLst>
        </xdr:cNvPr>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821C73D8-A129-4B72-A714-363B0D95EF36}"/>
            </a:ext>
          </a:extLst>
        </xdr:cNvPr>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51526</xdr:rowOff>
    </xdr:from>
    <xdr:to>
      <xdr:col>81</xdr:col>
      <xdr:colOff>101600</xdr:colOff>
      <xdr:row>36</xdr:row>
      <xdr:rowOff>153126</xdr:rowOff>
    </xdr:to>
    <xdr:sp macro="" textlink="">
      <xdr:nvSpPr>
        <xdr:cNvPr id="436" name="楕円 435">
          <a:extLst>
            <a:ext uri="{FF2B5EF4-FFF2-40B4-BE49-F238E27FC236}">
              <a16:creationId xmlns:a16="http://schemas.microsoft.com/office/drawing/2014/main" id="{24C33FCA-F76F-4273-8D44-A6E70AE2B62A}"/>
            </a:ext>
          </a:extLst>
        </xdr:cNvPr>
        <xdr:cNvSpPr/>
      </xdr:nvSpPr>
      <xdr:spPr>
        <a:xfrm>
          <a:off x="15430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36</xdr:row>
      <xdr:rowOff>167640</xdr:rowOff>
    </xdr:to>
    <xdr:cxnSp macro="">
      <xdr:nvCxnSpPr>
        <xdr:cNvPr id="437" name="直線コネクタ 436">
          <a:extLst>
            <a:ext uri="{FF2B5EF4-FFF2-40B4-BE49-F238E27FC236}">
              <a16:creationId xmlns:a16="http://schemas.microsoft.com/office/drawing/2014/main" id="{3038A075-09C3-4AC3-8C70-41DEFC4D3BB8}"/>
            </a:ext>
          </a:extLst>
        </xdr:cNvPr>
        <xdr:cNvCxnSpPr/>
      </xdr:nvCxnSpPr>
      <xdr:spPr>
        <a:xfrm>
          <a:off x="15481300" y="62745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xdr:rowOff>
    </xdr:from>
    <xdr:to>
      <xdr:col>76</xdr:col>
      <xdr:colOff>165100</xdr:colOff>
      <xdr:row>36</xdr:row>
      <xdr:rowOff>113937</xdr:rowOff>
    </xdr:to>
    <xdr:sp macro="" textlink="">
      <xdr:nvSpPr>
        <xdr:cNvPr id="438" name="楕円 437">
          <a:extLst>
            <a:ext uri="{FF2B5EF4-FFF2-40B4-BE49-F238E27FC236}">
              <a16:creationId xmlns:a16="http://schemas.microsoft.com/office/drawing/2014/main" id="{766F1928-42FD-403E-8D00-EF44B48B5DF6}"/>
            </a:ext>
          </a:extLst>
        </xdr:cNvPr>
        <xdr:cNvSpPr/>
      </xdr:nvSpPr>
      <xdr:spPr>
        <a:xfrm>
          <a:off x="14541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63137</xdr:rowOff>
    </xdr:from>
    <xdr:to>
      <xdr:col>81</xdr:col>
      <xdr:colOff>50800</xdr:colOff>
      <xdr:row>36</xdr:row>
      <xdr:rowOff>102326</xdr:rowOff>
    </xdr:to>
    <xdr:cxnSp macro="">
      <xdr:nvCxnSpPr>
        <xdr:cNvPr id="439" name="直線コネクタ 438">
          <a:extLst>
            <a:ext uri="{FF2B5EF4-FFF2-40B4-BE49-F238E27FC236}">
              <a16:creationId xmlns:a16="http://schemas.microsoft.com/office/drawing/2014/main" id="{5FEC4FB1-8114-4D83-8B1D-7249112BC329}"/>
            </a:ext>
          </a:extLst>
        </xdr:cNvPr>
        <xdr:cNvCxnSpPr/>
      </xdr:nvCxnSpPr>
      <xdr:spPr>
        <a:xfrm>
          <a:off x="14592300" y="6235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165826</xdr:rowOff>
    </xdr:from>
    <xdr:to>
      <xdr:col>72</xdr:col>
      <xdr:colOff>38100</xdr:colOff>
      <xdr:row>36</xdr:row>
      <xdr:rowOff>95976</xdr:rowOff>
    </xdr:to>
    <xdr:sp macro="" textlink="">
      <xdr:nvSpPr>
        <xdr:cNvPr id="440" name="楕円 439">
          <a:extLst>
            <a:ext uri="{FF2B5EF4-FFF2-40B4-BE49-F238E27FC236}">
              <a16:creationId xmlns:a16="http://schemas.microsoft.com/office/drawing/2014/main" id="{93823732-F410-4115-B01E-E9AC17673B80}"/>
            </a:ext>
          </a:extLst>
        </xdr:cNvPr>
        <xdr:cNvSpPr/>
      </xdr:nvSpPr>
      <xdr:spPr>
        <a:xfrm>
          <a:off x="13652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45176</xdr:rowOff>
    </xdr:from>
    <xdr:to>
      <xdr:col>76</xdr:col>
      <xdr:colOff>114300</xdr:colOff>
      <xdr:row>36</xdr:row>
      <xdr:rowOff>63137</xdr:rowOff>
    </xdr:to>
    <xdr:cxnSp macro="">
      <xdr:nvCxnSpPr>
        <xdr:cNvPr id="441" name="直線コネクタ 440">
          <a:extLst>
            <a:ext uri="{FF2B5EF4-FFF2-40B4-BE49-F238E27FC236}">
              <a16:creationId xmlns:a16="http://schemas.microsoft.com/office/drawing/2014/main" id="{E3A7FE1A-16D4-464A-88FB-8AE53A0FF347}"/>
            </a:ext>
          </a:extLst>
        </xdr:cNvPr>
        <xdr:cNvCxnSpPr/>
      </xdr:nvCxnSpPr>
      <xdr:spPr>
        <a:xfrm>
          <a:off x="13703300" y="62173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113574</xdr:rowOff>
    </xdr:from>
    <xdr:to>
      <xdr:col>67</xdr:col>
      <xdr:colOff>101600</xdr:colOff>
      <xdr:row>36</xdr:row>
      <xdr:rowOff>43724</xdr:rowOff>
    </xdr:to>
    <xdr:sp macro="" textlink="">
      <xdr:nvSpPr>
        <xdr:cNvPr id="442" name="楕円 441">
          <a:extLst>
            <a:ext uri="{FF2B5EF4-FFF2-40B4-BE49-F238E27FC236}">
              <a16:creationId xmlns:a16="http://schemas.microsoft.com/office/drawing/2014/main" id="{FBC037DC-414A-41C1-AD35-E0144557E9C8}"/>
            </a:ext>
          </a:extLst>
        </xdr:cNvPr>
        <xdr:cNvSpPr/>
      </xdr:nvSpPr>
      <xdr:spPr>
        <a:xfrm>
          <a:off x="12763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164374</xdr:rowOff>
    </xdr:from>
    <xdr:to>
      <xdr:col>71</xdr:col>
      <xdr:colOff>177800</xdr:colOff>
      <xdr:row>36</xdr:row>
      <xdr:rowOff>45176</xdr:rowOff>
    </xdr:to>
    <xdr:cxnSp macro="">
      <xdr:nvCxnSpPr>
        <xdr:cNvPr id="443" name="直線コネクタ 442">
          <a:extLst>
            <a:ext uri="{FF2B5EF4-FFF2-40B4-BE49-F238E27FC236}">
              <a16:creationId xmlns:a16="http://schemas.microsoft.com/office/drawing/2014/main" id="{F51A2551-C581-49A2-B022-B01F76A95CB5}"/>
            </a:ext>
          </a:extLst>
        </xdr:cNvPr>
        <xdr:cNvCxnSpPr/>
      </xdr:nvCxnSpPr>
      <xdr:spPr>
        <a:xfrm>
          <a:off x="12814300" y="61651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5B82D3DF-817A-45AC-BB3F-020893C73F5F}"/>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75C08381-A2FF-421B-853A-2916748CE0D9}"/>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C3DA23E-6CD2-4664-8D1B-9258A8960A2B}"/>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06C3A9F-386F-4497-9871-7010C78DE01D}"/>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169653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2495863A-3C59-466A-8B75-44769997D14E}"/>
            </a:ext>
          </a:extLst>
        </xdr:cNvPr>
        <xdr:cNvSpPr txBox="1"/>
      </xdr:nvSpPr>
      <xdr:spPr>
        <a:xfrm>
          <a:off x="152660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130464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C53B476F-8072-4684-87F2-9A0BEDD260F4}"/>
            </a:ext>
          </a:extLst>
        </xdr:cNvPr>
        <xdr:cNvSpPr txBox="1"/>
      </xdr:nvSpPr>
      <xdr:spPr>
        <a:xfrm>
          <a:off x="14389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112503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5D8C41D-AB38-4A51-A1B2-E3637606F9B9}"/>
            </a:ext>
          </a:extLst>
        </xdr:cNvPr>
        <xdr:cNvSpPr txBox="1"/>
      </xdr:nvSpPr>
      <xdr:spPr>
        <a:xfrm>
          <a:off x="13500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60251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BA03A406-C609-409D-BD2F-B3B1BF9A6AE8}"/>
            </a:ext>
          </a:extLst>
        </xdr:cNvPr>
        <xdr:cNvSpPr txBox="1"/>
      </xdr:nvSpPr>
      <xdr:spPr>
        <a:xfrm>
          <a:off x="12611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C8C4B68-3842-4DCB-AB41-32FA01E759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1A248AE2-A851-4745-A129-C5BA258F86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A834654-AA6D-4484-A66E-2DDD7C4CDD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FEFCADC-5BFB-4CA6-8ABD-097A0BB08E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503BE79F-EF55-4326-BECC-044DA944BF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8E6624A-D721-42B4-BB2D-96183D5F66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47D435C-993D-493A-A21D-882298B102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A71101F-5B9B-4D1E-96A0-9D5344D404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896C544-54F9-4F33-BA5B-390A943991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518174F-3A75-4FDF-8D46-2BA10E92F6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6270C72A-4FB3-4B44-9852-34CDB76ED7A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5DB7DCD1-BC40-46F2-AE13-D42E87E1DD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E2F38D9-28DA-49DC-B561-D14671CFC6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EC2715E3-1E29-4430-BE19-377404B7203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CC3683C7-F139-4D0F-8918-7F2D8229EF1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29DC43D-4C2B-425F-8855-C4E1F85561F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F2DDBDB-9F58-4011-919A-53F9D9C726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3012A2C-D849-4988-BC68-8515BC13B86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D9EC2EC1-7010-4ED5-97BA-04D885A91C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2159F70-BB01-4A23-A9FA-2EDA3CB262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6FD10F6E-2E25-402B-A465-0F47C9A5E4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9B0C9790-719B-4AE1-9B66-F777C5064DD5}"/>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9CA1041F-9D94-451B-9DBF-A3E425166B3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27957454-3ACA-4A72-8F48-E5765C0103D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8B69307-939F-4A20-A9AE-D7A7F61324C7}"/>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3ABD9645-8BDF-4017-80FE-96341E38A2CC}"/>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E9C6A422-E2D4-45E7-9DE7-5F66B3A8F5D2}"/>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768B2E42-39A8-45FF-BD31-D4C0B3A14047}"/>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3576FC01-6A13-41C7-81E3-449FA56E133D}"/>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F98D36F1-C18B-485E-9506-FDD4E5D8A794}"/>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7DE25E94-B078-4351-BE93-E1CC865118ED}"/>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DEE4B5DD-EA2B-46A7-B8CF-58FCA7439EA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0BE3013-B6B0-4527-BE93-38276BA9B7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C692DD7-4682-4AC8-85A6-D6B9E98D87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DDAC799-38C6-44A0-974D-A58054E43C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FC70592-AD1D-4DB1-9863-4364FFFAE4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00980CC-A652-4772-B65B-0FDACE67E7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132842</xdr:rowOff>
    </xdr:from>
    <xdr:to>
      <xdr:col>116</xdr:col>
      <xdr:colOff>114300</xdr:colOff>
      <xdr:row>36</xdr:row>
      <xdr:rowOff>62992</xdr:rowOff>
    </xdr:to>
    <xdr:sp macro="" textlink="">
      <xdr:nvSpPr>
        <xdr:cNvPr id="489" name="楕円 488">
          <a:extLst>
            <a:ext uri="{FF2B5EF4-FFF2-40B4-BE49-F238E27FC236}">
              <a16:creationId xmlns:a16="http://schemas.microsoft.com/office/drawing/2014/main" id="{0C606630-50C7-468D-AC28-2AEA68757169}"/>
            </a:ext>
          </a:extLst>
        </xdr:cNvPr>
        <xdr:cNvSpPr/>
      </xdr:nvSpPr>
      <xdr:spPr>
        <a:xfrm>
          <a:off x="221107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155719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9ACE1713-17E0-405F-9001-1C4FF1CA6A66}"/>
            </a:ext>
          </a:extLst>
        </xdr:cNvPr>
        <xdr:cNvSpPr txBox="1"/>
      </xdr:nvSpPr>
      <xdr:spPr>
        <a:xfrm>
          <a:off x="22199600"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491" name="楕円 490">
          <a:extLst>
            <a:ext uri="{FF2B5EF4-FFF2-40B4-BE49-F238E27FC236}">
              <a16:creationId xmlns:a16="http://schemas.microsoft.com/office/drawing/2014/main" id="{85A8DE88-CD39-43B8-BBE2-92F953B15FEE}"/>
            </a:ext>
          </a:extLst>
        </xdr:cNvPr>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12192</xdr:rowOff>
    </xdr:from>
    <xdr:to>
      <xdr:col>116</xdr:col>
      <xdr:colOff>63500</xdr:colOff>
      <xdr:row>37</xdr:row>
      <xdr:rowOff>41910</xdr:rowOff>
    </xdr:to>
    <xdr:cxnSp macro="">
      <xdr:nvCxnSpPr>
        <xdr:cNvPr id="492" name="直線コネクタ 491">
          <a:extLst>
            <a:ext uri="{FF2B5EF4-FFF2-40B4-BE49-F238E27FC236}">
              <a16:creationId xmlns:a16="http://schemas.microsoft.com/office/drawing/2014/main" id="{5388E35C-585D-471D-B53B-68ADAA35C232}"/>
            </a:ext>
          </a:extLst>
        </xdr:cNvPr>
        <xdr:cNvCxnSpPr/>
      </xdr:nvCxnSpPr>
      <xdr:spPr>
        <a:xfrm flipV="1">
          <a:off x="21323300" y="618439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xdr:rowOff>
    </xdr:from>
    <xdr:to>
      <xdr:col>107</xdr:col>
      <xdr:colOff>101600</xdr:colOff>
      <xdr:row>37</xdr:row>
      <xdr:rowOff>104140</xdr:rowOff>
    </xdr:to>
    <xdr:sp macro="" textlink="">
      <xdr:nvSpPr>
        <xdr:cNvPr id="493" name="楕円 492">
          <a:extLst>
            <a:ext uri="{FF2B5EF4-FFF2-40B4-BE49-F238E27FC236}">
              <a16:creationId xmlns:a16="http://schemas.microsoft.com/office/drawing/2014/main" id="{3D0E469B-CDD5-4A61-9FAF-C606CD49D4E2}"/>
            </a:ext>
          </a:extLst>
        </xdr:cNvPr>
        <xdr:cNvSpPr/>
      </xdr:nvSpPr>
      <xdr:spPr>
        <a:xfrm>
          <a:off x="2038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41910</xdr:rowOff>
    </xdr:from>
    <xdr:to>
      <xdr:col>111</xdr:col>
      <xdr:colOff>177800</xdr:colOff>
      <xdr:row>37</xdr:row>
      <xdr:rowOff>53340</xdr:rowOff>
    </xdr:to>
    <xdr:cxnSp macro="">
      <xdr:nvCxnSpPr>
        <xdr:cNvPr id="494" name="直線コネクタ 493">
          <a:extLst>
            <a:ext uri="{FF2B5EF4-FFF2-40B4-BE49-F238E27FC236}">
              <a16:creationId xmlns:a16="http://schemas.microsoft.com/office/drawing/2014/main" id="{F124FA80-0C11-4357-8C9E-0FEBEAA5A7FC}"/>
            </a:ext>
          </a:extLst>
        </xdr:cNvPr>
        <xdr:cNvCxnSpPr/>
      </xdr:nvCxnSpPr>
      <xdr:spPr>
        <a:xfrm flipV="1">
          <a:off x="20434300" y="638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148844</xdr:rowOff>
    </xdr:from>
    <xdr:to>
      <xdr:col>102</xdr:col>
      <xdr:colOff>165100</xdr:colOff>
      <xdr:row>37</xdr:row>
      <xdr:rowOff>78994</xdr:rowOff>
    </xdr:to>
    <xdr:sp macro="" textlink="">
      <xdr:nvSpPr>
        <xdr:cNvPr id="495" name="楕円 494">
          <a:extLst>
            <a:ext uri="{FF2B5EF4-FFF2-40B4-BE49-F238E27FC236}">
              <a16:creationId xmlns:a16="http://schemas.microsoft.com/office/drawing/2014/main" id="{B2AE1786-8924-4CB2-8F85-B2464B09F1D1}"/>
            </a:ext>
          </a:extLst>
        </xdr:cNvPr>
        <xdr:cNvSpPr/>
      </xdr:nvSpPr>
      <xdr:spPr>
        <a:xfrm>
          <a:off x="19494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28194</xdr:rowOff>
    </xdr:from>
    <xdr:to>
      <xdr:col>107</xdr:col>
      <xdr:colOff>50800</xdr:colOff>
      <xdr:row>37</xdr:row>
      <xdr:rowOff>53340</xdr:rowOff>
    </xdr:to>
    <xdr:cxnSp macro="">
      <xdr:nvCxnSpPr>
        <xdr:cNvPr id="496" name="直線コネクタ 495">
          <a:extLst>
            <a:ext uri="{FF2B5EF4-FFF2-40B4-BE49-F238E27FC236}">
              <a16:creationId xmlns:a16="http://schemas.microsoft.com/office/drawing/2014/main" id="{5F726F39-A6FC-4E3B-84E7-AE1350FEC0FD}"/>
            </a:ext>
          </a:extLst>
        </xdr:cNvPr>
        <xdr:cNvCxnSpPr/>
      </xdr:nvCxnSpPr>
      <xdr:spPr>
        <a:xfrm>
          <a:off x="19545300" y="63718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162560</xdr:rowOff>
    </xdr:from>
    <xdr:to>
      <xdr:col>98</xdr:col>
      <xdr:colOff>38100</xdr:colOff>
      <xdr:row>37</xdr:row>
      <xdr:rowOff>92710</xdr:rowOff>
    </xdr:to>
    <xdr:sp macro="" textlink="">
      <xdr:nvSpPr>
        <xdr:cNvPr id="497" name="楕円 496">
          <a:extLst>
            <a:ext uri="{FF2B5EF4-FFF2-40B4-BE49-F238E27FC236}">
              <a16:creationId xmlns:a16="http://schemas.microsoft.com/office/drawing/2014/main" id="{4855FC4E-48A5-4446-854D-F849E9B77356}"/>
            </a:ext>
          </a:extLst>
        </xdr:cNvPr>
        <xdr:cNvSpPr/>
      </xdr:nvSpPr>
      <xdr:spPr>
        <a:xfrm>
          <a:off x="18605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28194</xdr:rowOff>
    </xdr:from>
    <xdr:to>
      <xdr:col>102</xdr:col>
      <xdr:colOff>114300</xdr:colOff>
      <xdr:row>37</xdr:row>
      <xdr:rowOff>41910</xdr:rowOff>
    </xdr:to>
    <xdr:cxnSp macro="">
      <xdr:nvCxnSpPr>
        <xdr:cNvPr id="498" name="直線コネクタ 497">
          <a:extLst>
            <a:ext uri="{FF2B5EF4-FFF2-40B4-BE49-F238E27FC236}">
              <a16:creationId xmlns:a16="http://schemas.microsoft.com/office/drawing/2014/main" id="{C98D78CC-20E5-4965-9950-50137FF04357}"/>
            </a:ext>
          </a:extLst>
        </xdr:cNvPr>
        <xdr:cNvCxnSpPr/>
      </xdr:nvCxnSpPr>
      <xdr:spPr>
        <a:xfrm flipV="1">
          <a:off x="18656300" y="63718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9F35020-3EFA-4F9B-97AD-75BF5D66D28A}"/>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BE3AFCE9-ADE3-48F1-B6BB-760DAF60EE7D}"/>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A9808452-D8C3-45B3-B6BF-BBC475C1C927}"/>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1069B253-2CF6-40AD-B8D9-E40D00ACD252}"/>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109237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191E7F56-115C-4F15-8E76-8DD832381231}"/>
            </a:ext>
          </a:extLst>
        </xdr:cNvPr>
        <xdr:cNvSpPr txBox="1"/>
      </xdr:nvSpPr>
      <xdr:spPr>
        <a:xfrm>
          <a:off x="21075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120667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100A6AA6-AEBF-4DBB-A1A0-7AB59BF95785}"/>
            </a:ext>
          </a:extLst>
        </xdr:cNvPr>
        <xdr:cNvSpPr txBox="1"/>
      </xdr:nvSpPr>
      <xdr:spPr>
        <a:xfrm>
          <a:off x="201994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95521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5F8E96DA-3D3A-4B6B-A4F3-DBDB43BA7A03}"/>
            </a:ext>
          </a:extLst>
        </xdr:cNvPr>
        <xdr:cNvSpPr txBox="1"/>
      </xdr:nvSpPr>
      <xdr:spPr>
        <a:xfrm>
          <a:off x="19310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109237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2D69F8F5-F9B3-49B6-8EBE-7A355B2C4A2A}"/>
            </a:ext>
          </a:extLst>
        </xdr:cNvPr>
        <xdr:cNvSpPr txBox="1"/>
      </xdr:nvSpPr>
      <xdr:spPr>
        <a:xfrm>
          <a:off x="18421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A5DC07C-BA71-4717-A057-AE9757779E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9248FE7-7432-4415-A6CB-5BBCE6262B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864F7CA5-BEFE-45D4-87ED-281778A776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C62BBB57-2F28-4C34-99BF-152BCEEA7D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2861492-6A6B-4B1B-9355-6734ED29D3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4A39BF0-F9CF-4AE0-994B-3D8209EC92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85A1265-A0B9-4395-A214-DA7292267D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FFCDC05-F359-46FF-94B3-57E85083FB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FBA25EC-841B-47DF-BF85-1BDF905619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182888D-7E2D-4540-A671-2168238D0F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23F687B-AF0B-458F-BAC1-C1ABE7161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B5B307D0-849A-47B6-B8BB-D10D5A3BAE5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A41E8262-9A25-4E49-BDB3-03595BC9ED7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D2695A55-E0F5-47F3-8CE4-163877291A6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8BB61050-B93E-444D-B2C0-0F30F38E7CC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10C0779A-7945-4459-88B3-64FEC2D04F6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E4BC6FF5-A4FB-406F-BE56-E6A3A64C0A2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F22B890-B428-45C4-96B2-25B0FA4445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F55322AE-B30C-4A48-8B40-6EBED3AD425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59D820DD-7BBE-477C-B360-D5208BB40E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4302F527-C2FE-4413-B701-695695A8A5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22D27BA-1D54-4F51-B0CF-9FEA320E7BA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C880F945-4D0E-4120-B3F4-EB8E114BE75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3651AAA-2658-428B-8BC4-EEBFA8E4B6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9DF74BF2-7FB0-4A05-870E-0FDCC54D8D7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595BE77-6AF5-4141-A9DD-F6884EA422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45ECDE32-F463-4733-817E-2450E47AEE1C}"/>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3055846-DCE0-4298-9412-688536A2DA17}"/>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BEAE9D42-2122-4B16-B4A3-C55FC6DFB44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F9C4037-F92A-4F2B-85F6-9763886E3BCC}"/>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E90DFFC2-AB70-43D6-800E-3ABBED6B14D1}"/>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25107141-96C5-4042-B961-C7D13488E18D}"/>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1602908E-4BDA-4AE4-A93A-AC77C7D7F30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CB89EF4-6179-4573-9A5C-BE59455B97B3}"/>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D660CB87-E138-4F94-881A-1F8732A8B83A}"/>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1DE18629-FEE8-466D-81F1-234ED3054025}"/>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9111A968-B08B-449C-93BC-CE8E20037E6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91C9FFE-13CB-4357-ABF6-E0B17AAA97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FB1DB3A-395A-4FA0-B797-453B491626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A17C289-FABD-4B3A-909B-946002C1CC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633142-10BC-4341-BEF3-4F213E75B3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3A81FCA-E9EC-49D0-986A-C3A5286C42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49" name="楕円 548">
          <a:extLst>
            <a:ext uri="{FF2B5EF4-FFF2-40B4-BE49-F238E27FC236}">
              <a16:creationId xmlns:a16="http://schemas.microsoft.com/office/drawing/2014/main" id="{B9063538-A5DF-40A1-9E5B-E40E833E31F2}"/>
            </a:ext>
          </a:extLst>
        </xdr:cNvPr>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328D211-A8A5-43F8-AFC2-094A3B7D64F6}"/>
            </a:ext>
          </a:extLst>
        </xdr:cNvPr>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551" name="楕円 550">
          <a:extLst>
            <a:ext uri="{FF2B5EF4-FFF2-40B4-BE49-F238E27FC236}">
              <a16:creationId xmlns:a16="http://schemas.microsoft.com/office/drawing/2014/main" id="{217919EE-1BC1-42D4-9FCE-D6978E03EC9F}"/>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97972</xdr:rowOff>
    </xdr:to>
    <xdr:cxnSp macro="">
      <xdr:nvCxnSpPr>
        <xdr:cNvPr id="552" name="直線コネクタ 551">
          <a:extLst>
            <a:ext uri="{FF2B5EF4-FFF2-40B4-BE49-F238E27FC236}">
              <a16:creationId xmlns:a16="http://schemas.microsoft.com/office/drawing/2014/main" id="{4C4654CE-1E0E-4DC5-AB65-35CCAB183301}"/>
            </a:ext>
          </a:extLst>
        </xdr:cNvPr>
        <xdr:cNvCxnSpPr/>
      </xdr:nvCxnSpPr>
      <xdr:spPr>
        <a:xfrm>
          <a:off x="15481300" y="10234749"/>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553" name="楕円 552">
          <a:extLst>
            <a:ext uri="{FF2B5EF4-FFF2-40B4-BE49-F238E27FC236}">
              <a16:creationId xmlns:a16="http://schemas.microsoft.com/office/drawing/2014/main" id="{40512850-4242-4123-AA29-5DC637B38B6F}"/>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119199</xdr:rowOff>
    </xdr:to>
    <xdr:cxnSp macro="">
      <xdr:nvCxnSpPr>
        <xdr:cNvPr id="554" name="直線コネクタ 553">
          <a:extLst>
            <a:ext uri="{FF2B5EF4-FFF2-40B4-BE49-F238E27FC236}">
              <a16:creationId xmlns:a16="http://schemas.microsoft.com/office/drawing/2014/main" id="{9C1DA826-0B87-41DC-8B83-CCBE8CB46154}"/>
            </a:ext>
          </a:extLst>
        </xdr:cNvPr>
        <xdr:cNvCxnSpPr/>
      </xdr:nvCxnSpPr>
      <xdr:spPr>
        <a:xfrm>
          <a:off x="14592300" y="101922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119017</xdr:rowOff>
    </xdr:from>
    <xdr:to>
      <xdr:col>72</xdr:col>
      <xdr:colOff>38100</xdr:colOff>
      <xdr:row>59</xdr:row>
      <xdr:rowOff>49167</xdr:rowOff>
    </xdr:to>
    <xdr:sp macro="" textlink="">
      <xdr:nvSpPr>
        <xdr:cNvPr id="555" name="楕円 554">
          <a:extLst>
            <a:ext uri="{FF2B5EF4-FFF2-40B4-BE49-F238E27FC236}">
              <a16:creationId xmlns:a16="http://schemas.microsoft.com/office/drawing/2014/main" id="{A972C0E7-384A-4B21-98E8-E0D4C7D9D89E}"/>
            </a:ext>
          </a:extLst>
        </xdr:cNvPr>
        <xdr:cNvSpPr/>
      </xdr:nvSpPr>
      <xdr:spPr>
        <a:xfrm>
          <a:off x="13652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169817</xdr:rowOff>
    </xdr:from>
    <xdr:to>
      <xdr:col>76</xdr:col>
      <xdr:colOff>114300</xdr:colOff>
      <xdr:row>59</xdr:row>
      <xdr:rowOff>76744</xdr:rowOff>
    </xdr:to>
    <xdr:cxnSp macro="">
      <xdr:nvCxnSpPr>
        <xdr:cNvPr id="556" name="直線コネクタ 555">
          <a:extLst>
            <a:ext uri="{FF2B5EF4-FFF2-40B4-BE49-F238E27FC236}">
              <a16:creationId xmlns:a16="http://schemas.microsoft.com/office/drawing/2014/main" id="{51B53500-322E-4B28-9131-14F59A75DEC3}"/>
            </a:ext>
          </a:extLst>
        </xdr:cNvPr>
        <xdr:cNvCxnSpPr/>
      </xdr:nvCxnSpPr>
      <xdr:spPr>
        <a:xfrm>
          <a:off x="13703300" y="101139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57" name="楕円 556">
          <a:extLst>
            <a:ext uri="{FF2B5EF4-FFF2-40B4-BE49-F238E27FC236}">
              <a16:creationId xmlns:a16="http://schemas.microsoft.com/office/drawing/2014/main" id="{F7ECEF8D-916E-4B70-9EB7-373AF71C3B7F}"/>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169817</xdr:rowOff>
    </xdr:to>
    <xdr:cxnSp macro="">
      <xdr:nvCxnSpPr>
        <xdr:cNvPr id="558" name="直線コネクタ 557">
          <a:extLst>
            <a:ext uri="{FF2B5EF4-FFF2-40B4-BE49-F238E27FC236}">
              <a16:creationId xmlns:a16="http://schemas.microsoft.com/office/drawing/2014/main" id="{6B208463-6D5B-4998-AC1C-DD69FD213A9A}"/>
            </a:ext>
          </a:extLst>
        </xdr:cNvPr>
        <xdr:cNvCxnSpPr/>
      </xdr:nvCxnSpPr>
      <xdr:spPr>
        <a:xfrm>
          <a:off x="12814300" y="1003554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5BBBCDEF-D8BC-4673-A3EB-EF0EC666F0C7}"/>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B0AA8EB6-3FFA-4FA2-B56A-210FC395A0CC}"/>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01EE1D26-DF44-45C6-8DEA-4B4278309AC8}"/>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2E2B9F92-6B2A-4326-9DF2-D5AE6CA1BC5C}"/>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563" name="n_1mainValue【学校施設】&#10;有形固定資産減価償却率">
          <a:extLst>
            <a:ext uri="{FF2B5EF4-FFF2-40B4-BE49-F238E27FC236}">
              <a16:creationId xmlns:a16="http://schemas.microsoft.com/office/drawing/2014/main" id="{B6F21E65-E0E7-4B22-9339-46CAE7620433}"/>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118671</xdr:rowOff>
    </xdr:from>
    <xdr:ext cx="405111" cy="259045"/>
    <xdr:sp macro="" textlink="">
      <xdr:nvSpPr>
        <xdr:cNvPr id="564" name="n_2mainValue【学校施設】&#10;有形固定資産減価償却率">
          <a:extLst>
            <a:ext uri="{FF2B5EF4-FFF2-40B4-BE49-F238E27FC236}">
              <a16:creationId xmlns:a16="http://schemas.microsoft.com/office/drawing/2014/main" id="{81C053E6-7C67-4DF2-90CA-37EAF0C2FE20}"/>
            </a:ext>
          </a:extLst>
        </xdr:cNvPr>
        <xdr:cNvSpPr txBox="1"/>
      </xdr:nvSpPr>
      <xdr:spPr>
        <a:xfrm>
          <a:off x="14389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65694</xdr:rowOff>
    </xdr:from>
    <xdr:ext cx="405111" cy="259045"/>
    <xdr:sp macro="" textlink="">
      <xdr:nvSpPr>
        <xdr:cNvPr id="565" name="n_3mainValue【学校施設】&#10;有形固定資産減価償却率">
          <a:extLst>
            <a:ext uri="{FF2B5EF4-FFF2-40B4-BE49-F238E27FC236}">
              <a16:creationId xmlns:a16="http://schemas.microsoft.com/office/drawing/2014/main" id="{501E06AF-33E3-4105-8617-B79BA736992E}"/>
            </a:ext>
          </a:extLst>
        </xdr:cNvPr>
        <xdr:cNvSpPr txBox="1"/>
      </xdr:nvSpPr>
      <xdr:spPr>
        <a:xfrm>
          <a:off x="13500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6" name="n_4mainValue【学校施設】&#10;有形固定資産減価償却率">
          <a:extLst>
            <a:ext uri="{FF2B5EF4-FFF2-40B4-BE49-F238E27FC236}">
              <a16:creationId xmlns:a16="http://schemas.microsoft.com/office/drawing/2014/main" id="{C00D0EF7-1BF6-447B-B73D-5C20DFE8F6CC}"/>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53D3A23-2E59-4675-B762-972C2D97E1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F75ABC0-CB67-429E-849A-F8C64B8347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1DE9DA3-D2A0-4D75-9B0C-B0DF514C87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9CA2637-0B4D-49FF-87B8-A5B9CAC7E2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046B501-3319-457C-82B4-35016A28B4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BBA1E3D-6DDE-4D8E-BEC3-BB9C47C528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B20E1B2-AC00-4A3A-AFC2-FD0F818A1C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D747ABD-76E3-493C-ABCA-18CEC131C7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846F955-A079-4ECB-B7E3-EAF1891C98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4E55AF9-ED97-44B1-851E-6178F8265B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40C5CD55-532F-4620-909F-1316038BADF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A035D2F2-AE02-4C37-9D94-7C1BF00F05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FF434685-C1A7-4E4D-9D91-BA82244024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E801B41-59E9-4222-8D7B-8B9B358BB89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6397F396-C0A9-4604-8DA0-F5163ECD6D8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F1FA6F4B-CDEF-4C45-BDC5-DBE0E8B6B0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B42D9EE3-0677-4A08-9327-F7434F0EF8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58532EA9-742E-4561-BF6A-F44891A3DE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F140D1BE-6F8F-4ED1-B176-07C42EACE2F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FF6C26F5-1788-4927-AF94-11BB2F4ECCF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66B01FD-B504-467D-BB04-7B59C90280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8989EFCA-044F-4D3E-AE8B-A47F2358946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35635C3-5F9C-417E-B586-A3EEF530B3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71407301-A3DE-4C31-B6C2-60E9801D0C8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24CFC1C2-15FB-433A-9B56-5BD13752DE75}"/>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5F0DC7F8-2FE0-4BDB-A45A-DD888F9A931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3E9CF570-5AFB-4037-8CE2-8F10A73F7D4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82F8FED6-9160-4278-B6DF-6763FD6CDEA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C24643F6-6CCB-4535-A121-59AC6FB3958B}"/>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E3B754D8-FA2C-4E81-8098-C608B139D4C9}"/>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BD1CBF4A-9DA8-4C36-993D-692BFF35579A}"/>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DB3AB6E8-5F57-477C-A7E1-8C0AE7737E1E}"/>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D556FACA-4D7F-4B51-82BF-96F00ECE63F7}"/>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F195CDE8-19C7-410D-8351-1003B033B3E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8134876-01D7-4A53-881B-DF8EAEB13B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0243092-765D-4DE3-A6C3-1225045BC9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026DC56-CF4B-426D-AD56-97568EC8ED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B41D766-686C-4E3D-AF34-04DBF4F916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DBC8F0C-CE40-4036-A427-C07C2304CB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139319</xdr:rowOff>
    </xdr:from>
    <xdr:to>
      <xdr:col>116</xdr:col>
      <xdr:colOff>114300</xdr:colOff>
      <xdr:row>62</xdr:row>
      <xdr:rowOff>69469</xdr:rowOff>
    </xdr:to>
    <xdr:sp macro="" textlink="">
      <xdr:nvSpPr>
        <xdr:cNvPr id="606" name="楕円 605">
          <a:extLst>
            <a:ext uri="{FF2B5EF4-FFF2-40B4-BE49-F238E27FC236}">
              <a16:creationId xmlns:a16="http://schemas.microsoft.com/office/drawing/2014/main" id="{3196CACA-69CF-419A-9A72-398924780F89}"/>
            </a:ext>
          </a:extLst>
        </xdr:cNvPr>
        <xdr:cNvSpPr/>
      </xdr:nvSpPr>
      <xdr:spPr>
        <a:xfrm>
          <a:off x="2211070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117746</xdr:rowOff>
    </xdr:from>
    <xdr:ext cx="469744" cy="259045"/>
    <xdr:sp macro="" textlink="">
      <xdr:nvSpPr>
        <xdr:cNvPr id="607" name="【学校施設】&#10;一人当たり面積該当値テキスト">
          <a:extLst>
            <a:ext uri="{FF2B5EF4-FFF2-40B4-BE49-F238E27FC236}">
              <a16:creationId xmlns:a16="http://schemas.microsoft.com/office/drawing/2014/main" id="{8A792E81-162B-4803-86D1-4E853CA0ED99}"/>
            </a:ext>
          </a:extLst>
        </xdr:cNvPr>
        <xdr:cNvSpPr txBox="1"/>
      </xdr:nvSpPr>
      <xdr:spPr>
        <a:xfrm>
          <a:off x="22199600" y="105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107886</xdr:rowOff>
    </xdr:from>
    <xdr:to>
      <xdr:col>112</xdr:col>
      <xdr:colOff>38100</xdr:colOff>
      <xdr:row>62</xdr:row>
      <xdr:rowOff>38036</xdr:rowOff>
    </xdr:to>
    <xdr:sp macro="" textlink="">
      <xdr:nvSpPr>
        <xdr:cNvPr id="608" name="楕円 607">
          <a:extLst>
            <a:ext uri="{FF2B5EF4-FFF2-40B4-BE49-F238E27FC236}">
              <a16:creationId xmlns:a16="http://schemas.microsoft.com/office/drawing/2014/main" id="{C876ABD0-AB9F-485F-ADDE-427D53E45EE6}"/>
            </a:ext>
          </a:extLst>
        </xdr:cNvPr>
        <xdr:cNvSpPr/>
      </xdr:nvSpPr>
      <xdr:spPr>
        <a:xfrm>
          <a:off x="21272500" y="105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158686</xdr:rowOff>
    </xdr:from>
    <xdr:to>
      <xdr:col>116</xdr:col>
      <xdr:colOff>63500</xdr:colOff>
      <xdr:row>62</xdr:row>
      <xdr:rowOff>18669</xdr:rowOff>
    </xdr:to>
    <xdr:cxnSp macro="">
      <xdr:nvCxnSpPr>
        <xdr:cNvPr id="609" name="直線コネクタ 608">
          <a:extLst>
            <a:ext uri="{FF2B5EF4-FFF2-40B4-BE49-F238E27FC236}">
              <a16:creationId xmlns:a16="http://schemas.microsoft.com/office/drawing/2014/main" id="{CF0453A9-23D7-44F3-ABF4-760FDD408D07}"/>
            </a:ext>
          </a:extLst>
        </xdr:cNvPr>
        <xdr:cNvCxnSpPr/>
      </xdr:nvCxnSpPr>
      <xdr:spPr>
        <a:xfrm>
          <a:off x="21323300" y="10617136"/>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98933</xdr:rowOff>
    </xdr:from>
    <xdr:to>
      <xdr:col>107</xdr:col>
      <xdr:colOff>101600</xdr:colOff>
      <xdr:row>62</xdr:row>
      <xdr:rowOff>29083</xdr:rowOff>
    </xdr:to>
    <xdr:sp macro="" textlink="">
      <xdr:nvSpPr>
        <xdr:cNvPr id="610" name="楕円 609">
          <a:extLst>
            <a:ext uri="{FF2B5EF4-FFF2-40B4-BE49-F238E27FC236}">
              <a16:creationId xmlns:a16="http://schemas.microsoft.com/office/drawing/2014/main" id="{BC0D1F40-866B-40B4-87BE-7E536CB301FA}"/>
            </a:ext>
          </a:extLst>
        </xdr:cNvPr>
        <xdr:cNvSpPr/>
      </xdr:nvSpPr>
      <xdr:spPr>
        <a:xfrm>
          <a:off x="20383500" y="105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149733</xdr:rowOff>
    </xdr:from>
    <xdr:to>
      <xdr:col>111</xdr:col>
      <xdr:colOff>177800</xdr:colOff>
      <xdr:row>61</xdr:row>
      <xdr:rowOff>158686</xdr:rowOff>
    </xdr:to>
    <xdr:cxnSp macro="">
      <xdr:nvCxnSpPr>
        <xdr:cNvPr id="611" name="直線コネクタ 610">
          <a:extLst>
            <a:ext uri="{FF2B5EF4-FFF2-40B4-BE49-F238E27FC236}">
              <a16:creationId xmlns:a16="http://schemas.microsoft.com/office/drawing/2014/main" id="{047588F2-7FB6-4A51-8AD0-60269100A645}"/>
            </a:ext>
          </a:extLst>
        </xdr:cNvPr>
        <xdr:cNvCxnSpPr/>
      </xdr:nvCxnSpPr>
      <xdr:spPr>
        <a:xfrm>
          <a:off x="20434300" y="1060818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108268</xdr:rowOff>
    </xdr:from>
    <xdr:to>
      <xdr:col>102</xdr:col>
      <xdr:colOff>165100</xdr:colOff>
      <xdr:row>62</xdr:row>
      <xdr:rowOff>38418</xdr:rowOff>
    </xdr:to>
    <xdr:sp macro="" textlink="">
      <xdr:nvSpPr>
        <xdr:cNvPr id="612" name="楕円 611">
          <a:extLst>
            <a:ext uri="{FF2B5EF4-FFF2-40B4-BE49-F238E27FC236}">
              <a16:creationId xmlns:a16="http://schemas.microsoft.com/office/drawing/2014/main" id="{2CF36286-DEC9-4934-BDF3-BEAAE2D4B742}"/>
            </a:ext>
          </a:extLst>
        </xdr:cNvPr>
        <xdr:cNvSpPr/>
      </xdr:nvSpPr>
      <xdr:spPr>
        <a:xfrm>
          <a:off x="19494500" y="105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149733</xdr:rowOff>
    </xdr:from>
    <xdr:to>
      <xdr:col>107</xdr:col>
      <xdr:colOff>50800</xdr:colOff>
      <xdr:row>61</xdr:row>
      <xdr:rowOff>159068</xdr:rowOff>
    </xdr:to>
    <xdr:cxnSp macro="">
      <xdr:nvCxnSpPr>
        <xdr:cNvPr id="613" name="直線コネクタ 612">
          <a:extLst>
            <a:ext uri="{FF2B5EF4-FFF2-40B4-BE49-F238E27FC236}">
              <a16:creationId xmlns:a16="http://schemas.microsoft.com/office/drawing/2014/main" id="{350B5002-5109-4F08-BAD0-76CBD8F686FC}"/>
            </a:ext>
          </a:extLst>
        </xdr:cNvPr>
        <xdr:cNvCxnSpPr/>
      </xdr:nvCxnSpPr>
      <xdr:spPr>
        <a:xfrm flipV="1">
          <a:off x="19545300" y="10608183"/>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614" name="楕円 613">
          <a:extLst>
            <a:ext uri="{FF2B5EF4-FFF2-40B4-BE49-F238E27FC236}">
              <a16:creationId xmlns:a16="http://schemas.microsoft.com/office/drawing/2014/main" id="{EF85F3D3-38F8-4C5D-A300-9860CA375A45}"/>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159068</xdr:rowOff>
    </xdr:from>
    <xdr:to>
      <xdr:col>102</xdr:col>
      <xdr:colOff>114300</xdr:colOff>
      <xdr:row>61</xdr:row>
      <xdr:rowOff>166878</xdr:rowOff>
    </xdr:to>
    <xdr:cxnSp macro="">
      <xdr:nvCxnSpPr>
        <xdr:cNvPr id="615" name="直線コネクタ 614">
          <a:extLst>
            <a:ext uri="{FF2B5EF4-FFF2-40B4-BE49-F238E27FC236}">
              <a16:creationId xmlns:a16="http://schemas.microsoft.com/office/drawing/2014/main" id="{17D41732-C137-4809-85CD-66BEB2E4DD63}"/>
            </a:ext>
          </a:extLst>
        </xdr:cNvPr>
        <xdr:cNvCxnSpPr/>
      </xdr:nvCxnSpPr>
      <xdr:spPr>
        <a:xfrm flipV="1">
          <a:off x="18656300" y="10617518"/>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69E06FF9-FCFA-4847-B0E0-289529762EF6}"/>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CD70A237-F8E4-4F07-9D49-4E20C7E09067}"/>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CF9C6283-9D0B-4D10-83E1-42C85FADD578}"/>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150BCC09-ECD1-46AB-BB59-7E9FE8DEAB35}"/>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29163</xdr:rowOff>
    </xdr:from>
    <xdr:ext cx="469744" cy="259045"/>
    <xdr:sp macro="" textlink="">
      <xdr:nvSpPr>
        <xdr:cNvPr id="620" name="n_1mainValue【学校施設】&#10;一人当たり面積">
          <a:extLst>
            <a:ext uri="{FF2B5EF4-FFF2-40B4-BE49-F238E27FC236}">
              <a16:creationId xmlns:a16="http://schemas.microsoft.com/office/drawing/2014/main" id="{2DAD27C7-C478-4CB1-A017-0AC9198D0D72}"/>
            </a:ext>
          </a:extLst>
        </xdr:cNvPr>
        <xdr:cNvSpPr txBox="1"/>
      </xdr:nvSpPr>
      <xdr:spPr>
        <a:xfrm>
          <a:off x="21075727" y="106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45610</xdr:rowOff>
    </xdr:from>
    <xdr:ext cx="469744" cy="259045"/>
    <xdr:sp macro="" textlink="">
      <xdr:nvSpPr>
        <xdr:cNvPr id="621" name="n_2mainValue【学校施設】&#10;一人当たり面積">
          <a:extLst>
            <a:ext uri="{FF2B5EF4-FFF2-40B4-BE49-F238E27FC236}">
              <a16:creationId xmlns:a16="http://schemas.microsoft.com/office/drawing/2014/main" id="{7A7AB310-08AA-47DA-9CF7-1CA249E55674}"/>
            </a:ext>
          </a:extLst>
        </xdr:cNvPr>
        <xdr:cNvSpPr txBox="1"/>
      </xdr:nvSpPr>
      <xdr:spPr>
        <a:xfrm>
          <a:off x="20199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29545</xdr:rowOff>
    </xdr:from>
    <xdr:ext cx="469744" cy="259045"/>
    <xdr:sp macro="" textlink="">
      <xdr:nvSpPr>
        <xdr:cNvPr id="622" name="n_3mainValue【学校施設】&#10;一人当たり面積">
          <a:extLst>
            <a:ext uri="{FF2B5EF4-FFF2-40B4-BE49-F238E27FC236}">
              <a16:creationId xmlns:a16="http://schemas.microsoft.com/office/drawing/2014/main" id="{3C17AE26-2D44-4639-B145-1D2A846DEEB8}"/>
            </a:ext>
          </a:extLst>
        </xdr:cNvPr>
        <xdr:cNvSpPr txBox="1"/>
      </xdr:nvSpPr>
      <xdr:spPr>
        <a:xfrm>
          <a:off x="19310427" y="1065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623" name="n_4mainValue【学校施設】&#10;一人当たり面積">
          <a:extLst>
            <a:ext uri="{FF2B5EF4-FFF2-40B4-BE49-F238E27FC236}">
              <a16:creationId xmlns:a16="http://schemas.microsoft.com/office/drawing/2014/main" id="{4F7DD59E-15B6-4108-AD9F-FD23C07062FD}"/>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7FF729A-015B-4E78-93F1-1E4538749F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5716399-38E3-4BBF-8C3D-F5806AEED7D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474D243-C485-4368-AC76-A9E59AD792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52DBDF4-C9D7-4ED1-8849-248A0551F7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14E6E27-E8E7-4599-B235-2300C9996B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A5F51ABE-B45E-4D2D-9E2E-F24167B1CC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3B0A818-CA6E-4A27-BA3C-362D2C566C4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710CC7DB-A0A0-4F35-BB7D-97C69E6E016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11B8ECBB-3BB4-44ED-9AA7-5435B82376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44647533-9A4D-4EF7-A058-AB821D02FD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1FAF0D7-D75A-43B3-9432-C73E64B678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2598438A-46EA-4928-A997-2896192A28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93D30312-CB4D-49C9-B02A-302B7E9700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91696E9-721F-4362-B791-6AE726234E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264111F1-8BEA-4FFB-B38A-1FDDBA1AF0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E0A95D9-E0DA-463B-ACBD-5E3079C1628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F63B191-DE0D-475D-AAB0-6868AAFC23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84B5B83A-7970-4769-8857-A66B489657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B259A85C-B01C-4D1E-A718-F5A010CEA4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5EDAAA62-CCC3-41A2-8BF7-6AF91E28FF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19303C2-AB68-4099-8FD6-21062C36CC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3746162-0340-4352-8F09-4FEBEF7AB4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2B24DA0E-8E7C-4EDE-87DB-A37B7B4502C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EC6A7456-AF24-4EF2-B24F-33700F0465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3D5E40D-D19D-43C8-BB95-D6701808B6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B9002548-1792-4335-AB94-CB784340A4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9921D5A0-C77D-4C29-B66A-D7C27B52D4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D52A0B08-2D6F-4594-A2A8-8F635CF671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F704A02B-F97F-4EF4-93AD-70756B6077A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7E72D406-D41D-4A48-99A7-E3974EE3DF4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BFAB11D4-3A6D-4E15-A379-FD4A7C3CA24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A6DFDB6D-C11D-40B1-9437-2B20928BE0B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989BFC5-158B-43AF-B4C6-B7E34FC4C29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5DEC3BD5-31AA-4644-AA7B-4C2967C2FA6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380F8366-3152-4262-93BD-B7D6C5DAAB7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3F7967AD-152B-4C9F-BB22-BD47B614604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4235AC6D-C909-4341-AAEA-31CB38CF613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43693A6D-1132-474E-B2B0-1B9E616CBE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F0072B3-486A-4E85-B155-3A974BFD57C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6527887F-74BB-49D5-ADEF-20B701FE08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188E18EF-D791-45C8-B9FD-4856275E27E1}"/>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2022133A-8DC0-4B9E-BA82-0838217C5D1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4225D4EC-7753-48D4-95A3-693CF209BE9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BE24A988-3E17-45D4-AA8C-06746039BE99}"/>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900DD913-ABB0-4883-AC77-2A49D10A8AA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74403681-CBC2-49A6-92AD-A542FD58C24F}"/>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7597DE97-5EB9-41F2-8009-AB89EECB326B}"/>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D5D85B81-AE93-48AB-8746-AF66AEEE9F2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E9D1D182-92D6-44D6-9B76-AA2FF0C0C9E2}"/>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8CEB1181-8520-4210-BF60-26447D02BFCF}"/>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4A8B2D49-D6C5-432D-9AD5-967BCD8D8E59}"/>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ADCB2EA-75E5-4AEA-990C-54D24F9833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FE00EDB-8F13-435E-A6FC-F04D77C808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F036972-D638-48FB-BC2D-1E5D26776A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2FD10D0-372B-4B6C-A1A4-44DA179A104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450027E-E746-4944-AF60-394A713346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170180</xdr:rowOff>
    </xdr:from>
    <xdr:to>
      <xdr:col>85</xdr:col>
      <xdr:colOff>177800</xdr:colOff>
      <xdr:row>107</xdr:row>
      <xdr:rowOff>100330</xdr:rowOff>
    </xdr:to>
    <xdr:sp macro="" textlink="">
      <xdr:nvSpPr>
        <xdr:cNvPr id="680" name="楕円 679">
          <a:extLst>
            <a:ext uri="{FF2B5EF4-FFF2-40B4-BE49-F238E27FC236}">
              <a16:creationId xmlns:a16="http://schemas.microsoft.com/office/drawing/2014/main" id="{4CE3DCC7-71CD-4ACE-ACA2-B539D454DD48}"/>
            </a:ext>
          </a:extLst>
        </xdr:cNvPr>
        <xdr:cNvSpPr/>
      </xdr:nvSpPr>
      <xdr:spPr>
        <a:xfrm>
          <a:off x="16268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148607</xdr:rowOff>
    </xdr:from>
    <xdr:ext cx="405111" cy="259045"/>
    <xdr:sp macro="" textlink="">
      <xdr:nvSpPr>
        <xdr:cNvPr id="681" name="【公民館】&#10;有形固定資産減価償却率該当値テキスト">
          <a:extLst>
            <a:ext uri="{FF2B5EF4-FFF2-40B4-BE49-F238E27FC236}">
              <a16:creationId xmlns:a16="http://schemas.microsoft.com/office/drawing/2014/main" id="{DDFE72D9-A6A3-4892-84B3-93EDD4D90F24}"/>
            </a:ext>
          </a:extLst>
        </xdr:cNvPr>
        <xdr:cNvSpPr txBox="1"/>
      </xdr:nvSpPr>
      <xdr:spPr>
        <a:xfrm>
          <a:off x="16357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107314</xdr:rowOff>
    </xdr:from>
    <xdr:to>
      <xdr:col>81</xdr:col>
      <xdr:colOff>101600</xdr:colOff>
      <xdr:row>107</xdr:row>
      <xdr:rowOff>37464</xdr:rowOff>
    </xdr:to>
    <xdr:sp macro="" textlink="">
      <xdr:nvSpPr>
        <xdr:cNvPr id="682" name="楕円 681">
          <a:extLst>
            <a:ext uri="{FF2B5EF4-FFF2-40B4-BE49-F238E27FC236}">
              <a16:creationId xmlns:a16="http://schemas.microsoft.com/office/drawing/2014/main" id="{89F18507-AB61-49A2-8857-B0C5749FFBAB}"/>
            </a:ext>
          </a:extLst>
        </xdr:cNvPr>
        <xdr:cNvSpPr/>
      </xdr:nvSpPr>
      <xdr:spPr>
        <a:xfrm>
          <a:off x="15430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158114</xdr:rowOff>
    </xdr:from>
    <xdr:to>
      <xdr:col>85</xdr:col>
      <xdr:colOff>127000</xdr:colOff>
      <xdr:row>107</xdr:row>
      <xdr:rowOff>49530</xdr:rowOff>
    </xdr:to>
    <xdr:cxnSp macro="">
      <xdr:nvCxnSpPr>
        <xdr:cNvPr id="683" name="直線コネクタ 682">
          <a:extLst>
            <a:ext uri="{FF2B5EF4-FFF2-40B4-BE49-F238E27FC236}">
              <a16:creationId xmlns:a16="http://schemas.microsoft.com/office/drawing/2014/main" id="{9A939606-0501-4438-91BC-4C62356D893A}"/>
            </a:ext>
          </a:extLst>
        </xdr:cNvPr>
        <xdr:cNvCxnSpPr/>
      </xdr:nvCxnSpPr>
      <xdr:spPr>
        <a:xfrm>
          <a:off x="15481300" y="1833181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684" name="楕円 683">
          <a:extLst>
            <a:ext uri="{FF2B5EF4-FFF2-40B4-BE49-F238E27FC236}">
              <a16:creationId xmlns:a16="http://schemas.microsoft.com/office/drawing/2014/main" id="{D4362064-4C2F-4127-9237-9DC0E48F71C3}"/>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158114</xdr:rowOff>
    </xdr:from>
    <xdr:to>
      <xdr:col>81</xdr:col>
      <xdr:colOff>50800</xdr:colOff>
      <xdr:row>106</xdr:row>
      <xdr:rowOff>161925</xdr:rowOff>
    </xdr:to>
    <xdr:cxnSp macro="">
      <xdr:nvCxnSpPr>
        <xdr:cNvPr id="685" name="直線コネクタ 684">
          <a:extLst>
            <a:ext uri="{FF2B5EF4-FFF2-40B4-BE49-F238E27FC236}">
              <a16:creationId xmlns:a16="http://schemas.microsoft.com/office/drawing/2014/main" id="{9DE8CF2F-76D7-4449-BFCA-7CEC396DC685}"/>
            </a:ext>
          </a:extLst>
        </xdr:cNvPr>
        <xdr:cNvCxnSpPr/>
      </xdr:nvCxnSpPr>
      <xdr:spPr>
        <a:xfrm flipV="1">
          <a:off x="14592300" y="183318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80645</xdr:rowOff>
    </xdr:from>
    <xdr:to>
      <xdr:col>72</xdr:col>
      <xdr:colOff>38100</xdr:colOff>
      <xdr:row>107</xdr:row>
      <xdr:rowOff>10795</xdr:rowOff>
    </xdr:to>
    <xdr:sp macro="" textlink="">
      <xdr:nvSpPr>
        <xdr:cNvPr id="686" name="楕円 685">
          <a:extLst>
            <a:ext uri="{FF2B5EF4-FFF2-40B4-BE49-F238E27FC236}">
              <a16:creationId xmlns:a16="http://schemas.microsoft.com/office/drawing/2014/main" id="{E8759DBE-DB63-4F0D-9D6A-4ED4F1D0079C}"/>
            </a:ext>
          </a:extLst>
        </xdr:cNvPr>
        <xdr:cNvSpPr/>
      </xdr:nvSpPr>
      <xdr:spPr>
        <a:xfrm>
          <a:off x="13652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131445</xdr:rowOff>
    </xdr:from>
    <xdr:to>
      <xdr:col>76</xdr:col>
      <xdr:colOff>114300</xdr:colOff>
      <xdr:row>106</xdr:row>
      <xdr:rowOff>161925</xdr:rowOff>
    </xdr:to>
    <xdr:cxnSp macro="">
      <xdr:nvCxnSpPr>
        <xdr:cNvPr id="687" name="直線コネクタ 686">
          <a:extLst>
            <a:ext uri="{FF2B5EF4-FFF2-40B4-BE49-F238E27FC236}">
              <a16:creationId xmlns:a16="http://schemas.microsoft.com/office/drawing/2014/main" id="{2CC3F6D5-7E85-4A75-B24E-85517C0EEDC4}"/>
            </a:ext>
          </a:extLst>
        </xdr:cNvPr>
        <xdr:cNvCxnSpPr/>
      </xdr:nvCxnSpPr>
      <xdr:spPr>
        <a:xfrm>
          <a:off x="13703300" y="18305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50164</xdr:rowOff>
    </xdr:from>
    <xdr:to>
      <xdr:col>67</xdr:col>
      <xdr:colOff>101600</xdr:colOff>
      <xdr:row>106</xdr:row>
      <xdr:rowOff>151764</xdr:rowOff>
    </xdr:to>
    <xdr:sp macro="" textlink="">
      <xdr:nvSpPr>
        <xdr:cNvPr id="688" name="楕円 687">
          <a:extLst>
            <a:ext uri="{FF2B5EF4-FFF2-40B4-BE49-F238E27FC236}">
              <a16:creationId xmlns:a16="http://schemas.microsoft.com/office/drawing/2014/main" id="{5BD42A01-3A03-4F65-9B3A-48D9BF3A9E50}"/>
            </a:ext>
          </a:extLst>
        </xdr:cNvPr>
        <xdr:cNvSpPr/>
      </xdr:nvSpPr>
      <xdr:spPr>
        <a:xfrm>
          <a:off x="1276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100964</xdr:rowOff>
    </xdr:from>
    <xdr:to>
      <xdr:col>71</xdr:col>
      <xdr:colOff>177800</xdr:colOff>
      <xdr:row>106</xdr:row>
      <xdr:rowOff>131445</xdr:rowOff>
    </xdr:to>
    <xdr:cxnSp macro="">
      <xdr:nvCxnSpPr>
        <xdr:cNvPr id="689" name="直線コネクタ 688">
          <a:extLst>
            <a:ext uri="{FF2B5EF4-FFF2-40B4-BE49-F238E27FC236}">
              <a16:creationId xmlns:a16="http://schemas.microsoft.com/office/drawing/2014/main" id="{191F887F-887D-40EE-85B2-989D4CFC0EA4}"/>
            </a:ext>
          </a:extLst>
        </xdr:cNvPr>
        <xdr:cNvCxnSpPr/>
      </xdr:nvCxnSpPr>
      <xdr:spPr>
        <a:xfrm>
          <a:off x="12814300" y="18274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1B689F37-0C55-4E18-B4DA-00144CD141FD}"/>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4C42B908-299B-453C-9C8C-26FD370C56BF}"/>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B3285317-143F-4EFE-A30A-1E777AFE48D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8D13C4EE-8E58-4B83-A1FB-C33ED2FF26C9}"/>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28591</xdr:rowOff>
    </xdr:from>
    <xdr:ext cx="405111" cy="259045"/>
    <xdr:sp macro="" textlink="">
      <xdr:nvSpPr>
        <xdr:cNvPr id="694" name="n_1mainValue【公民館】&#10;有形固定資産減価償却率">
          <a:extLst>
            <a:ext uri="{FF2B5EF4-FFF2-40B4-BE49-F238E27FC236}">
              <a16:creationId xmlns:a16="http://schemas.microsoft.com/office/drawing/2014/main" id="{6FC224CE-41FD-40AA-8493-6DE14FCDAA2F}"/>
            </a:ext>
          </a:extLst>
        </xdr:cNvPr>
        <xdr:cNvSpPr txBox="1"/>
      </xdr:nvSpPr>
      <xdr:spPr>
        <a:xfrm>
          <a:off x="15266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695" name="n_2mainValue【公民館】&#10;有形固定資産減価償却率">
          <a:extLst>
            <a:ext uri="{FF2B5EF4-FFF2-40B4-BE49-F238E27FC236}">
              <a16:creationId xmlns:a16="http://schemas.microsoft.com/office/drawing/2014/main" id="{BAD018B7-1B60-4B83-84B9-C6E7043831AF}"/>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1922</xdr:rowOff>
    </xdr:from>
    <xdr:ext cx="405111" cy="259045"/>
    <xdr:sp macro="" textlink="">
      <xdr:nvSpPr>
        <xdr:cNvPr id="696" name="n_3mainValue【公民館】&#10;有形固定資産減価償却率">
          <a:extLst>
            <a:ext uri="{FF2B5EF4-FFF2-40B4-BE49-F238E27FC236}">
              <a16:creationId xmlns:a16="http://schemas.microsoft.com/office/drawing/2014/main" id="{8C7DC4A3-B501-4704-BD49-E42D3D2BB63F}"/>
            </a:ext>
          </a:extLst>
        </xdr:cNvPr>
        <xdr:cNvSpPr txBox="1"/>
      </xdr:nvSpPr>
      <xdr:spPr>
        <a:xfrm>
          <a:off x="13500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142891</xdr:rowOff>
    </xdr:from>
    <xdr:ext cx="405111" cy="259045"/>
    <xdr:sp macro="" textlink="">
      <xdr:nvSpPr>
        <xdr:cNvPr id="697" name="n_4mainValue【公民館】&#10;有形固定資産減価償却率">
          <a:extLst>
            <a:ext uri="{FF2B5EF4-FFF2-40B4-BE49-F238E27FC236}">
              <a16:creationId xmlns:a16="http://schemas.microsoft.com/office/drawing/2014/main" id="{CE757F2A-F4D6-4C44-8404-F38573676F03}"/>
            </a:ext>
          </a:extLst>
        </xdr:cNvPr>
        <xdr:cNvSpPr txBox="1"/>
      </xdr:nvSpPr>
      <xdr:spPr>
        <a:xfrm>
          <a:off x="12611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B128C6B-1953-4B50-A38B-34AE3F6499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D5475E8F-9A6A-4704-9B57-E5479617E5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766CFF9D-EC71-4071-A877-3FA0EFB0BB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C9DC1FBF-9F13-4615-A835-2733D32A8A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0253E95-0EA1-4586-AFC1-9D7E9EFDC2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9CEB9CAB-3572-46D5-A7B9-42D0589E3C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736F24D2-773A-4640-AE79-1C406EB318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77C3539D-0A26-410C-A963-05BC0CF78C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F0EC00A7-AEFD-4FFE-8405-88C583BFDE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786A2999-2FB1-4145-BBD1-DA5506C3AF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D0ED703E-8E8E-4B8A-9694-A7E9538F4C9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85262740-ED8E-479C-A061-CB073FEDD3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6E54FB31-0399-4351-862B-F5528BC903D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31169A04-23CA-40EF-A0A0-F5317354CF8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A5D9DAB1-E819-4824-9BF4-C940B4A400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C557A4D2-7C17-4619-9834-306E55FBB3E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8A971538-3877-4A39-B9FB-25B43A0971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39F33F7D-7A81-4A6A-9F47-FAED745A509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89FF818F-3F50-411C-A3CF-1ECFB3F636A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6384C7CF-9671-41AD-A009-38C9BAA30CB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5C89752E-DF0D-47F8-91DA-60CDF105B81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2C1D6D16-F116-4A4F-8297-E28219AAAC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E05E320C-6A30-46BC-8C4C-8A63B679BC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3030C493-28C1-4833-A08A-1766767A55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57A7412-6E5B-406B-A6CD-874794DDC8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08631222-57CA-48A3-AAE1-08BE6D487B3B}"/>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84E9074A-A8D8-4E14-B2EC-525C9773B09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C3603589-D996-4A21-9466-E742FE99197C}"/>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589C743F-21A7-4293-9E7C-A056D1A2DAE1}"/>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A14E35BB-6774-416F-8DF6-1DC5B4CFB76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28" name="【公民館】&#10;一人当たり面積平均値テキスト">
          <a:extLst>
            <a:ext uri="{FF2B5EF4-FFF2-40B4-BE49-F238E27FC236}">
              <a16:creationId xmlns:a16="http://schemas.microsoft.com/office/drawing/2014/main" id="{AE0AA866-C48F-4B89-A3EB-3ADD211F6EC5}"/>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B3501C38-39FB-4ADD-97A9-366801B3024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4BB33655-6467-4B84-93D4-CCB1D1D0498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35C528D0-E1BC-45C3-86B6-5ACC93C36A97}"/>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BDB439A0-D25D-4524-BFFB-41DE48FE9AE5}"/>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E5C2B23E-D86F-460C-9A53-5E5DD2DE70A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736A2DE-7344-4CB0-97EE-BCB1B851FD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10811B8-596E-4E2B-85A1-ED4439A9EE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2ECEA11-6871-49CE-80F5-1DC00A07A9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6A4C6E9-9FDC-4E98-82A6-822ADC14B1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01111DE-28E1-465D-877A-889E470D89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120106</xdr:rowOff>
    </xdr:from>
    <xdr:to>
      <xdr:col>116</xdr:col>
      <xdr:colOff>114300</xdr:colOff>
      <xdr:row>109</xdr:row>
      <xdr:rowOff>50256</xdr:rowOff>
    </xdr:to>
    <xdr:sp macro="" textlink="">
      <xdr:nvSpPr>
        <xdr:cNvPr id="739" name="楕円 738">
          <a:extLst>
            <a:ext uri="{FF2B5EF4-FFF2-40B4-BE49-F238E27FC236}">
              <a16:creationId xmlns:a16="http://schemas.microsoft.com/office/drawing/2014/main" id="{F66185DD-D0F3-4C57-923F-EE802751C958}"/>
            </a:ext>
          </a:extLst>
        </xdr:cNvPr>
        <xdr:cNvSpPr/>
      </xdr:nvSpPr>
      <xdr:spPr>
        <a:xfrm>
          <a:off x="221107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35033</xdr:rowOff>
    </xdr:from>
    <xdr:ext cx="469744" cy="259045"/>
    <xdr:sp macro="" textlink="">
      <xdr:nvSpPr>
        <xdr:cNvPr id="740" name="【公民館】&#10;一人当たり面積該当値テキスト">
          <a:extLst>
            <a:ext uri="{FF2B5EF4-FFF2-40B4-BE49-F238E27FC236}">
              <a16:creationId xmlns:a16="http://schemas.microsoft.com/office/drawing/2014/main" id="{776D7857-8D8E-4FAE-98DB-4DDFACA8841B}"/>
            </a:ext>
          </a:extLst>
        </xdr:cNvPr>
        <xdr:cNvSpPr txBox="1"/>
      </xdr:nvSpPr>
      <xdr:spPr>
        <a:xfrm>
          <a:off x="22199600" y="185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120106</xdr:rowOff>
    </xdr:from>
    <xdr:to>
      <xdr:col>112</xdr:col>
      <xdr:colOff>38100</xdr:colOff>
      <xdr:row>109</xdr:row>
      <xdr:rowOff>50256</xdr:rowOff>
    </xdr:to>
    <xdr:sp macro="" textlink="">
      <xdr:nvSpPr>
        <xdr:cNvPr id="741" name="楕円 740">
          <a:extLst>
            <a:ext uri="{FF2B5EF4-FFF2-40B4-BE49-F238E27FC236}">
              <a16:creationId xmlns:a16="http://schemas.microsoft.com/office/drawing/2014/main" id="{FC3E8E28-FB1A-48FF-9B0A-B3AF24B14D12}"/>
            </a:ext>
          </a:extLst>
        </xdr:cNvPr>
        <xdr:cNvSpPr/>
      </xdr:nvSpPr>
      <xdr:spPr>
        <a:xfrm>
          <a:off x="21272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170906</xdr:rowOff>
    </xdr:from>
    <xdr:to>
      <xdr:col>116</xdr:col>
      <xdr:colOff>63500</xdr:colOff>
      <xdr:row>108</xdr:row>
      <xdr:rowOff>170906</xdr:rowOff>
    </xdr:to>
    <xdr:cxnSp macro="">
      <xdr:nvCxnSpPr>
        <xdr:cNvPr id="742" name="直線コネクタ 741">
          <a:extLst>
            <a:ext uri="{FF2B5EF4-FFF2-40B4-BE49-F238E27FC236}">
              <a16:creationId xmlns:a16="http://schemas.microsoft.com/office/drawing/2014/main" id="{E76EB67A-178C-4F49-BAD5-A5FEB9F01267}"/>
            </a:ext>
          </a:extLst>
        </xdr:cNvPr>
        <xdr:cNvCxnSpPr/>
      </xdr:nvCxnSpPr>
      <xdr:spPr>
        <a:xfrm>
          <a:off x="21323300" y="18687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118473</xdr:rowOff>
    </xdr:from>
    <xdr:to>
      <xdr:col>107</xdr:col>
      <xdr:colOff>101600</xdr:colOff>
      <xdr:row>109</xdr:row>
      <xdr:rowOff>48623</xdr:rowOff>
    </xdr:to>
    <xdr:sp macro="" textlink="">
      <xdr:nvSpPr>
        <xdr:cNvPr id="743" name="楕円 742">
          <a:extLst>
            <a:ext uri="{FF2B5EF4-FFF2-40B4-BE49-F238E27FC236}">
              <a16:creationId xmlns:a16="http://schemas.microsoft.com/office/drawing/2014/main" id="{9D3334BD-F133-4BE9-80B5-6BD32D8FCD49}"/>
            </a:ext>
          </a:extLst>
        </xdr:cNvPr>
        <xdr:cNvSpPr/>
      </xdr:nvSpPr>
      <xdr:spPr>
        <a:xfrm>
          <a:off x="20383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169273</xdr:rowOff>
    </xdr:from>
    <xdr:to>
      <xdr:col>111</xdr:col>
      <xdr:colOff>177800</xdr:colOff>
      <xdr:row>108</xdr:row>
      <xdr:rowOff>170906</xdr:rowOff>
    </xdr:to>
    <xdr:cxnSp macro="">
      <xdr:nvCxnSpPr>
        <xdr:cNvPr id="744" name="直線コネクタ 743">
          <a:extLst>
            <a:ext uri="{FF2B5EF4-FFF2-40B4-BE49-F238E27FC236}">
              <a16:creationId xmlns:a16="http://schemas.microsoft.com/office/drawing/2014/main" id="{7E8CAC12-9700-4406-9F9F-564ABB965F19}"/>
            </a:ext>
          </a:extLst>
        </xdr:cNvPr>
        <xdr:cNvCxnSpPr/>
      </xdr:nvCxnSpPr>
      <xdr:spPr>
        <a:xfrm>
          <a:off x="20434300" y="186858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120106</xdr:rowOff>
    </xdr:from>
    <xdr:to>
      <xdr:col>102</xdr:col>
      <xdr:colOff>165100</xdr:colOff>
      <xdr:row>109</xdr:row>
      <xdr:rowOff>50256</xdr:rowOff>
    </xdr:to>
    <xdr:sp macro="" textlink="">
      <xdr:nvSpPr>
        <xdr:cNvPr id="745" name="楕円 744">
          <a:extLst>
            <a:ext uri="{FF2B5EF4-FFF2-40B4-BE49-F238E27FC236}">
              <a16:creationId xmlns:a16="http://schemas.microsoft.com/office/drawing/2014/main" id="{CB1503A5-0727-4858-BA40-BD2888B361F0}"/>
            </a:ext>
          </a:extLst>
        </xdr:cNvPr>
        <xdr:cNvSpPr/>
      </xdr:nvSpPr>
      <xdr:spPr>
        <a:xfrm>
          <a:off x="19494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169273</xdr:rowOff>
    </xdr:from>
    <xdr:to>
      <xdr:col>107</xdr:col>
      <xdr:colOff>50800</xdr:colOff>
      <xdr:row>108</xdr:row>
      <xdr:rowOff>170906</xdr:rowOff>
    </xdr:to>
    <xdr:cxnSp macro="">
      <xdr:nvCxnSpPr>
        <xdr:cNvPr id="746" name="直線コネクタ 745">
          <a:extLst>
            <a:ext uri="{FF2B5EF4-FFF2-40B4-BE49-F238E27FC236}">
              <a16:creationId xmlns:a16="http://schemas.microsoft.com/office/drawing/2014/main" id="{5F39A1C1-CD5A-42A2-BF11-48F1B6987B06}"/>
            </a:ext>
          </a:extLst>
        </xdr:cNvPr>
        <xdr:cNvCxnSpPr/>
      </xdr:nvCxnSpPr>
      <xdr:spPr>
        <a:xfrm flipV="1">
          <a:off x="19545300" y="186858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120106</xdr:rowOff>
    </xdr:from>
    <xdr:to>
      <xdr:col>98</xdr:col>
      <xdr:colOff>38100</xdr:colOff>
      <xdr:row>109</xdr:row>
      <xdr:rowOff>50256</xdr:rowOff>
    </xdr:to>
    <xdr:sp macro="" textlink="">
      <xdr:nvSpPr>
        <xdr:cNvPr id="747" name="楕円 746">
          <a:extLst>
            <a:ext uri="{FF2B5EF4-FFF2-40B4-BE49-F238E27FC236}">
              <a16:creationId xmlns:a16="http://schemas.microsoft.com/office/drawing/2014/main" id="{B850FC1E-CC32-4C70-B487-1113D67482E7}"/>
            </a:ext>
          </a:extLst>
        </xdr:cNvPr>
        <xdr:cNvSpPr/>
      </xdr:nvSpPr>
      <xdr:spPr>
        <a:xfrm>
          <a:off x="18605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108</xdr:row>
      <xdr:rowOff>170906</xdr:rowOff>
    </xdr:to>
    <xdr:cxnSp macro="">
      <xdr:nvCxnSpPr>
        <xdr:cNvPr id="748" name="直線コネクタ 747">
          <a:extLst>
            <a:ext uri="{FF2B5EF4-FFF2-40B4-BE49-F238E27FC236}">
              <a16:creationId xmlns:a16="http://schemas.microsoft.com/office/drawing/2014/main" id="{A56CBE64-47EE-4DAB-98AF-F4AEFF1410EB}"/>
            </a:ext>
          </a:extLst>
        </xdr:cNvPr>
        <xdr:cNvCxnSpPr/>
      </xdr:nvCxnSpPr>
      <xdr:spPr>
        <a:xfrm>
          <a:off x="18656300" y="1868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9" name="n_1aveValue【公民館】&#10;一人当たり面積">
          <a:extLst>
            <a:ext uri="{FF2B5EF4-FFF2-40B4-BE49-F238E27FC236}">
              <a16:creationId xmlns:a16="http://schemas.microsoft.com/office/drawing/2014/main" id="{F282800F-AABE-4B3E-B6AE-C06CCD3C7F94}"/>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01FDB053-9786-4F8F-95FE-B62D22747217}"/>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1" name="n_3aveValue【公民館】&#10;一人当たり面積">
          <a:extLst>
            <a:ext uri="{FF2B5EF4-FFF2-40B4-BE49-F238E27FC236}">
              <a16:creationId xmlns:a16="http://schemas.microsoft.com/office/drawing/2014/main" id="{C32A599B-BB72-439A-B425-835A33FE72F2}"/>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52" name="n_4aveValue【公民館】&#10;一人当たり面積">
          <a:extLst>
            <a:ext uri="{FF2B5EF4-FFF2-40B4-BE49-F238E27FC236}">
              <a16:creationId xmlns:a16="http://schemas.microsoft.com/office/drawing/2014/main" id="{E35567ED-3824-4E07-8586-795FD8054EB8}"/>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41383</xdr:rowOff>
    </xdr:from>
    <xdr:ext cx="469744" cy="259045"/>
    <xdr:sp macro="" textlink="">
      <xdr:nvSpPr>
        <xdr:cNvPr id="753" name="n_1mainValue【公民館】&#10;一人当たり面積">
          <a:extLst>
            <a:ext uri="{FF2B5EF4-FFF2-40B4-BE49-F238E27FC236}">
              <a16:creationId xmlns:a16="http://schemas.microsoft.com/office/drawing/2014/main" id="{46176416-A2B2-431A-B5D9-C085975CD2BA}"/>
            </a:ext>
          </a:extLst>
        </xdr:cNvPr>
        <xdr:cNvSpPr txBox="1"/>
      </xdr:nvSpPr>
      <xdr:spPr>
        <a:xfrm>
          <a:off x="210757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39750</xdr:rowOff>
    </xdr:from>
    <xdr:ext cx="469744" cy="259045"/>
    <xdr:sp macro="" textlink="">
      <xdr:nvSpPr>
        <xdr:cNvPr id="754" name="n_2mainValue【公民館】&#10;一人当たり面積">
          <a:extLst>
            <a:ext uri="{FF2B5EF4-FFF2-40B4-BE49-F238E27FC236}">
              <a16:creationId xmlns:a16="http://schemas.microsoft.com/office/drawing/2014/main" id="{D3921565-7EA0-453A-879B-90420A1AF5CC}"/>
            </a:ext>
          </a:extLst>
        </xdr:cNvPr>
        <xdr:cNvSpPr txBox="1"/>
      </xdr:nvSpPr>
      <xdr:spPr>
        <a:xfrm>
          <a:off x="20199427" y="1872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41383</xdr:rowOff>
    </xdr:from>
    <xdr:ext cx="469744" cy="259045"/>
    <xdr:sp macro="" textlink="">
      <xdr:nvSpPr>
        <xdr:cNvPr id="755" name="n_3mainValue【公民館】&#10;一人当たり面積">
          <a:extLst>
            <a:ext uri="{FF2B5EF4-FFF2-40B4-BE49-F238E27FC236}">
              <a16:creationId xmlns:a16="http://schemas.microsoft.com/office/drawing/2014/main" id="{B780D8D6-04B0-4565-8404-15BBDB4CDE57}"/>
            </a:ext>
          </a:extLst>
        </xdr:cNvPr>
        <xdr:cNvSpPr txBox="1"/>
      </xdr:nvSpPr>
      <xdr:spPr>
        <a:xfrm>
          <a:off x="19310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41383</xdr:rowOff>
    </xdr:from>
    <xdr:ext cx="469744" cy="259045"/>
    <xdr:sp macro="" textlink="">
      <xdr:nvSpPr>
        <xdr:cNvPr id="756" name="n_4mainValue【公民館】&#10;一人当たり面積">
          <a:extLst>
            <a:ext uri="{FF2B5EF4-FFF2-40B4-BE49-F238E27FC236}">
              <a16:creationId xmlns:a16="http://schemas.microsoft.com/office/drawing/2014/main" id="{170CEAF4-1B46-4366-822A-DB2E97B48E38}"/>
            </a:ext>
          </a:extLst>
        </xdr:cNvPr>
        <xdr:cNvSpPr txBox="1"/>
      </xdr:nvSpPr>
      <xdr:spPr>
        <a:xfrm>
          <a:off x="18421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5719223-CBAC-4B95-BABC-829765F568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8F0E842-8E3E-40BF-82B9-6798763101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3ED66849-DD99-493E-A75C-0D5905A93F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有形固定資産減価償却率については、次のとおり。</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過疎・辺地計画等に沿って適宜改良を行っていることから、類似団体内平均値を下回っているものと考えられる。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幼保連携型認定こども園の新築により、類似団体内平均値を下回っている。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公営住宅及び公民館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老朽化した施設が多く、類似団体内の平均値を上回っている。なお、公営住宅は、老朽化が著しく、今後の入居が見込めないものから随時解体・撤去を行っているほか</a:t>
          </a:r>
          <a:r>
            <a:rPr kumimoji="1" lang="ja-JP" altLang="en-US" sz="1100">
              <a:solidFill>
                <a:schemeClr val="dk1"/>
              </a:solidFill>
              <a:effectLst/>
              <a:latin typeface="+mn-lt"/>
              <a:ea typeface="+mn-ea"/>
              <a:cs typeface="+mn-cs"/>
            </a:rPr>
            <a:t>、改修についても計画に沿って行っている。</a:t>
          </a:r>
          <a:r>
            <a:rPr kumimoji="1" lang="ja-JP" altLang="ja-JP" sz="1100">
              <a:solidFill>
                <a:schemeClr val="dk1"/>
              </a:solidFill>
              <a:effectLst/>
              <a:latin typeface="+mn-lt"/>
              <a:ea typeface="+mn-ea"/>
              <a:cs typeface="+mn-cs"/>
            </a:rPr>
            <a:t>公民館についても、代替施設への機能移転が完了したものから解体･撤去を行うこととしている。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1773B0-C803-4083-B49C-8A27A96CBF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484DB3-D9E3-4FB2-9C29-A250422E25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8422C1-6339-43A3-940C-A4417BECB5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E9CCCB-DC57-43B2-B012-CCCB18A4EB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F4ECD2-42C0-491A-BA1B-C52D7DE700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A25D76-8869-499D-B48D-FBCA93B553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AC8D05-6D10-4920-8BC5-6CD6F34B78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648DF4-A120-45E6-B574-3E7DD95E01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E9BDF1-FA29-43ED-B021-5BDCF8FB59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A36CAB-7AC6-4E82-A801-AEA8B9A4E13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65EF79-E54B-47AE-892E-7F9E79B34B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B7C732-A3CB-4008-92F1-6F9B98D8DE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EC0A4E-9184-4ACA-93DD-F315DAAAFA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C0D4E6-1D04-4523-B491-4B7C671E0F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022711-4EC9-4E52-BCD9-E136457FE7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AE8423-412E-4B8A-9B88-DDA8E23755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A94FB8-F508-4218-A081-1B857DB656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80BD17-7F7C-4540-81C5-A4C512E5E9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B04E0A-5BEF-4F6A-8FE6-CDEFC9DAAD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819D50-28E1-40E6-A5BB-E399C723A7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A7CA95-E2C4-466C-B9CC-6944CFE915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DDE453-E804-4FEE-BBDC-860D7B1613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14BE93-42E4-44CC-9FE6-213F2650E5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7DBCCD-3841-4629-9109-D30E5AD340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8EC218-28A3-46C1-8CA1-5E300144E8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B09E77-3E02-4817-8B05-E5FAF59C8B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F00673-21C8-46B1-97AE-2A66C07E68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5171C0-C17F-4509-9127-66E1A62EB5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032EA1-5F9F-46FE-917E-5B921A04EA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F3C77D-B950-4215-A482-BAC64CAC7A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7E1ECB-744E-4EEB-B6BD-45F0359EF3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0A10B9-A653-4A07-B58F-D2F5C79373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4A350C6-8BD4-480E-BD0D-E53EC14985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EF2A38-B1AF-4351-B67B-5C20F49AA3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AF68C2-7FBE-43F7-82C7-898AB95FB6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026DBE-7235-44F4-85F1-05FB1EF771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BC6ABD-7F18-4CBA-9CC4-C9E3059505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5C1EB4-0806-4348-AB35-9FF5202096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371F7F-A476-47E9-84FD-E7C61383C9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4E70DE-D280-4C00-A7F5-88E9A3C12E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948C7E-6411-4956-B8AD-990FF79D2E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404CA4-29EF-4938-BD30-8A7CA496FB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669078-D5A0-4D13-AAB4-B4662A81F47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B0AD4A-D16E-44D1-935E-CFA5AF56714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657351B-43D8-4D20-BF12-FD21D5F1E44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2EF7421-E14E-4951-AC13-601CDD774E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BB1C234-665C-444E-8E2C-EB1B6C981A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969D2C-9204-42F3-B49A-451FD4B7B2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378B815-372E-4E22-A880-1EEF2DEA65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BB28B1-AC83-4C67-8504-6D8599CA20F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83BA743-5BF3-420A-B720-67B52D8124A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9CC7587-B433-432A-8116-1F409157194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6A8083B-15C0-4660-B70F-90535486B77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F534E27-30D9-4BF9-A2DC-36F02F2A94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0D9B7E4-7D9B-485D-8477-6E2FB18DA9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A6EB93B-1721-4AA6-899E-B440698EED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AB1376B-4474-43A7-AD5F-A874935C503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5C0BC18-A77C-4344-A24C-C634D9FFF23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C2ECC47-CE6F-4C07-BF58-9A605361B81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E26166E5-3317-415F-9D9A-6C001E02C68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3C2C066-DE01-455E-8D17-BCDC16B204C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93F30D3-E1E5-4128-96E8-E88F71D0B522}"/>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6F4F4A0-DEF7-4309-BAA5-4FE7D405742D}"/>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BF6C107-BF69-4EC7-94CC-B89B6FDA327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392A822-6456-4925-874B-2442A16B5E33}"/>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84ECDF01-0AE7-4A76-9A48-EA08A300D357}"/>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E0F70F1-C9FF-4666-B633-DC6C8034896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D94555-2387-4747-BE90-87340DAE6D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E09F9A-DBDA-4023-AC61-95C659D526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3A14BA-C836-4E65-8D98-9D3B248104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B647D8-9E4A-4335-A6A7-7B5C0F5F92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91E264-A0AF-40F5-8345-F66DA990808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67854</xdr:rowOff>
    </xdr:from>
    <xdr:to>
      <xdr:col>24</xdr:col>
      <xdr:colOff>114300</xdr:colOff>
      <xdr:row>35</xdr:row>
      <xdr:rowOff>169454</xdr:rowOff>
    </xdr:to>
    <xdr:sp macro="" textlink="">
      <xdr:nvSpPr>
        <xdr:cNvPr id="74" name="楕円 73">
          <a:extLst>
            <a:ext uri="{FF2B5EF4-FFF2-40B4-BE49-F238E27FC236}">
              <a16:creationId xmlns:a16="http://schemas.microsoft.com/office/drawing/2014/main" id="{6F6FFC2D-7006-4729-AB69-FA7198FAC6C1}"/>
            </a:ext>
          </a:extLst>
        </xdr:cNvPr>
        <xdr:cNvSpPr/>
      </xdr:nvSpPr>
      <xdr:spPr>
        <a:xfrm>
          <a:off x="45847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830918FE-0289-4DC6-B2B7-AF5CA49E7625}"/>
            </a:ext>
          </a:extLst>
        </xdr:cNvPr>
        <xdr:cNvSpPr txBox="1"/>
      </xdr:nvSpPr>
      <xdr:spPr>
        <a:xfrm>
          <a:off x="46736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162560</xdr:rowOff>
    </xdr:from>
    <xdr:to>
      <xdr:col>20</xdr:col>
      <xdr:colOff>38100</xdr:colOff>
      <xdr:row>35</xdr:row>
      <xdr:rowOff>92710</xdr:rowOff>
    </xdr:to>
    <xdr:sp macro="" textlink="">
      <xdr:nvSpPr>
        <xdr:cNvPr id="76" name="楕円 75">
          <a:extLst>
            <a:ext uri="{FF2B5EF4-FFF2-40B4-BE49-F238E27FC236}">
              <a16:creationId xmlns:a16="http://schemas.microsoft.com/office/drawing/2014/main" id="{9BAF6F1C-C706-4AA4-A735-FFDC15255D98}"/>
            </a:ext>
          </a:extLst>
        </xdr:cNvPr>
        <xdr:cNvSpPr/>
      </xdr:nvSpPr>
      <xdr:spPr>
        <a:xfrm>
          <a:off x="3746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41910</xdr:rowOff>
    </xdr:from>
    <xdr:to>
      <xdr:col>24</xdr:col>
      <xdr:colOff>63500</xdr:colOff>
      <xdr:row>35</xdr:row>
      <xdr:rowOff>118654</xdr:rowOff>
    </xdr:to>
    <xdr:cxnSp macro="">
      <xdr:nvCxnSpPr>
        <xdr:cNvPr id="77" name="直線コネクタ 76">
          <a:extLst>
            <a:ext uri="{FF2B5EF4-FFF2-40B4-BE49-F238E27FC236}">
              <a16:creationId xmlns:a16="http://schemas.microsoft.com/office/drawing/2014/main" id="{718703DA-4DBA-4FE4-95A0-0FF62177248E}"/>
            </a:ext>
          </a:extLst>
        </xdr:cNvPr>
        <xdr:cNvCxnSpPr/>
      </xdr:nvCxnSpPr>
      <xdr:spPr>
        <a:xfrm>
          <a:off x="3797300" y="604266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85816</xdr:rowOff>
    </xdr:from>
    <xdr:to>
      <xdr:col>15</xdr:col>
      <xdr:colOff>101600</xdr:colOff>
      <xdr:row>35</xdr:row>
      <xdr:rowOff>15966</xdr:rowOff>
    </xdr:to>
    <xdr:sp macro="" textlink="">
      <xdr:nvSpPr>
        <xdr:cNvPr id="78" name="楕円 77">
          <a:extLst>
            <a:ext uri="{FF2B5EF4-FFF2-40B4-BE49-F238E27FC236}">
              <a16:creationId xmlns:a16="http://schemas.microsoft.com/office/drawing/2014/main" id="{F8E74911-0AB9-4E23-ADAB-894CA3CED34B}"/>
            </a:ext>
          </a:extLst>
        </xdr:cNvPr>
        <xdr:cNvSpPr/>
      </xdr:nvSpPr>
      <xdr:spPr>
        <a:xfrm>
          <a:off x="28575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136616</xdr:rowOff>
    </xdr:from>
    <xdr:to>
      <xdr:col>19</xdr:col>
      <xdr:colOff>177800</xdr:colOff>
      <xdr:row>35</xdr:row>
      <xdr:rowOff>41910</xdr:rowOff>
    </xdr:to>
    <xdr:cxnSp macro="">
      <xdr:nvCxnSpPr>
        <xdr:cNvPr id="79" name="直線コネクタ 78">
          <a:extLst>
            <a:ext uri="{FF2B5EF4-FFF2-40B4-BE49-F238E27FC236}">
              <a16:creationId xmlns:a16="http://schemas.microsoft.com/office/drawing/2014/main" id="{A9711D35-118D-46E5-BA36-5C62D9829197}"/>
            </a:ext>
          </a:extLst>
        </xdr:cNvPr>
        <xdr:cNvCxnSpPr/>
      </xdr:nvCxnSpPr>
      <xdr:spPr>
        <a:xfrm>
          <a:off x="2908300" y="596591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80" name="楕円 79">
          <a:extLst>
            <a:ext uri="{FF2B5EF4-FFF2-40B4-BE49-F238E27FC236}">
              <a16:creationId xmlns:a16="http://schemas.microsoft.com/office/drawing/2014/main" id="{D58F7396-2F79-447A-81EA-A4FE6F75A20B}"/>
            </a:ext>
          </a:extLst>
        </xdr:cNvPr>
        <xdr:cNvSpPr/>
      </xdr:nvSpPr>
      <xdr:spPr>
        <a:xfrm>
          <a:off x="196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34</xdr:row>
      <xdr:rowOff>136616</xdr:rowOff>
    </xdr:to>
    <xdr:cxnSp macro="">
      <xdr:nvCxnSpPr>
        <xdr:cNvPr id="81" name="直線コネクタ 80">
          <a:extLst>
            <a:ext uri="{FF2B5EF4-FFF2-40B4-BE49-F238E27FC236}">
              <a16:creationId xmlns:a16="http://schemas.microsoft.com/office/drawing/2014/main" id="{A206CB93-F574-4BC0-BDEC-2FAE31519379}"/>
            </a:ext>
          </a:extLst>
        </xdr:cNvPr>
        <xdr:cNvCxnSpPr/>
      </xdr:nvCxnSpPr>
      <xdr:spPr>
        <a:xfrm>
          <a:off x="2019300" y="588917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82" name="楕円 81">
          <a:extLst>
            <a:ext uri="{FF2B5EF4-FFF2-40B4-BE49-F238E27FC236}">
              <a16:creationId xmlns:a16="http://schemas.microsoft.com/office/drawing/2014/main" id="{B1FBD817-4217-4B4F-8153-0BD29897F592}"/>
            </a:ext>
          </a:extLst>
        </xdr:cNvPr>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59872</xdr:rowOff>
    </xdr:to>
    <xdr:cxnSp macro="">
      <xdr:nvCxnSpPr>
        <xdr:cNvPr id="83" name="直線コネクタ 82">
          <a:extLst>
            <a:ext uri="{FF2B5EF4-FFF2-40B4-BE49-F238E27FC236}">
              <a16:creationId xmlns:a16="http://schemas.microsoft.com/office/drawing/2014/main" id="{1860CFA5-AA8E-4419-908F-61579BF8DFBF}"/>
            </a:ext>
          </a:extLst>
        </xdr:cNvPr>
        <xdr:cNvCxnSpPr/>
      </xdr:nvCxnSpPr>
      <xdr:spPr>
        <a:xfrm>
          <a:off x="1130300" y="581406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C22B053-74A0-4266-AF4F-DA8941EBB3B1}"/>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7D249E0D-6E71-472F-B79B-46BF8123A80E}"/>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A8CCE1D7-18AD-4AC7-9031-005FDB04FAD7}"/>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1AB1AC13-A7D5-4F00-A4B9-440DAF41F217}"/>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109237</xdr:rowOff>
    </xdr:from>
    <xdr:ext cx="405111" cy="259045"/>
    <xdr:sp macro="" textlink="">
      <xdr:nvSpPr>
        <xdr:cNvPr id="88" name="n_1mainValue【図書館】&#10;有形固定資産減価償却率">
          <a:extLst>
            <a:ext uri="{FF2B5EF4-FFF2-40B4-BE49-F238E27FC236}">
              <a16:creationId xmlns:a16="http://schemas.microsoft.com/office/drawing/2014/main" id="{1C8FE75B-EC37-4F6F-B7FE-6DC78AA8125A}"/>
            </a:ext>
          </a:extLst>
        </xdr:cNvPr>
        <xdr:cNvSpPr txBox="1"/>
      </xdr:nvSpPr>
      <xdr:spPr>
        <a:xfrm>
          <a:off x="3582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32493</xdr:rowOff>
    </xdr:from>
    <xdr:ext cx="405111" cy="259045"/>
    <xdr:sp macro="" textlink="">
      <xdr:nvSpPr>
        <xdr:cNvPr id="89" name="n_2mainValue【図書館】&#10;有形固定資産減価償却率">
          <a:extLst>
            <a:ext uri="{FF2B5EF4-FFF2-40B4-BE49-F238E27FC236}">
              <a16:creationId xmlns:a16="http://schemas.microsoft.com/office/drawing/2014/main" id="{14CF5C82-9422-4663-A81D-A8C22C47FE07}"/>
            </a:ext>
          </a:extLst>
        </xdr:cNvPr>
        <xdr:cNvSpPr txBox="1"/>
      </xdr:nvSpPr>
      <xdr:spPr>
        <a:xfrm>
          <a:off x="2705744" y="56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37F55717-C741-42B8-B918-67CFBD1C756E}"/>
            </a:ext>
          </a:extLst>
        </xdr:cNvPr>
        <xdr:cNvSpPr txBox="1"/>
      </xdr:nvSpPr>
      <xdr:spPr>
        <a:xfrm>
          <a:off x="1816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52087</xdr:rowOff>
    </xdr:from>
    <xdr:ext cx="340478" cy="259045"/>
    <xdr:sp macro="" textlink="">
      <xdr:nvSpPr>
        <xdr:cNvPr id="91" name="n_4mainValue【図書館】&#10;有形固定資産減価償却率">
          <a:extLst>
            <a:ext uri="{FF2B5EF4-FFF2-40B4-BE49-F238E27FC236}">
              <a16:creationId xmlns:a16="http://schemas.microsoft.com/office/drawing/2014/main" id="{55475592-845F-4F59-9E12-1FCAAC68BB84}"/>
            </a:ext>
          </a:extLst>
        </xdr:cNvPr>
        <xdr:cNvSpPr txBox="1"/>
      </xdr:nvSpPr>
      <xdr:spPr>
        <a:xfrm>
          <a:off x="960061" y="553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F4330C-0A31-4613-8775-0C0783626B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1B37B5-113E-4F5B-9EF4-B0C6195BAE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9B4DA48-D6E1-4EB1-A9F4-FA718A3A23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90CF829-C460-41E9-B015-C6D7720283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E6B1E95-6C1E-4428-9E81-8EFC93A137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719BF8-3D96-4638-BE40-E357003765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CE7D99-9D98-4596-BAB1-031525D63E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A63B9A4-CB0B-429D-A4C5-2C4721A296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ADEADA5-E575-4D45-8632-FBAD12B4FB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F94B9A2-1EB9-4B7A-9A3F-4335FC4C10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0030882-94A6-4DB9-B212-6C5127A3F34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32BFD74-CD15-4741-8521-690B4C687AE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670C9D0-C826-481C-A707-BE5FBC1F879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C700858-B15E-4E7D-9A95-CC2E5EDB578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D020B78-2106-4CF5-8ACD-8895B2B207D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0A86E29-6CA1-4E3F-BC33-9A7BB4F2799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D4A3FFB-BF15-419E-B7EA-ED8742EFB38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D830CB5-B6D3-4BCB-BF1E-40DF0AFAF28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50111F1-7733-4C4B-9B1D-3B9CF52114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40C7AD6-6EE8-49DB-B4E5-A59CB9BDB3F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9EA0626-4D46-4269-8391-AB60C4A456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D6B1FE6-F129-4875-9479-C5C1A8D18F1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3A56BD0-9643-46DF-9396-5C9637378F85}"/>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8FF308A-098A-4BC6-AE12-3EDFF0B9652A}"/>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D14B113-B02A-4D6A-9787-DAA4F35E7AC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503FBC7-FC9F-4244-B3F5-B4894C843181}"/>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F32CB630-6F73-4600-98EC-DB45F436BB4F}"/>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DB24E90-0D55-4160-844E-A0136A649DC4}"/>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B64C497C-A208-4762-B635-7F5C65BE672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9A3887D7-41B4-4977-BCAD-61F11A307BD5}"/>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C712FA2B-70D4-4B16-8519-8F33D803A4A5}"/>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D6E07A0E-E41B-4129-8654-EAC0C44226E6}"/>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3C775EB-D9ED-4198-AE1E-FA74662720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6E5B63-0BED-45FE-8953-F6A7C8CAAD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A8D38FB-A3FF-4A4A-9A51-322502DEA1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5D5C96-0F01-42D9-AD46-D3E8F657C6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7A9BB6-C05F-498A-9593-8C40AD755E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29" name="楕円 128">
          <a:extLst>
            <a:ext uri="{FF2B5EF4-FFF2-40B4-BE49-F238E27FC236}">
              <a16:creationId xmlns:a16="http://schemas.microsoft.com/office/drawing/2014/main" id="{A3D20026-1BCE-41C9-85B0-75ED7F68C469}"/>
            </a:ext>
          </a:extLst>
        </xdr:cNvPr>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153433</xdr:rowOff>
    </xdr:from>
    <xdr:ext cx="469744" cy="259045"/>
    <xdr:sp macro="" textlink="">
      <xdr:nvSpPr>
        <xdr:cNvPr id="130" name="【図書館】&#10;一人当たり面積該当値テキスト">
          <a:extLst>
            <a:ext uri="{FF2B5EF4-FFF2-40B4-BE49-F238E27FC236}">
              <a16:creationId xmlns:a16="http://schemas.microsoft.com/office/drawing/2014/main" id="{494F5018-E31B-48B0-A831-66E28E320A15}"/>
            </a:ext>
          </a:extLst>
        </xdr:cNvPr>
        <xdr:cNvSpPr txBox="1"/>
      </xdr:nvSpPr>
      <xdr:spPr>
        <a:xfrm>
          <a:off x="105156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CA06E1EF-60D4-41AF-90A5-3F41FFAE33D6}"/>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9749A15C-9E2E-4F1D-9850-4044C240D7DA}"/>
            </a:ext>
          </a:extLst>
        </xdr:cNvPr>
        <xdr:cNvCxnSpPr/>
      </xdr:nvCxnSpPr>
      <xdr:spPr>
        <a:xfrm flipV="1">
          <a:off x="9639300" y="669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33" name="楕円 132">
          <a:extLst>
            <a:ext uri="{FF2B5EF4-FFF2-40B4-BE49-F238E27FC236}">
              <a16:creationId xmlns:a16="http://schemas.microsoft.com/office/drawing/2014/main" id="{EA80EF75-4129-4979-AA20-FC69F3F8EF68}"/>
            </a:ext>
          </a:extLst>
        </xdr:cNvPr>
        <xdr:cNvSpPr/>
      </xdr:nvSpPr>
      <xdr:spPr>
        <a:xfrm>
          <a:off x="869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28194</xdr:rowOff>
    </xdr:to>
    <xdr:cxnSp macro="">
      <xdr:nvCxnSpPr>
        <xdr:cNvPr id="134" name="直線コネクタ 133">
          <a:extLst>
            <a:ext uri="{FF2B5EF4-FFF2-40B4-BE49-F238E27FC236}">
              <a16:creationId xmlns:a16="http://schemas.microsoft.com/office/drawing/2014/main" id="{879FD707-2744-44D7-9226-413999AA41E2}"/>
            </a:ext>
          </a:extLst>
        </xdr:cNvPr>
        <xdr:cNvCxnSpPr/>
      </xdr:nvCxnSpPr>
      <xdr:spPr>
        <a:xfrm flipV="1">
          <a:off x="8750300" y="670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157988</xdr:rowOff>
    </xdr:from>
    <xdr:to>
      <xdr:col>41</xdr:col>
      <xdr:colOff>101600</xdr:colOff>
      <xdr:row>39</xdr:row>
      <xdr:rowOff>88138</xdr:rowOff>
    </xdr:to>
    <xdr:sp macro="" textlink="">
      <xdr:nvSpPr>
        <xdr:cNvPr id="135" name="楕円 134">
          <a:extLst>
            <a:ext uri="{FF2B5EF4-FFF2-40B4-BE49-F238E27FC236}">
              <a16:creationId xmlns:a16="http://schemas.microsoft.com/office/drawing/2014/main" id="{7F9CC9ED-A28B-43E1-9EB5-F4CAFDFB56C5}"/>
            </a:ext>
          </a:extLst>
        </xdr:cNvPr>
        <xdr:cNvSpPr/>
      </xdr:nvSpPr>
      <xdr:spPr>
        <a:xfrm>
          <a:off x="7810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28194</xdr:rowOff>
    </xdr:from>
    <xdr:to>
      <xdr:col>45</xdr:col>
      <xdr:colOff>177800</xdr:colOff>
      <xdr:row>39</xdr:row>
      <xdr:rowOff>37338</xdr:rowOff>
    </xdr:to>
    <xdr:cxnSp macro="">
      <xdr:nvCxnSpPr>
        <xdr:cNvPr id="136" name="直線コネクタ 135">
          <a:extLst>
            <a:ext uri="{FF2B5EF4-FFF2-40B4-BE49-F238E27FC236}">
              <a16:creationId xmlns:a16="http://schemas.microsoft.com/office/drawing/2014/main" id="{BB67A2BC-13CB-49E8-9EE1-8B96AF1BBC44}"/>
            </a:ext>
          </a:extLst>
        </xdr:cNvPr>
        <xdr:cNvCxnSpPr/>
      </xdr:nvCxnSpPr>
      <xdr:spPr>
        <a:xfrm flipV="1">
          <a:off x="7861300" y="6714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xdr:rowOff>
    </xdr:from>
    <xdr:to>
      <xdr:col>36</xdr:col>
      <xdr:colOff>165100</xdr:colOff>
      <xdr:row>39</xdr:row>
      <xdr:rowOff>101854</xdr:rowOff>
    </xdr:to>
    <xdr:sp macro="" textlink="">
      <xdr:nvSpPr>
        <xdr:cNvPr id="137" name="楕円 136">
          <a:extLst>
            <a:ext uri="{FF2B5EF4-FFF2-40B4-BE49-F238E27FC236}">
              <a16:creationId xmlns:a16="http://schemas.microsoft.com/office/drawing/2014/main" id="{CA7E1610-6140-468F-A4A7-13E20DBD629A}"/>
            </a:ext>
          </a:extLst>
        </xdr:cNvPr>
        <xdr:cNvSpPr/>
      </xdr:nvSpPr>
      <xdr:spPr>
        <a:xfrm>
          <a:off x="6921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37338</xdr:rowOff>
    </xdr:from>
    <xdr:to>
      <xdr:col>41</xdr:col>
      <xdr:colOff>50800</xdr:colOff>
      <xdr:row>39</xdr:row>
      <xdr:rowOff>51054</xdr:rowOff>
    </xdr:to>
    <xdr:cxnSp macro="">
      <xdr:nvCxnSpPr>
        <xdr:cNvPr id="138" name="直線コネクタ 137">
          <a:extLst>
            <a:ext uri="{FF2B5EF4-FFF2-40B4-BE49-F238E27FC236}">
              <a16:creationId xmlns:a16="http://schemas.microsoft.com/office/drawing/2014/main" id="{415AA7C0-CB94-47A4-A82D-20FF88831E8F}"/>
            </a:ext>
          </a:extLst>
        </xdr:cNvPr>
        <xdr:cNvCxnSpPr/>
      </xdr:nvCxnSpPr>
      <xdr:spPr>
        <a:xfrm flipV="1">
          <a:off x="6972300" y="6723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C83FE155-5367-48B3-BBF4-8D7095D6FB4D}"/>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4E67057-72DF-465B-8EF4-D2CE0778C291}"/>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ABD410BA-FD45-4EB3-B10E-BA5C7E1F9DEE}"/>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FE291F96-B86E-4159-AEBA-142DDAA45745}"/>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3" name="n_1mainValue【図書館】&#10;一人当たり面積">
          <a:extLst>
            <a:ext uri="{FF2B5EF4-FFF2-40B4-BE49-F238E27FC236}">
              <a16:creationId xmlns:a16="http://schemas.microsoft.com/office/drawing/2014/main" id="{316B8DDF-3532-4FFF-BD09-4600F94ECFDA}"/>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4" name="n_2mainValue【図書館】&#10;一人当たり面積">
          <a:extLst>
            <a:ext uri="{FF2B5EF4-FFF2-40B4-BE49-F238E27FC236}">
              <a16:creationId xmlns:a16="http://schemas.microsoft.com/office/drawing/2014/main" id="{8C48802C-5FB9-4943-9E19-6B60797C0128}"/>
            </a:ext>
          </a:extLst>
        </xdr:cNvPr>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5" name="n_3mainValue【図書館】&#10;一人当たり面積">
          <a:extLst>
            <a:ext uri="{FF2B5EF4-FFF2-40B4-BE49-F238E27FC236}">
              <a16:creationId xmlns:a16="http://schemas.microsoft.com/office/drawing/2014/main" id="{5A12BF6E-2B43-4B2C-B1BD-0356F92535DF}"/>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118381</xdr:rowOff>
    </xdr:from>
    <xdr:ext cx="469744" cy="259045"/>
    <xdr:sp macro="" textlink="">
      <xdr:nvSpPr>
        <xdr:cNvPr id="146" name="n_4mainValue【図書館】&#10;一人当たり面積">
          <a:extLst>
            <a:ext uri="{FF2B5EF4-FFF2-40B4-BE49-F238E27FC236}">
              <a16:creationId xmlns:a16="http://schemas.microsoft.com/office/drawing/2014/main" id="{650D856D-877D-45D9-9D33-CAB6862539E0}"/>
            </a:ext>
          </a:extLst>
        </xdr:cNvPr>
        <xdr:cNvSpPr txBox="1"/>
      </xdr:nvSpPr>
      <xdr:spPr>
        <a:xfrm>
          <a:off x="6737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E6EFE77-F33C-4AED-BFBD-1B4469F10A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635B2C7-97C9-4B78-A902-6572AA9180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6D59C45-5E63-4EC6-9C5E-48BE238909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0410F5B-3E4A-44A7-ADD0-800F16664D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99B7A41-CF5E-4E36-9A85-C7C6E4CD38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F9A5452-AB47-4BA8-8022-2362E5ECC3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4137E4-859D-4B49-AAF3-D0903B5934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32B86C4-25D6-480D-91C5-F1AD63AE67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AABAC97-FCBE-4EAD-ADE0-05E651775F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2A31408-0EA0-46DD-A54E-90E18BD209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65FB775-EB35-4EDD-BFDD-79144A5262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BBD374B-8C2A-479E-BB4A-95BC17839CA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3763152-751B-4B9B-8321-1F677EBEC6F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6216608-437D-4C05-8DCF-5E123E630A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1CAB362-4386-4D6A-BAF0-A6348BDAAD8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2FE1A60-0163-4615-AA9A-85D55507521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A2E9DFB-9318-46BA-ACE8-9CF8658800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12E6830-D2A9-4C04-A4A4-C5C5FA3433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ABC6B5C-8C53-45F7-87EC-DDC9660092D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215C4E1-8321-4D18-8030-901266C4FAD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3E8D03D-FB16-4146-B6E3-A3E66A4E8ED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440B469-05CE-42C4-81F4-D444EA0680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477ED0E-6B75-45B3-BC71-6C46CCA805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8058882-ABD4-43B3-A3EF-07D2885F24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7D1BA2A-F2B9-4078-9D96-06007E36E033}"/>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758DA1C-C477-46E5-9837-7D6D892330F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A15BC43-779D-4F3D-BFB8-85EB2F8E8C6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A8DBF4-42E1-4465-9C2B-C52F9C2DB15E}"/>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B16118C-9D7B-4123-BAE0-FE5F9C218DC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38BFF49-018B-474F-838F-964DB0DC546C}"/>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DB14FABF-76BC-4A70-8BAF-364A7278833E}"/>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75F5FB1-0147-4776-9213-22B271F9F3AD}"/>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17775AB6-0E59-44A1-86E0-6767C2A90004}"/>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DC455A3-0087-4579-9867-1A472792E53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FBB384D-7349-4335-8B3E-0E64C202C5E8}"/>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340235F-275A-4CDE-A762-C9E0043505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B18AE4-023B-47A5-A4E2-F7D0839C28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CDC810-6C50-4366-9841-0E41AAB8D6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DD7FAB-6769-413D-B952-3373AA254F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42EFF9-CF1B-4A34-B739-54E3A9BB26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61595</xdr:rowOff>
    </xdr:from>
    <xdr:to>
      <xdr:col>24</xdr:col>
      <xdr:colOff>114300</xdr:colOff>
      <xdr:row>59</xdr:row>
      <xdr:rowOff>163195</xdr:rowOff>
    </xdr:to>
    <xdr:sp macro="" textlink="">
      <xdr:nvSpPr>
        <xdr:cNvPr id="187" name="楕円 186">
          <a:extLst>
            <a:ext uri="{FF2B5EF4-FFF2-40B4-BE49-F238E27FC236}">
              <a16:creationId xmlns:a16="http://schemas.microsoft.com/office/drawing/2014/main" id="{A550A834-BACE-4966-81AB-0B7720B4E9EB}"/>
            </a:ext>
          </a:extLst>
        </xdr:cNvPr>
        <xdr:cNvSpPr/>
      </xdr:nvSpPr>
      <xdr:spPr>
        <a:xfrm>
          <a:off x="4584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84472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0FFFD16-ABAB-45A2-9F27-652C15816E38}"/>
            </a:ext>
          </a:extLst>
        </xdr:cNvPr>
        <xdr:cNvSpPr txBox="1"/>
      </xdr:nvSpPr>
      <xdr:spPr>
        <a:xfrm>
          <a:off x="46736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162560</xdr:rowOff>
    </xdr:from>
    <xdr:to>
      <xdr:col>20</xdr:col>
      <xdr:colOff>38100</xdr:colOff>
      <xdr:row>60</xdr:row>
      <xdr:rowOff>92710</xdr:rowOff>
    </xdr:to>
    <xdr:sp macro="" textlink="">
      <xdr:nvSpPr>
        <xdr:cNvPr id="189" name="楕円 188">
          <a:extLst>
            <a:ext uri="{FF2B5EF4-FFF2-40B4-BE49-F238E27FC236}">
              <a16:creationId xmlns:a16="http://schemas.microsoft.com/office/drawing/2014/main" id="{8B9992B8-FB26-4E07-8929-47F01153BEA6}"/>
            </a:ext>
          </a:extLst>
        </xdr:cNvPr>
        <xdr:cNvSpPr/>
      </xdr:nvSpPr>
      <xdr:spPr>
        <a:xfrm>
          <a:off x="3746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60</xdr:row>
      <xdr:rowOff>41910</xdr:rowOff>
    </xdr:to>
    <xdr:cxnSp macro="">
      <xdr:nvCxnSpPr>
        <xdr:cNvPr id="190" name="直線コネクタ 189">
          <a:extLst>
            <a:ext uri="{FF2B5EF4-FFF2-40B4-BE49-F238E27FC236}">
              <a16:creationId xmlns:a16="http://schemas.microsoft.com/office/drawing/2014/main" id="{749EB6FE-2625-4ECB-B07C-366670B6A432}"/>
            </a:ext>
          </a:extLst>
        </xdr:cNvPr>
        <xdr:cNvCxnSpPr/>
      </xdr:nvCxnSpPr>
      <xdr:spPr>
        <a:xfrm flipV="1">
          <a:off x="3797300" y="1022794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126365</xdr:rowOff>
    </xdr:from>
    <xdr:to>
      <xdr:col>15</xdr:col>
      <xdr:colOff>101600</xdr:colOff>
      <xdr:row>60</xdr:row>
      <xdr:rowOff>56515</xdr:rowOff>
    </xdr:to>
    <xdr:sp macro="" textlink="">
      <xdr:nvSpPr>
        <xdr:cNvPr id="191" name="楕円 190">
          <a:extLst>
            <a:ext uri="{FF2B5EF4-FFF2-40B4-BE49-F238E27FC236}">
              <a16:creationId xmlns:a16="http://schemas.microsoft.com/office/drawing/2014/main" id="{7D7461E4-1870-4DA5-914B-8F1F9E5BA4E8}"/>
            </a:ext>
          </a:extLst>
        </xdr:cNvPr>
        <xdr:cNvSpPr/>
      </xdr:nvSpPr>
      <xdr:spPr>
        <a:xfrm>
          <a:off x="2857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41910</xdr:rowOff>
    </xdr:to>
    <xdr:cxnSp macro="">
      <xdr:nvCxnSpPr>
        <xdr:cNvPr id="192" name="直線コネクタ 191">
          <a:extLst>
            <a:ext uri="{FF2B5EF4-FFF2-40B4-BE49-F238E27FC236}">
              <a16:creationId xmlns:a16="http://schemas.microsoft.com/office/drawing/2014/main" id="{71E452BF-6DC6-4779-A30E-794B1E0E99B0}"/>
            </a:ext>
          </a:extLst>
        </xdr:cNvPr>
        <xdr:cNvCxnSpPr/>
      </xdr:nvCxnSpPr>
      <xdr:spPr>
        <a:xfrm>
          <a:off x="2908300" y="1029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193" name="楕円 192">
          <a:extLst>
            <a:ext uri="{FF2B5EF4-FFF2-40B4-BE49-F238E27FC236}">
              <a16:creationId xmlns:a16="http://schemas.microsoft.com/office/drawing/2014/main" id="{29BF72C5-8EE3-43A7-819C-6CD5D77580C0}"/>
            </a:ext>
          </a:extLst>
        </xdr:cNvPr>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139065</xdr:rowOff>
    </xdr:from>
    <xdr:to>
      <xdr:col>15</xdr:col>
      <xdr:colOff>50800</xdr:colOff>
      <xdr:row>60</xdr:row>
      <xdr:rowOff>5715</xdr:rowOff>
    </xdr:to>
    <xdr:cxnSp macro="">
      <xdr:nvCxnSpPr>
        <xdr:cNvPr id="194" name="直線コネクタ 193">
          <a:extLst>
            <a:ext uri="{FF2B5EF4-FFF2-40B4-BE49-F238E27FC236}">
              <a16:creationId xmlns:a16="http://schemas.microsoft.com/office/drawing/2014/main" id="{794D0728-7182-40F3-BB37-2DD05B2337FC}"/>
            </a:ext>
          </a:extLst>
        </xdr:cNvPr>
        <xdr:cNvCxnSpPr/>
      </xdr:nvCxnSpPr>
      <xdr:spPr>
        <a:xfrm>
          <a:off x="2019300" y="1025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5" name="楕円 194">
          <a:extLst>
            <a:ext uri="{FF2B5EF4-FFF2-40B4-BE49-F238E27FC236}">
              <a16:creationId xmlns:a16="http://schemas.microsoft.com/office/drawing/2014/main" id="{6A33E0CD-A8CF-42DB-BA59-F0AFE205CEAF}"/>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139065</xdr:rowOff>
    </xdr:to>
    <xdr:cxnSp macro="">
      <xdr:nvCxnSpPr>
        <xdr:cNvPr id="196" name="直線コネクタ 195">
          <a:extLst>
            <a:ext uri="{FF2B5EF4-FFF2-40B4-BE49-F238E27FC236}">
              <a16:creationId xmlns:a16="http://schemas.microsoft.com/office/drawing/2014/main" id="{BFB00DDC-A480-4078-8C28-73AA73E94854}"/>
            </a:ext>
          </a:extLst>
        </xdr:cNvPr>
        <xdr:cNvCxnSpPr/>
      </xdr:nvCxnSpPr>
      <xdr:spPr>
        <a:xfrm>
          <a:off x="1130300" y="102184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F86891D-78E6-447F-B368-3462B197FB64}"/>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5F3F8D81-12C5-4247-9CC6-E42D6EBAF084}"/>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FA7007E3-2155-4280-93AD-7F4F6F4E8C4A}"/>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2B960555-9EDF-4961-AA3C-653DB1E34123}"/>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109237</xdr:rowOff>
    </xdr:from>
    <xdr:ext cx="405111" cy="259045"/>
    <xdr:sp macro="" textlink="">
      <xdr:nvSpPr>
        <xdr:cNvPr id="201" name="n_1mainValue【体育館・プール】&#10;有形固定資産減価償却率">
          <a:extLst>
            <a:ext uri="{FF2B5EF4-FFF2-40B4-BE49-F238E27FC236}">
              <a16:creationId xmlns:a16="http://schemas.microsoft.com/office/drawing/2014/main" id="{B63BB095-D1BA-436E-9F17-5EC1B1EF6843}"/>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202" name="n_2mainValue【体育館・プール】&#10;有形固定資産減価償却率">
          <a:extLst>
            <a:ext uri="{FF2B5EF4-FFF2-40B4-BE49-F238E27FC236}">
              <a16:creationId xmlns:a16="http://schemas.microsoft.com/office/drawing/2014/main" id="{6DCA8D37-C014-4F64-B751-1119F240D3F9}"/>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203" name="n_3mainValue【体育館・プール】&#10;有形固定資産減価償却率">
          <a:extLst>
            <a:ext uri="{FF2B5EF4-FFF2-40B4-BE49-F238E27FC236}">
              <a16:creationId xmlns:a16="http://schemas.microsoft.com/office/drawing/2014/main" id="{30014AE5-BC0B-4489-987A-1F7F321607ED}"/>
            </a:ext>
          </a:extLst>
        </xdr:cNvPr>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4" name="n_4mainValue【体育館・プール】&#10;有形固定資産減価償却率">
          <a:extLst>
            <a:ext uri="{FF2B5EF4-FFF2-40B4-BE49-F238E27FC236}">
              <a16:creationId xmlns:a16="http://schemas.microsoft.com/office/drawing/2014/main" id="{6A530FE8-F34F-420D-A9FD-B5EB52954C2C}"/>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6C8DB70-EB9B-431F-BA5C-3C5B868C11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861C7EE-18CD-4F5F-9FE6-8E405BA9D0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092DCA7-F706-4544-8740-7F4E6469AD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448BCC5-08B3-435A-BCA7-00743B8169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229677E-9C7B-40C7-8785-80192C49777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F97E1C2-8609-4877-AE32-13CF26373E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6E490F-B24A-406D-888A-789AE78AFE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98EA90A-13CD-4CFF-A8FF-3CF85EBA59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E5826E6-898E-4130-9B74-58423C8A5D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37B5D93-14C6-44A6-A132-96020760F4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26DEB0A-47A7-4EC3-8D85-F8348DC3D2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9BF03E8-95BC-4B1C-A4A1-796438FBB5D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24FE2D6-A029-49A3-BEE2-A2003F3E42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4050984-0087-4037-8144-5BE4B04A25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F9C60A1-B862-4C79-84C8-0CA348A5AF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E472F55-AA4D-4FAC-AE15-F1A2F9BCA8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C1C60BA-5C99-4581-9E15-F76F5EC725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F414960-2712-4157-B44B-E0B0756BCBC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C10A3B5-5913-4204-915E-AB60840D40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869844A-EDB3-451A-88AD-528469F72D1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DB2688D-3448-4676-ABF0-BE82F465C3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C60B32D-EB52-4BA6-BCE1-38D09A087A6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083E83C-737D-4476-8EEF-D3FB5F56CF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854EFFA-3DE7-404C-A6AC-A7473994D768}"/>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1E0468AA-6A96-4F57-AB13-897667FC1CE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F27438A4-CF33-4BA5-8E90-0D4D5684444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69134721-0508-48F0-9D27-A57D0491ACBB}"/>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6AA148CF-DB84-4F47-B98F-BF6023280DE5}"/>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448760CE-3D81-43AC-A44B-F8E3220E3319}"/>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E104387-5ED2-473C-AAE8-706980E0940C}"/>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D850BDB2-07BB-4EAB-95AC-3EB00EB63FF8}"/>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D5AFF7A-00CD-4AB3-B503-3E953301B5B2}"/>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766B1A0C-4269-459C-B5D4-8FA13096A173}"/>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E2917CEC-D905-469F-8953-9A5DEB4B4E56}"/>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A96054-526F-4617-92CC-B405BACC29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A4796D-E325-452C-926C-3A7A3A0D4B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0045D7-66AA-488B-A4EA-EA94D8915C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D1DD94-482C-446B-9679-DD64B1D08D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47AD26-1CFC-427C-90E0-41D198DB02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78359</xdr:rowOff>
    </xdr:from>
    <xdr:to>
      <xdr:col>55</xdr:col>
      <xdr:colOff>50800</xdr:colOff>
      <xdr:row>64</xdr:row>
      <xdr:rowOff>8509</xdr:rowOff>
    </xdr:to>
    <xdr:sp macro="" textlink="">
      <xdr:nvSpPr>
        <xdr:cNvPr id="244" name="楕円 243">
          <a:extLst>
            <a:ext uri="{FF2B5EF4-FFF2-40B4-BE49-F238E27FC236}">
              <a16:creationId xmlns:a16="http://schemas.microsoft.com/office/drawing/2014/main" id="{5DC8E574-1CBD-4BBA-A3F7-E2D12EA2BDC0}"/>
            </a:ext>
          </a:extLst>
        </xdr:cNvPr>
        <xdr:cNvSpPr/>
      </xdr:nvSpPr>
      <xdr:spPr>
        <a:xfrm>
          <a:off x="10426700" y="10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F1E2299D-6C0E-415B-B96B-E101C29B8785}"/>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46" name="楕円 245">
          <a:extLst>
            <a:ext uri="{FF2B5EF4-FFF2-40B4-BE49-F238E27FC236}">
              <a16:creationId xmlns:a16="http://schemas.microsoft.com/office/drawing/2014/main" id="{B216EE92-9865-4976-A61D-82612FB2CC2F}"/>
            </a:ext>
          </a:extLst>
        </xdr:cNvPr>
        <xdr:cNvSpPr/>
      </xdr:nvSpPr>
      <xdr:spPr>
        <a:xfrm>
          <a:off x="958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129159</xdr:rowOff>
    </xdr:to>
    <xdr:cxnSp macro="">
      <xdr:nvCxnSpPr>
        <xdr:cNvPr id="247" name="直線コネクタ 246">
          <a:extLst>
            <a:ext uri="{FF2B5EF4-FFF2-40B4-BE49-F238E27FC236}">
              <a16:creationId xmlns:a16="http://schemas.microsoft.com/office/drawing/2014/main" id="{5BB338CD-F39F-45C4-A934-355953589946}"/>
            </a:ext>
          </a:extLst>
        </xdr:cNvPr>
        <xdr:cNvCxnSpPr/>
      </xdr:nvCxnSpPr>
      <xdr:spPr>
        <a:xfrm>
          <a:off x="9639300" y="1091946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69215</xdr:rowOff>
    </xdr:from>
    <xdr:to>
      <xdr:col>46</xdr:col>
      <xdr:colOff>38100</xdr:colOff>
      <xdr:row>63</xdr:row>
      <xdr:rowOff>170815</xdr:rowOff>
    </xdr:to>
    <xdr:sp macro="" textlink="">
      <xdr:nvSpPr>
        <xdr:cNvPr id="248" name="楕円 247">
          <a:extLst>
            <a:ext uri="{FF2B5EF4-FFF2-40B4-BE49-F238E27FC236}">
              <a16:creationId xmlns:a16="http://schemas.microsoft.com/office/drawing/2014/main" id="{43625FBA-0761-4AC2-BBA1-CC8E3855673F}"/>
            </a:ext>
          </a:extLst>
        </xdr:cNvPr>
        <xdr:cNvSpPr/>
      </xdr:nvSpPr>
      <xdr:spPr>
        <a:xfrm>
          <a:off x="8699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120015</xdr:rowOff>
    </xdr:to>
    <xdr:cxnSp macro="">
      <xdr:nvCxnSpPr>
        <xdr:cNvPr id="249" name="直線コネクタ 248">
          <a:extLst>
            <a:ext uri="{FF2B5EF4-FFF2-40B4-BE49-F238E27FC236}">
              <a16:creationId xmlns:a16="http://schemas.microsoft.com/office/drawing/2014/main" id="{B597EC45-4340-4A89-B7BC-70E06DC6D39A}"/>
            </a:ext>
          </a:extLst>
        </xdr:cNvPr>
        <xdr:cNvCxnSpPr/>
      </xdr:nvCxnSpPr>
      <xdr:spPr>
        <a:xfrm flipV="1">
          <a:off x="8750300" y="10919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71882</xdr:rowOff>
    </xdr:from>
    <xdr:to>
      <xdr:col>41</xdr:col>
      <xdr:colOff>101600</xdr:colOff>
      <xdr:row>64</xdr:row>
      <xdr:rowOff>2032</xdr:rowOff>
    </xdr:to>
    <xdr:sp macro="" textlink="">
      <xdr:nvSpPr>
        <xdr:cNvPr id="250" name="楕円 249">
          <a:extLst>
            <a:ext uri="{FF2B5EF4-FFF2-40B4-BE49-F238E27FC236}">
              <a16:creationId xmlns:a16="http://schemas.microsoft.com/office/drawing/2014/main" id="{42C0C274-8444-4D56-B2B5-DF3AF7BE8726}"/>
            </a:ext>
          </a:extLst>
        </xdr:cNvPr>
        <xdr:cNvSpPr/>
      </xdr:nvSpPr>
      <xdr:spPr>
        <a:xfrm>
          <a:off x="7810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120015</xdr:rowOff>
    </xdr:from>
    <xdr:to>
      <xdr:col>45</xdr:col>
      <xdr:colOff>177800</xdr:colOff>
      <xdr:row>63</xdr:row>
      <xdr:rowOff>122682</xdr:rowOff>
    </xdr:to>
    <xdr:cxnSp macro="">
      <xdr:nvCxnSpPr>
        <xdr:cNvPr id="251" name="直線コネクタ 250">
          <a:extLst>
            <a:ext uri="{FF2B5EF4-FFF2-40B4-BE49-F238E27FC236}">
              <a16:creationId xmlns:a16="http://schemas.microsoft.com/office/drawing/2014/main" id="{2BC06F26-4661-4E63-89A6-36F92651DAB0}"/>
            </a:ext>
          </a:extLst>
        </xdr:cNvPr>
        <xdr:cNvCxnSpPr/>
      </xdr:nvCxnSpPr>
      <xdr:spPr>
        <a:xfrm flipV="1">
          <a:off x="7861300" y="1092136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74168</xdr:rowOff>
    </xdr:from>
    <xdr:to>
      <xdr:col>36</xdr:col>
      <xdr:colOff>165100</xdr:colOff>
      <xdr:row>64</xdr:row>
      <xdr:rowOff>4318</xdr:rowOff>
    </xdr:to>
    <xdr:sp macro="" textlink="">
      <xdr:nvSpPr>
        <xdr:cNvPr id="252" name="楕円 251">
          <a:extLst>
            <a:ext uri="{FF2B5EF4-FFF2-40B4-BE49-F238E27FC236}">
              <a16:creationId xmlns:a16="http://schemas.microsoft.com/office/drawing/2014/main" id="{94158CBD-ECAB-430F-B252-70F833F51CA9}"/>
            </a:ext>
          </a:extLst>
        </xdr:cNvPr>
        <xdr:cNvSpPr/>
      </xdr:nvSpPr>
      <xdr:spPr>
        <a:xfrm>
          <a:off x="6921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122682</xdr:rowOff>
    </xdr:from>
    <xdr:to>
      <xdr:col>41</xdr:col>
      <xdr:colOff>50800</xdr:colOff>
      <xdr:row>63</xdr:row>
      <xdr:rowOff>124968</xdr:rowOff>
    </xdr:to>
    <xdr:cxnSp macro="">
      <xdr:nvCxnSpPr>
        <xdr:cNvPr id="253" name="直線コネクタ 252">
          <a:extLst>
            <a:ext uri="{FF2B5EF4-FFF2-40B4-BE49-F238E27FC236}">
              <a16:creationId xmlns:a16="http://schemas.microsoft.com/office/drawing/2014/main" id="{A7970CE0-FB02-46BE-8ABD-6FF7A6B78FBE}"/>
            </a:ext>
          </a:extLst>
        </xdr:cNvPr>
        <xdr:cNvCxnSpPr/>
      </xdr:nvCxnSpPr>
      <xdr:spPr>
        <a:xfrm flipV="1">
          <a:off x="6972300" y="1092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548E6F01-0595-4D4C-BF9F-B5288952A71D}"/>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C60A2A94-C481-4391-9413-652AC78E25A9}"/>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43E97DB2-E72A-4D62-8F26-2FF852435379}"/>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AE16BFE2-3D1E-4027-800C-B5B891506641}"/>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160037</xdr:rowOff>
    </xdr:from>
    <xdr:ext cx="469744" cy="259045"/>
    <xdr:sp macro="" textlink="">
      <xdr:nvSpPr>
        <xdr:cNvPr id="258" name="n_1mainValue【体育館・プール】&#10;一人当たり面積">
          <a:extLst>
            <a:ext uri="{FF2B5EF4-FFF2-40B4-BE49-F238E27FC236}">
              <a16:creationId xmlns:a16="http://schemas.microsoft.com/office/drawing/2014/main" id="{5D06F217-449E-419C-95E7-1B7B8FAE7E1E}"/>
            </a:ext>
          </a:extLst>
        </xdr:cNvPr>
        <xdr:cNvSpPr txBox="1"/>
      </xdr:nvSpPr>
      <xdr:spPr>
        <a:xfrm>
          <a:off x="9391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161942</xdr:rowOff>
    </xdr:from>
    <xdr:ext cx="469744" cy="259045"/>
    <xdr:sp macro="" textlink="">
      <xdr:nvSpPr>
        <xdr:cNvPr id="259" name="n_2mainValue【体育館・プール】&#10;一人当たり面積">
          <a:extLst>
            <a:ext uri="{FF2B5EF4-FFF2-40B4-BE49-F238E27FC236}">
              <a16:creationId xmlns:a16="http://schemas.microsoft.com/office/drawing/2014/main" id="{4AEAD350-E390-44A8-A532-AA9F02C2FB34}"/>
            </a:ext>
          </a:extLst>
        </xdr:cNvPr>
        <xdr:cNvSpPr txBox="1"/>
      </xdr:nvSpPr>
      <xdr:spPr>
        <a:xfrm>
          <a:off x="8515427"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164609</xdr:rowOff>
    </xdr:from>
    <xdr:ext cx="469744" cy="259045"/>
    <xdr:sp macro="" textlink="">
      <xdr:nvSpPr>
        <xdr:cNvPr id="260" name="n_3mainValue【体育館・プール】&#10;一人当たり面積">
          <a:extLst>
            <a:ext uri="{FF2B5EF4-FFF2-40B4-BE49-F238E27FC236}">
              <a16:creationId xmlns:a16="http://schemas.microsoft.com/office/drawing/2014/main" id="{1D43B671-ECB6-4FEE-8D01-BC795956AB99}"/>
            </a:ext>
          </a:extLst>
        </xdr:cNvPr>
        <xdr:cNvSpPr txBox="1"/>
      </xdr:nvSpPr>
      <xdr:spPr>
        <a:xfrm>
          <a:off x="76264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166895</xdr:rowOff>
    </xdr:from>
    <xdr:ext cx="469744" cy="259045"/>
    <xdr:sp macro="" textlink="">
      <xdr:nvSpPr>
        <xdr:cNvPr id="261" name="n_4mainValue【体育館・プール】&#10;一人当たり面積">
          <a:extLst>
            <a:ext uri="{FF2B5EF4-FFF2-40B4-BE49-F238E27FC236}">
              <a16:creationId xmlns:a16="http://schemas.microsoft.com/office/drawing/2014/main" id="{CCA00BCD-5D77-4965-BE3F-AA072B2A1CD2}"/>
            </a:ext>
          </a:extLst>
        </xdr:cNvPr>
        <xdr:cNvSpPr txBox="1"/>
      </xdr:nvSpPr>
      <xdr:spPr>
        <a:xfrm>
          <a:off x="6737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1DDFB61-17CC-4151-BDA0-522F4D782F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47D0A0C-5CE6-41D7-9513-9287245F6D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F840540-0881-4225-8929-06552E4A83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C8E4520-A04D-4283-A9C7-B3E30A8935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535B8F3-DECC-4CAE-99EF-2CE99B1C83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72B687-6285-4BA8-9416-6F20FC948D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4AFFD0E-5B10-4D27-9BA0-52E2394FB5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F26AEAE-8FC9-4A74-8DC0-4F49BC3217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E42DBEA-69E4-449A-9174-1B1606C543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D24622C-A7E5-49BC-88BD-1F0DA119D6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27DE36B-A9EE-4E57-9765-45F08943EF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A3BF965-C90A-4D5E-93D3-3AEFA655472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B81D198-1B48-445C-A4D8-CCBFDD426F6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D89CAE2-A6F9-4F00-993B-A3B77E0D78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FBAE115-5547-45BC-8554-E597078D93E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5EBE2FB-A540-437A-B44F-898C74DA67B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6B59BEF-E505-432B-815D-C1EC09BCD3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4213A1E-6459-400B-ADD9-8BD288BC19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0EFE0A9-920A-47DE-AFDA-F6BB9CC554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D4119AA-5678-44BF-B530-3130E7C8324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3C19B3A-2E37-499B-B5C2-69A20C1A660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82E775E-D87F-405E-9F2E-B318AE30B4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DDD8544-637D-42F1-84F0-E830842BBD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116C3DB-CD1A-4865-9CE6-DEFDD3187B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C2B70B1-7822-496E-8DBA-475A18746DE5}"/>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A2BC501-63AE-4599-85D1-29D01E6F272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6ECB4F2-7F34-4AB3-B5D4-06FC20ADE63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E354D30-FA68-4CE7-82B9-0B6DC938C1E8}"/>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19903F8-DB35-401B-995A-F5E0AB731698}"/>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89F8854-7CCC-4EA8-BCAE-D7F6B6A1B847}"/>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82EA930-0F4C-44FA-9716-46BFCEA1477F}"/>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14FF570C-6B1F-48D1-9D9D-D0F2A9ADE236}"/>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CCA5AEC-462F-4286-9803-9B103699F211}"/>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B0E9718-0396-4077-BBB5-2E19E92B4F6A}"/>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798B4514-D86E-431F-BB87-595146D3340F}"/>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3BB8D1-4D77-4063-9C17-957260F8E4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61D35B1-58F0-40DB-866E-4859133330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34AF9A-123C-49A4-A2E9-761D11E738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B6A9B3-C256-4BC2-A4DD-5BBDD28F0F4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214763-961D-4505-AC8C-D5B6CA0FAE4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2" name="楕円 301">
          <a:extLst>
            <a:ext uri="{FF2B5EF4-FFF2-40B4-BE49-F238E27FC236}">
              <a16:creationId xmlns:a16="http://schemas.microsoft.com/office/drawing/2014/main" id="{4F54CC98-6DBA-45A0-B2A3-BBBF2A177296}"/>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7EA8337-F8B9-483B-821B-049EB5D830FD}"/>
            </a:ext>
          </a:extLst>
        </xdr:cNvPr>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304" name="楕円 303">
          <a:extLst>
            <a:ext uri="{FF2B5EF4-FFF2-40B4-BE49-F238E27FC236}">
              <a16:creationId xmlns:a16="http://schemas.microsoft.com/office/drawing/2014/main" id="{93130CF5-ED7F-4416-B073-CDE621D77408}"/>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110489</xdr:rowOff>
    </xdr:to>
    <xdr:cxnSp macro="">
      <xdr:nvCxnSpPr>
        <xdr:cNvPr id="305" name="直線コネクタ 304">
          <a:extLst>
            <a:ext uri="{FF2B5EF4-FFF2-40B4-BE49-F238E27FC236}">
              <a16:creationId xmlns:a16="http://schemas.microsoft.com/office/drawing/2014/main" id="{77E70629-B2A4-40A2-8E6B-A8BACFCA8730}"/>
            </a:ext>
          </a:extLst>
        </xdr:cNvPr>
        <xdr:cNvCxnSpPr/>
      </xdr:nvCxnSpPr>
      <xdr:spPr>
        <a:xfrm>
          <a:off x="3797300" y="141293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06" name="楕円 305">
          <a:extLst>
            <a:ext uri="{FF2B5EF4-FFF2-40B4-BE49-F238E27FC236}">
              <a16:creationId xmlns:a16="http://schemas.microsoft.com/office/drawing/2014/main" id="{7CD9167E-B549-43C7-8BBE-8794F038AFB1}"/>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70486</xdr:rowOff>
    </xdr:to>
    <xdr:cxnSp macro="">
      <xdr:nvCxnSpPr>
        <xdr:cNvPr id="307" name="直線コネクタ 306">
          <a:extLst>
            <a:ext uri="{FF2B5EF4-FFF2-40B4-BE49-F238E27FC236}">
              <a16:creationId xmlns:a16="http://schemas.microsoft.com/office/drawing/2014/main" id="{A14D69C7-FAD6-4662-A060-C06F80D7B261}"/>
            </a:ext>
          </a:extLst>
        </xdr:cNvPr>
        <xdr:cNvCxnSpPr/>
      </xdr:nvCxnSpPr>
      <xdr:spPr>
        <a:xfrm>
          <a:off x="2908300" y="14104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08" name="楕円 307">
          <a:extLst>
            <a:ext uri="{FF2B5EF4-FFF2-40B4-BE49-F238E27FC236}">
              <a16:creationId xmlns:a16="http://schemas.microsoft.com/office/drawing/2014/main" id="{39DD0471-9270-4C18-B124-4B0F31CA82AE}"/>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45720</xdr:rowOff>
    </xdr:to>
    <xdr:cxnSp macro="">
      <xdr:nvCxnSpPr>
        <xdr:cNvPr id="309" name="直線コネクタ 308">
          <a:extLst>
            <a:ext uri="{FF2B5EF4-FFF2-40B4-BE49-F238E27FC236}">
              <a16:creationId xmlns:a16="http://schemas.microsoft.com/office/drawing/2014/main" id="{513C968A-1B29-4D24-9518-9833931443B2}"/>
            </a:ext>
          </a:extLst>
        </xdr:cNvPr>
        <xdr:cNvCxnSpPr/>
      </xdr:nvCxnSpPr>
      <xdr:spPr>
        <a:xfrm>
          <a:off x="2019300" y="1406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88264</xdr:rowOff>
    </xdr:from>
    <xdr:to>
      <xdr:col>6</xdr:col>
      <xdr:colOff>38100</xdr:colOff>
      <xdr:row>82</xdr:row>
      <xdr:rowOff>18414</xdr:rowOff>
    </xdr:to>
    <xdr:sp macro="" textlink="">
      <xdr:nvSpPr>
        <xdr:cNvPr id="310" name="楕円 309">
          <a:extLst>
            <a:ext uri="{FF2B5EF4-FFF2-40B4-BE49-F238E27FC236}">
              <a16:creationId xmlns:a16="http://schemas.microsoft.com/office/drawing/2014/main" id="{CA5AA5AA-DC9F-4346-93AB-AB0E456C4CAE}"/>
            </a:ext>
          </a:extLst>
        </xdr:cNvPr>
        <xdr:cNvSpPr/>
      </xdr:nvSpPr>
      <xdr:spPr>
        <a:xfrm>
          <a:off x="1079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139064</xdr:rowOff>
    </xdr:from>
    <xdr:to>
      <xdr:col>10</xdr:col>
      <xdr:colOff>114300</xdr:colOff>
      <xdr:row>82</xdr:row>
      <xdr:rowOff>7620</xdr:rowOff>
    </xdr:to>
    <xdr:cxnSp macro="">
      <xdr:nvCxnSpPr>
        <xdr:cNvPr id="311" name="直線コネクタ 310">
          <a:extLst>
            <a:ext uri="{FF2B5EF4-FFF2-40B4-BE49-F238E27FC236}">
              <a16:creationId xmlns:a16="http://schemas.microsoft.com/office/drawing/2014/main" id="{C9AF27A9-7016-478C-A37D-71D3E90EA99E}"/>
            </a:ext>
          </a:extLst>
        </xdr:cNvPr>
        <xdr:cNvCxnSpPr/>
      </xdr:nvCxnSpPr>
      <xdr:spPr>
        <a:xfrm>
          <a:off x="1130300" y="140265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7C3F686D-9DA8-4AC2-B911-7C5573E109FC}"/>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7E75800E-B5FB-418E-AF87-54D922F8466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4500A5B8-3843-48BD-82EF-3D0579391ADE}"/>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A37E1D30-9516-43F5-B6A1-CFD19E801DB8}"/>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316" name="n_1mainValue【福祉施設】&#10;有形固定資産減価償却率">
          <a:extLst>
            <a:ext uri="{FF2B5EF4-FFF2-40B4-BE49-F238E27FC236}">
              <a16:creationId xmlns:a16="http://schemas.microsoft.com/office/drawing/2014/main" id="{60D69E75-FF91-4054-B39F-1BCC41044C71}"/>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7" name="n_2mainValue【福祉施設】&#10;有形固定資産減価償却率">
          <a:extLst>
            <a:ext uri="{FF2B5EF4-FFF2-40B4-BE49-F238E27FC236}">
              <a16:creationId xmlns:a16="http://schemas.microsoft.com/office/drawing/2014/main" id="{738B925F-B2AC-420A-A53B-8C0583F6B33D}"/>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49547</xdr:rowOff>
    </xdr:from>
    <xdr:ext cx="405111" cy="259045"/>
    <xdr:sp macro="" textlink="">
      <xdr:nvSpPr>
        <xdr:cNvPr id="318" name="n_3mainValue【福祉施設】&#10;有形固定資産減価償却率">
          <a:extLst>
            <a:ext uri="{FF2B5EF4-FFF2-40B4-BE49-F238E27FC236}">
              <a16:creationId xmlns:a16="http://schemas.microsoft.com/office/drawing/2014/main" id="{3903A649-DDCD-4AEB-AC38-FEDA8DBFFF79}"/>
            </a:ext>
          </a:extLst>
        </xdr:cNvPr>
        <xdr:cNvSpPr txBox="1"/>
      </xdr:nvSpPr>
      <xdr:spPr>
        <a:xfrm>
          <a:off x="1816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34941</xdr:rowOff>
    </xdr:from>
    <xdr:ext cx="405111" cy="259045"/>
    <xdr:sp macro="" textlink="">
      <xdr:nvSpPr>
        <xdr:cNvPr id="319" name="n_4mainValue【福祉施設】&#10;有形固定資産減価償却率">
          <a:extLst>
            <a:ext uri="{FF2B5EF4-FFF2-40B4-BE49-F238E27FC236}">
              <a16:creationId xmlns:a16="http://schemas.microsoft.com/office/drawing/2014/main" id="{2215E0DF-9204-44AA-B87B-55BA0DE52187}"/>
            </a:ext>
          </a:extLst>
        </xdr:cNvPr>
        <xdr:cNvSpPr txBox="1"/>
      </xdr:nvSpPr>
      <xdr:spPr>
        <a:xfrm>
          <a:off x="927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8195AAB-DF34-4C16-98CC-D6967E727A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EB1D0F9-6A25-46F3-BFFB-D01A2AA774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E77D71B-21E5-448B-8C32-4F6C73335D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FBB3C75-0FE7-483F-ABDB-44243F4A4A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0BAFAD2-9B0D-4A41-890E-546FBB022F6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62C5F4F-D8A0-4445-8FBF-6BF885AF94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2D5BB8F-A899-4AF8-B55D-73B3929249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7109BF4-76AE-4A9B-BE1C-B2FC628C9D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E99EA46-D8A2-4A8E-8EB2-F1E8B510F4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B00B799-C6B9-43FB-A32B-C873B35DAB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F477A8C-CDB3-434F-8B26-D9B0EA0671B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E905D7D-7CFD-4ECD-8757-14FC19AD251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F6B37AD-6E2D-4A01-9D3B-256AE23C4D4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818B67D-64BE-4C0C-87D8-BDF14792965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326DE18-889E-4038-9C72-32FF5EFA998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3663286F-D248-4AE7-B938-0A5E35E4593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1EAE886-05F7-4BEA-A09B-98EA72DFC2E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38335BD-E60D-4F12-B6EB-7DCF2F2113C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56F62BB-145D-446B-8A3C-066737B2842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3321374-454A-486F-B802-28292BF646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4A8CB09-7E8B-4FF6-944B-62513A83B4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0A81043-4257-4A2F-B47A-A544C3053808}"/>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6D1F46F-8576-493A-9DD7-9CE8E1FE56C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1CDC7C48-BBE3-469C-A65C-33739242FE9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FF1B00D9-03EA-4A49-8B8D-C85A23E40FAF}"/>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2CA40165-FBC8-4EB4-9DB6-17AD714C5CEB}"/>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5808E13A-0F07-4B78-97B8-BEDF2CB96932}"/>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36F23AC-1F30-41CD-82CC-0B75A792349F}"/>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9E48B02-C46A-43DB-A8A4-B2C39A41AF2E}"/>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E91A664-A6F6-4AEF-A977-062BBEF6A59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29B67F84-BF29-4BB2-8B27-23D6BC9FEF4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0A2497F-EBAC-43D7-8B36-D9EB441100AE}"/>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5C702E4-5065-4276-84E1-61EB941500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F821070-FCD7-4277-94B4-350528D8AD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710B940-28D5-4145-855B-10C0482F8D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37B49F-3266-40C3-88AA-64A202BC6C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5A9CF3-78C4-47E7-AF0C-820B833B79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30735</xdr:rowOff>
    </xdr:from>
    <xdr:to>
      <xdr:col>55</xdr:col>
      <xdr:colOff>50800</xdr:colOff>
      <xdr:row>82</xdr:row>
      <xdr:rowOff>132335</xdr:rowOff>
    </xdr:to>
    <xdr:sp macro="" textlink="">
      <xdr:nvSpPr>
        <xdr:cNvPr id="357" name="楕円 356">
          <a:extLst>
            <a:ext uri="{FF2B5EF4-FFF2-40B4-BE49-F238E27FC236}">
              <a16:creationId xmlns:a16="http://schemas.microsoft.com/office/drawing/2014/main" id="{E8CD24BE-B5AD-444A-A720-56B458B657FB}"/>
            </a:ext>
          </a:extLst>
        </xdr:cNvPr>
        <xdr:cNvSpPr/>
      </xdr:nvSpPr>
      <xdr:spPr>
        <a:xfrm>
          <a:off x="104267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53612</xdr:rowOff>
    </xdr:from>
    <xdr:ext cx="469744" cy="259045"/>
    <xdr:sp macro="" textlink="">
      <xdr:nvSpPr>
        <xdr:cNvPr id="358" name="【福祉施設】&#10;一人当たり面積該当値テキスト">
          <a:extLst>
            <a:ext uri="{FF2B5EF4-FFF2-40B4-BE49-F238E27FC236}">
              <a16:creationId xmlns:a16="http://schemas.microsoft.com/office/drawing/2014/main" id="{570C5ACF-D991-48DA-9BEE-10A2F91D680A}"/>
            </a:ext>
          </a:extLst>
        </xdr:cNvPr>
        <xdr:cNvSpPr txBox="1"/>
      </xdr:nvSpPr>
      <xdr:spPr>
        <a:xfrm>
          <a:off x="10515600" y="1394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44450</xdr:rowOff>
    </xdr:from>
    <xdr:to>
      <xdr:col>50</xdr:col>
      <xdr:colOff>165100</xdr:colOff>
      <xdr:row>82</xdr:row>
      <xdr:rowOff>146050</xdr:rowOff>
    </xdr:to>
    <xdr:sp macro="" textlink="">
      <xdr:nvSpPr>
        <xdr:cNvPr id="359" name="楕円 358">
          <a:extLst>
            <a:ext uri="{FF2B5EF4-FFF2-40B4-BE49-F238E27FC236}">
              <a16:creationId xmlns:a16="http://schemas.microsoft.com/office/drawing/2014/main" id="{503606F0-E7F9-4B3B-8388-8FD6450AF546}"/>
            </a:ext>
          </a:extLst>
        </xdr:cNvPr>
        <xdr:cNvSpPr/>
      </xdr:nvSpPr>
      <xdr:spPr>
        <a:xfrm>
          <a:off x="958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81535</xdr:rowOff>
    </xdr:from>
    <xdr:to>
      <xdr:col>55</xdr:col>
      <xdr:colOff>0</xdr:colOff>
      <xdr:row>82</xdr:row>
      <xdr:rowOff>95250</xdr:rowOff>
    </xdr:to>
    <xdr:cxnSp macro="">
      <xdr:nvCxnSpPr>
        <xdr:cNvPr id="360" name="直線コネクタ 359">
          <a:extLst>
            <a:ext uri="{FF2B5EF4-FFF2-40B4-BE49-F238E27FC236}">
              <a16:creationId xmlns:a16="http://schemas.microsoft.com/office/drawing/2014/main" id="{41426637-BCEF-4DB4-9AD8-44A86B34EEED}"/>
            </a:ext>
          </a:extLst>
        </xdr:cNvPr>
        <xdr:cNvCxnSpPr/>
      </xdr:nvCxnSpPr>
      <xdr:spPr>
        <a:xfrm flipV="1">
          <a:off x="9639300" y="1414043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61" name="楕円 360">
          <a:extLst>
            <a:ext uri="{FF2B5EF4-FFF2-40B4-BE49-F238E27FC236}">
              <a16:creationId xmlns:a16="http://schemas.microsoft.com/office/drawing/2014/main" id="{DAD9C383-03EF-45F5-958A-86701E72E468}"/>
            </a:ext>
          </a:extLst>
        </xdr:cNvPr>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95250</xdr:rowOff>
    </xdr:from>
    <xdr:to>
      <xdr:col>50</xdr:col>
      <xdr:colOff>114300</xdr:colOff>
      <xdr:row>83</xdr:row>
      <xdr:rowOff>95250</xdr:rowOff>
    </xdr:to>
    <xdr:cxnSp macro="">
      <xdr:nvCxnSpPr>
        <xdr:cNvPr id="362" name="直線コネクタ 361">
          <a:extLst>
            <a:ext uri="{FF2B5EF4-FFF2-40B4-BE49-F238E27FC236}">
              <a16:creationId xmlns:a16="http://schemas.microsoft.com/office/drawing/2014/main" id="{60AFF0EC-C55F-4FEB-8D28-73E70EC2E5D9}"/>
            </a:ext>
          </a:extLst>
        </xdr:cNvPr>
        <xdr:cNvCxnSpPr/>
      </xdr:nvCxnSpPr>
      <xdr:spPr>
        <a:xfrm flipV="1">
          <a:off x="8750300" y="14154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55880</xdr:rowOff>
    </xdr:from>
    <xdr:to>
      <xdr:col>41</xdr:col>
      <xdr:colOff>101600</xdr:colOff>
      <xdr:row>83</xdr:row>
      <xdr:rowOff>157480</xdr:rowOff>
    </xdr:to>
    <xdr:sp macro="" textlink="">
      <xdr:nvSpPr>
        <xdr:cNvPr id="363" name="楕円 362">
          <a:extLst>
            <a:ext uri="{FF2B5EF4-FFF2-40B4-BE49-F238E27FC236}">
              <a16:creationId xmlns:a16="http://schemas.microsoft.com/office/drawing/2014/main" id="{94A171C5-E459-49FD-84EA-645310089416}"/>
            </a:ext>
          </a:extLst>
        </xdr:cNvPr>
        <xdr:cNvSpPr/>
      </xdr:nvSpPr>
      <xdr:spPr>
        <a:xfrm>
          <a:off x="781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106680</xdr:rowOff>
    </xdr:to>
    <xdr:cxnSp macro="">
      <xdr:nvCxnSpPr>
        <xdr:cNvPr id="364" name="直線コネクタ 363">
          <a:extLst>
            <a:ext uri="{FF2B5EF4-FFF2-40B4-BE49-F238E27FC236}">
              <a16:creationId xmlns:a16="http://schemas.microsoft.com/office/drawing/2014/main" id="{84111DE3-8AF4-4519-94FC-5CB170287227}"/>
            </a:ext>
          </a:extLst>
        </xdr:cNvPr>
        <xdr:cNvCxnSpPr/>
      </xdr:nvCxnSpPr>
      <xdr:spPr>
        <a:xfrm flipV="1">
          <a:off x="7861300" y="1432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365" name="楕円 364">
          <a:extLst>
            <a:ext uri="{FF2B5EF4-FFF2-40B4-BE49-F238E27FC236}">
              <a16:creationId xmlns:a16="http://schemas.microsoft.com/office/drawing/2014/main" id="{C589C12D-148F-4648-8AF7-A1723E7796A0}"/>
            </a:ext>
          </a:extLst>
        </xdr:cNvPr>
        <xdr:cNvSpPr/>
      </xdr:nvSpPr>
      <xdr:spPr>
        <a:xfrm>
          <a:off x="6921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106680</xdr:rowOff>
    </xdr:from>
    <xdr:to>
      <xdr:col>41</xdr:col>
      <xdr:colOff>50800</xdr:colOff>
      <xdr:row>83</xdr:row>
      <xdr:rowOff>122682</xdr:rowOff>
    </xdr:to>
    <xdr:cxnSp macro="">
      <xdr:nvCxnSpPr>
        <xdr:cNvPr id="366" name="直線コネクタ 365">
          <a:extLst>
            <a:ext uri="{FF2B5EF4-FFF2-40B4-BE49-F238E27FC236}">
              <a16:creationId xmlns:a16="http://schemas.microsoft.com/office/drawing/2014/main" id="{B292847C-8F60-49A6-93E2-86ABF5932C55}"/>
            </a:ext>
          </a:extLst>
        </xdr:cNvPr>
        <xdr:cNvCxnSpPr/>
      </xdr:nvCxnSpPr>
      <xdr:spPr>
        <a:xfrm flipV="1">
          <a:off x="6972300" y="143370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07666C72-9AF7-47CB-868A-4DEE84CE13C6}"/>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50E5E33-57BC-4802-8590-7C5C134EC20A}"/>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D7374C69-B3D9-44B4-8EE6-3526E360FBEB}"/>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C24D4D22-3045-4E41-B45B-313F42BD64BF}"/>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162577</xdr:rowOff>
    </xdr:from>
    <xdr:ext cx="469744" cy="259045"/>
    <xdr:sp macro="" textlink="">
      <xdr:nvSpPr>
        <xdr:cNvPr id="371" name="n_1mainValue【福祉施設】&#10;一人当たり面積">
          <a:extLst>
            <a:ext uri="{FF2B5EF4-FFF2-40B4-BE49-F238E27FC236}">
              <a16:creationId xmlns:a16="http://schemas.microsoft.com/office/drawing/2014/main" id="{E6C2B783-8089-4F21-B238-9C300CB19E16}"/>
            </a:ext>
          </a:extLst>
        </xdr:cNvPr>
        <xdr:cNvSpPr txBox="1"/>
      </xdr:nvSpPr>
      <xdr:spPr>
        <a:xfrm>
          <a:off x="9391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mainValue【福祉施設】&#10;一人当たり面積">
          <a:extLst>
            <a:ext uri="{FF2B5EF4-FFF2-40B4-BE49-F238E27FC236}">
              <a16:creationId xmlns:a16="http://schemas.microsoft.com/office/drawing/2014/main" id="{93CCF68A-9E92-497D-8D72-A3BD940A7565}"/>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73" name="n_3mainValue【福祉施設】&#10;一人当たり面積">
          <a:extLst>
            <a:ext uri="{FF2B5EF4-FFF2-40B4-BE49-F238E27FC236}">
              <a16:creationId xmlns:a16="http://schemas.microsoft.com/office/drawing/2014/main" id="{7FC68649-A4E8-4BF7-BCC6-B6049876E96C}"/>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374" name="n_4mainValue【福祉施設】&#10;一人当たり面積">
          <a:extLst>
            <a:ext uri="{FF2B5EF4-FFF2-40B4-BE49-F238E27FC236}">
              <a16:creationId xmlns:a16="http://schemas.microsoft.com/office/drawing/2014/main" id="{C43ECE84-0B12-47B8-83D2-2CBD7662A7D7}"/>
            </a:ext>
          </a:extLst>
        </xdr:cNvPr>
        <xdr:cNvSpPr txBox="1"/>
      </xdr:nvSpPr>
      <xdr:spPr>
        <a:xfrm>
          <a:off x="6737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447445D-3947-4B68-ACDD-F396DA5F48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9D4218B-960C-4699-816B-6445E23C32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AA1C66B-452A-4B0C-AB6A-5776253CFE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FB73ED7-144B-4F97-A07D-07C650DB6A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6C3FEB0-00C3-497A-8B05-DB4E3145A9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BC32933-3E38-4D02-9DC8-DB5C1B2CFB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6DBEF47-E284-4CCD-8677-F75FAD4604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E17EC8C-B20F-49E8-8666-C525E640BF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E57169E4-6170-4D72-9EF2-7FCE216410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7DA162C5-3042-47B4-9DF8-58688CF24F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A20E79C-1047-42C1-B21D-4C6651E356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A366E1F-251D-4E5B-B787-FC9B8A6378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D117A34-2B2F-48E0-80B1-D7CD06371D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FBF919F-DFAE-432E-B2A6-23CC359A8A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B483F9E9-8FEB-4FA7-B086-5A6219723E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10169FD-F073-429F-A48F-0DCE84EBCF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B397707-E320-4014-9943-D88A767C4D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8918BDD6-A2C9-4042-BCB6-E464FB32DB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32750CE9-205E-49C4-ABD9-461BB76A46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2F7331F-5080-4829-BFF5-4F673A0866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C6023A9-2589-42D1-A16A-FF91F2C62C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01A3960-5825-49CA-8058-00AE6F3B20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6AFFB71-22D8-42A8-9583-936A9569B2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664AC8B-145D-45AE-9C04-C74F2AE751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071BEFD-AE3A-4D64-A50D-5C0F933B26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4201BFA-779D-4E8D-8452-AC3D581438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F509650-3B3F-4444-A33F-47E471CA91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67DC63D6-8E30-42B0-9F2D-9FF559A84E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DF099BBF-84D8-418E-A8B1-CBE297DBDBE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CF93440-A8EB-4BA8-9D17-30B3BC5B6A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5518B218-005B-4290-8C57-70259E61ED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9E720B3-5AA3-4547-8425-EB017B5E3F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7DE50334-1DAB-405F-9B31-776001702D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D28FAE08-253C-426A-B03D-7BCCCCE3AB4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0648850-817D-4854-8C2D-01F31FBAF1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AF6D0EE3-08EE-4BDE-901D-6282EEDDE0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EB4B2FC8-BA96-4576-8121-571A98EED14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93636B7-A740-47AC-8A1A-3CED54B9E7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9AB0909-51C4-49A9-9898-6E3C6A32924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2167AACF-E9CB-45CD-9790-35ACC61E89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5FC93015-E403-4F81-9B5D-0FAE30EA153A}"/>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6AF629A1-54EB-4F97-951B-EBA414BFE25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F6049F9B-DE74-477F-9C64-5648535C0F4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107DE668-BB8C-4205-98F7-2388950A3524}"/>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45193E51-9D2A-4557-B122-204C76052111}"/>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ABD43644-2584-45C9-8AC3-4A456A54B1BA}"/>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BA1C04F3-D9C4-4C96-9B99-F598B7F0097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6A18D3FC-800D-4E8A-B6FD-61F3E7A578CA}"/>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57211C8D-8501-494E-B32C-438974850BC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6F70D6F2-D19E-47F3-BAB3-CB283C6173F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E9A22CFE-C0BB-4C14-B1B2-510C92C2371B}"/>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82A5B30-A490-423C-A93E-2A164ABCCF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687D34C-6751-45C7-9C15-6E284B28C6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20EDC22-198D-4555-8714-A8D0304C0C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FC7696F-5443-4E74-8A0A-C61F490870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BAAFEF3-EFD0-46FB-AEC3-BA8BB07FD6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160655</xdr:rowOff>
    </xdr:from>
    <xdr:to>
      <xdr:col>85</xdr:col>
      <xdr:colOff>177800</xdr:colOff>
      <xdr:row>40</xdr:row>
      <xdr:rowOff>90805</xdr:rowOff>
    </xdr:to>
    <xdr:sp macro="" textlink="">
      <xdr:nvSpPr>
        <xdr:cNvPr id="431" name="楕円 430">
          <a:extLst>
            <a:ext uri="{FF2B5EF4-FFF2-40B4-BE49-F238E27FC236}">
              <a16:creationId xmlns:a16="http://schemas.microsoft.com/office/drawing/2014/main" id="{6AA23DCD-4B32-417A-9BF8-DA33691F085B}"/>
            </a:ext>
          </a:extLst>
        </xdr:cNvPr>
        <xdr:cNvSpPr/>
      </xdr:nvSpPr>
      <xdr:spPr>
        <a:xfrm>
          <a:off x="16268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139082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5C861685-4ED0-4CA3-B1F4-EC69F791CE22}"/>
            </a:ext>
          </a:extLst>
        </xdr:cNvPr>
        <xdr:cNvSpPr txBox="1"/>
      </xdr:nvSpPr>
      <xdr:spPr>
        <a:xfrm>
          <a:off x="16357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433" name="楕円 432">
          <a:extLst>
            <a:ext uri="{FF2B5EF4-FFF2-40B4-BE49-F238E27FC236}">
              <a16:creationId xmlns:a16="http://schemas.microsoft.com/office/drawing/2014/main" id="{0D58FF25-A28F-469E-BBD6-80ED8341AEF6}"/>
            </a:ext>
          </a:extLst>
        </xdr:cNvPr>
        <xdr:cNvSpPr/>
      </xdr:nvSpPr>
      <xdr:spPr>
        <a:xfrm>
          <a:off x="15430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40005</xdr:rowOff>
    </xdr:to>
    <xdr:cxnSp macro="">
      <xdr:nvCxnSpPr>
        <xdr:cNvPr id="434" name="直線コネクタ 433">
          <a:extLst>
            <a:ext uri="{FF2B5EF4-FFF2-40B4-BE49-F238E27FC236}">
              <a16:creationId xmlns:a16="http://schemas.microsoft.com/office/drawing/2014/main" id="{507B8C10-57B0-46C3-8A4C-31CB0604FABA}"/>
            </a:ext>
          </a:extLst>
        </xdr:cNvPr>
        <xdr:cNvCxnSpPr/>
      </xdr:nvCxnSpPr>
      <xdr:spPr>
        <a:xfrm>
          <a:off x="15481300" y="68560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35" name="楕円 434">
          <a:extLst>
            <a:ext uri="{FF2B5EF4-FFF2-40B4-BE49-F238E27FC236}">
              <a16:creationId xmlns:a16="http://schemas.microsoft.com/office/drawing/2014/main" id="{E28E807D-4FCE-4E46-BE56-BE8913DEB9D2}"/>
            </a:ext>
          </a:extLst>
        </xdr:cNvPr>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39</xdr:row>
      <xdr:rowOff>169545</xdr:rowOff>
    </xdr:to>
    <xdr:cxnSp macro="">
      <xdr:nvCxnSpPr>
        <xdr:cNvPr id="436" name="直線コネクタ 435">
          <a:extLst>
            <a:ext uri="{FF2B5EF4-FFF2-40B4-BE49-F238E27FC236}">
              <a16:creationId xmlns:a16="http://schemas.microsoft.com/office/drawing/2014/main" id="{B35BF52A-CE77-45CE-9610-EB91939DEB4C}"/>
            </a:ext>
          </a:extLst>
        </xdr:cNvPr>
        <xdr:cNvCxnSpPr/>
      </xdr:nvCxnSpPr>
      <xdr:spPr>
        <a:xfrm>
          <a:off x="14592300" y="68465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437" name="楕円 436">
          <a:extLst>
            <a:ext uri="{FF2B5EF4-FFF2-40B4-BE49-F238E27FC236}">
              <a16:creationId xmlns:a16="http://schemas.microsoft.com/office/drawing/2014/main" id="{5B7DBB15-A645-4CF1-9DEA-948BFD515353}"/>
            </a:ext>
          </a:extLst>
        </xdr:cNvPr>
        <xdr:cNvSpPr/>
      </xdr:nvSpPr>
      <xdr:spPr>
        <a:xfrm>
          <a:off x="13652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9525</xdr:rowOff>
    </xdr:to>
    <xdr:cxnSp macro="">
      <xdr:nvCxnSpPr>
        <xdr:cNvPr id="438" name="直線コネクタ 437">
          <a:extLst>
            <a:ext uri="{FF2B5EF4-FFF2-40B4-BE49-F238E27FC236}">
              <a16:creationId xmlns:a16="http://schemas.microsoft.com/office/drawing/2014/main" id="{89BC0C78-D60D-498C-8CF6-0A10D444D0EF}"/>
            </a:ext>
          </a:extLst>
        </xdr:cNvPr>
        <xdr:cNvCxnSpPr/>
      </xdr:nvCxnSpPr>
      <xdr:spPr>
        <a:xfrm flipV="1">
          <a:off x="13703300" y="68465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439" name="楕円 438">
          <a:extLst>
            <a:ext uri="{FF2B5EF4-FFF2-40B4-BE49-F238E27FC236}">
              <a16:creationId xmlns:a16="http://schemas.microsoft.com/office/drawing/2014/main" id="{FB6904F9-E062-47F4-A39A-06D442F9974E}"/>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40</xdr:row>
      <xdr:rowOff>9525</xdr:rowOff>
    </xdr:to>
    <xdr:cxnSp macro="">
      <xdr:nvCxnSpPr>
        <xdr:cNvPr id="440" name="直線コネクタ 439">
          <a:extLst>
            <a:ext uri="{FF2B5EF4-FFF2-40B4-BE49-F238E27FC236}">
              <a16:creationId xmlns:a16="http://schemas.microsoft.com/office/drawing/2014/main" id="{DE4D62EA-1C44-453A-8FAD-38C66BD2175D}"/>
            </a:ext>
          </a:extLst>
        </xdr:cNvPr>
        <xdr:cNvCxnSpPr/>
      </xdr:nvCxnSpPr>
      <xdr:spPr>
        <a:xfrm>
          <a:off x="12814300" y="6829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93C0E40D-8B1D-4C89-A7A2-5E4F015C4696}"/>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A56961A4-983B-4AC9-A2C5-ACE4BBE431A8}"/>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AF1CAC5-B720-4A99-8290-01C4696D3278}"/>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6162245-12ED-4896-88CD-77B5B9E4C7BD}"/>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58E37DD2-BDDF-4856-BE6C-5B14098828C7}"/>
            </a:ext>
          </a:extLst>
        </xdr:cNvPr>
        <xdr:cNvSpPr txBox="1"/>
      </xdr:nvSpPr>
      <xdr:spPr>
        <a:xfrm>
          <a:off x="152660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BD5CC7AF-2DD3-4B05-AF18-ADAD177D9BB9}"/>
            </a:ext>
          </a:extLst>
        </xdr:cNvPr>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51452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B0B5F09F-FF92-415E-8C87-8C2601411D08}"/>
            </a:ext>
          </a:extLst>
        </xdr:cNvPr>
        <xdr:cNvSpPr txBox="1"/>
      </xdr:nvSpPr>
      <xdr:spPr>
        <a:xfrm>
          <a:off x="13500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1F45F0D6-2C53-4476-A0E3-1AD4DC79ED0C}"/>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2996EC3-95E7-44F1-BD13-1B87518861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463D5E86-9614-439B-9A16-7BDD748545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2825A50-62F9-480C-8D11-383FA705E8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66BF729A-B66E-4E75-8F96-1342F38812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393F5742-C3E8-4C17-B853-BEEE12A593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7618652-8D17-488D-87FA-66B53679E4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DA17FC9-58A9-4221-94B2-D997508733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C23D1620-A2A9-410E-B8D7-90C6643B15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5454261-0ECA-4AEA-8466-556018A632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35D8F45-C159-422C-9155-17BC4DA562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228C7C82-79A1-4ECC-802A-9D8377F5833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150D7052-503F-4255-A0C9-618297EEBDD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379FCEB-F7F9-47F3-812A-9DFA98EEFF8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BA7B8993-1342-462D-B416-AA3AEBB60B3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496D3F3-24F6-4EF9-B6F0-401FF8681B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830FDF0D-E4D7-42E9-9CFA-BE1393FFCDA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9EFFDEB3-670A-402D-AFB1-5FD42EF7CAC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A2EA176A-6BB7-4437-9B2C-903E72C81F9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68183CC2-87F5-4396-AC7E-050664534C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D935E672-A774-446B-A6C7-6434A7370F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EFCEC0-E1D3-4EBB-BC50-72B81E7B9C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9B8C9428-4137-429D-BEB1-AC714AD5BB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1D111EBB-273A-4FBE-A13F-C8F4E5A2BA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DCD1F725-E06A-4BA4-BAC7-AAB0C055F4FC}"/>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A586A9DB-0BAE-4B1C-841B-B783D050BE83}"/>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E7583175-8BB3-4F75-8709-8A912A808B0A}"/>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2CC9E8F7-4C00-4893-A6D1-4A6D6B164F7F}"/>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A584B6FF-4801-4435-835B-4C47E0CE8C57}"/>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2A6B1C51-C07C-48EB-B241-796EA31B2EF7}"/>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76DC6BC5-7C96-49AA-9D39-50E0E4C9F16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2B480F36-82F4-4F38-BCAE-5D282C5C174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75D4437B-9B1A-4FA5-934A-56A4B79EA8FB}"/>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96F6463D-ECB6-40B6-AA11-5883D75B937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C76A46B3-317A-4FB1-8B5E-F6E5F4B9A1CE}"/>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F03F3C3-44A4-4844-AB5B-B8DCDCB975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7973A15-8444-4A5A-9A5E-BABDBA83F9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A889A9A-6A39-4200-BD40-E40B3D8F45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80DC70-99B3-466F-9BAC-E4EBF113EB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53F311B-84A1-4F33-8498-55A61C9758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59633</xdr:rowOff>
    </xdr:from>
    <xdr:to>
      <xdr:col>116</xdr:col>
      <xdr:colOff>114300</xdr:colOff>
      <xdr:row>35</xdr:row>
      <xdr:rowOff>161233</xdr:rowOff>
    </xdr:to>
    <xdr:sp macro="" textlink="">
      <xdr:nvSpPr>
        <xdr:cNvPr id="488" name="楕円 487">
          <a:extLst>
            <a:ext uri="{FF2B5EF4-FFF2-40B4-BE49-F238E27FC236}">
              <a16:creationId xmlns:a16="http://schemas.microsoft.com/office/drawing/2014/main" id="{2FFBB0E7-9CF2-4464-A615-7645B75BFC7A}"/>
            </a:ext>
          </a:extLst>
        </xdr:cNvPr>
        <xdr:cNvSpPr/>
      </xdr:nvSpPr>
      <xdr:spPr>
        <a:xfrm>
          <a:off x="22110700" y="60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82510</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94BC63BC-4526-48ED-9D7A-F90101CE3264}"/>
            </a:ext>
          </a:extLst>
        </xdr:cNvPr>
        <xdr:cNvSpPr txBox="1"/>
      </xdr:nvSpPr>
      <xdr:spPr>
        <a:xfrm>
          <a:off x="22199600" y="59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71379</xdr:rowOff>
    </xdr:from>
    <xdr:to>
      <xdr:col>112</xdr:col>
      <xdr:colOff>38100</xdr:colOff>
      <xdr:row>36</xdr:row>
      <xdr:rowOff>1529</xdr:rowOff>
    </xdr:to>
    <xdr:sp macro="" textlink="">
      <xdr:nvSpPr>
        <xdr:cNvPr id="490" name="楕円 489">
          <a:extLst>
            <a:ext uri="{FF2B5EF4-FFF2-40B4-BE49-F238E27FC236}">
              <a16:creationId xmlns:a16="http://schemas.microsoft.com/office/drawing/2014/main" id="{E0331EE4-EFF0-4248-AB29-DD70D5A9CB67}"/>
            </a:ext>
          </a:extLst>
        </xdr:cNvPr>
        <xdr:cNvSpPr/>
      </xdr:nvSpPr>
      <xdr:spPr>
        <a:xfrm>
          <a:off x="21272500" y="60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110433</xdr:rowOff>
    </xdr:from>
    <xdr:to>
      <xdr:col>116</xdr:col>
      <xdr:colOff>63500</xdr:colOff>
      <xdr:row>35</xdr:row>
      <xdr:rowOff>122179</xdr:rowOff>
    </xdr:to>
    <xdr:cxnSp macro="">
      <xdr:nvCxnSpPr>
        <xdr:cNvPr id="491" name="直線コネクタ 490">
          <a:extLst>
            <a:ext uri="{FF2B5EF4-FFF2-40B4-BE49-F238E27FC236}">
              <a16:creationId xmlns:a16="http://schemas.microsoft.com/office/drawing/2014/main" id="{3F487580-40D9-4357-8060-A17BC7FC4553}"/>
            </a:ext>
          </a:extLst>
        </xdr:cNvPr>
        <xdr:cNvCxnSpPr/>
      </xdr:nvCxnSpPr>
      <xdr:spPr>
        <a:xfrm flipV="1">
          <a:off x="21323300" y="6111183"/>
          <a:ext cx="8382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101162</xdr:rowOff>
    </xdr:from>
    <xdr:to>
      <xdr:col>107</xdr:col>
      <xdr:colOff>101600</xdr:colOff>
      <xdr:row>36</xdr:row>
      <xdr:rowOff>31312</xdr:rowOff>
    </xdr:to>
    <xdr:sp macro="" textlink="">
      <xdr:nvSpPr>
        <xdr:cNvPr id="492" name="楕円 491">
          <a:extLst>
            <a:ext uri="{FF2B5EF4-FFF2-40B4-BE49-F238E27FC236}">
              <a16:creationId xmlns:a16="http://schemas.microsoft.com/office/drawing/2014/main" id="{F1EB2274-CD7D-497E-BE3B-DAA38E672389}"/>
            </a:ext>
          </a:extLst>
        </xdr:cNvPr>
        <xdr:cNvSpPr/>
      </xdr:nvSpPr>
      <xdr:spPr>
        <a:xfrm>
          <a:off x="20383500" y="6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122179</xdr:rowOff>
    </xdr:from>
    <xdr:to>
      <xdr:col>111</xdr:col>
      <xdr:colOff>177800</xdr:colOff>
      <xdr:row>35</xdr:row>
      <xdr:rowOff>151962</xdr:rowOff>
    </xdr:to>
    <xdr:cxnSp macro="">
      <xdr:nvCxnSpPr>
        <xdr:cNvPr id="493" name="直線コネクタ 492">
          <a:extLst>
            <a:ext uri="{FF2B5EF4-FFF2-40B4-BE49-F238E27FC236}">
              <a16:creationId xmlns:a16="http://schemas.microsoft.com/office/drawing/2014/main" id="{C8FF4D6D-3589-4528-9A29-A99B6BDB81C3}"/>
            </a:ext>
          </a:extLst>
        </xdr:cNvPr>
        <xdr:cNvCxnSpPr/>
      </xdr:nvCxnSpPr>
      <xdr:spPr>
        <a:xfrm flipV="1">
          <a:off x="20434300" y="6122929"/>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4327</xdr:rowOff>
    </xdr:from>
    <xdr:to>
      <xdr:col>102</xdr:col>
      <xdr:colOff>165100</xdr:colOff>
      <xdr:row>36</xdr:row>
      <xdr:rowOff>105927</xdr:rowOff>
    </xdr:to>
    <xdr:sp macro="" textlink="">
      <xdr:nvSpPr>
        <xdr:cNvPr id="494" name="楕円 493">
          <a:extLst>
            <a:ext uri="{FF2B5EF4-FFF2-40B4-BE49-F238E27FC236}">
              <a16:creationId xmlns:a16="http://schemas.microsoft.com/office/drawing/2014/main" id="{26C868DF-E316-4FE1-9D47-515FD843C8E2}"/>
            </a:ext>
          </a:extLst>
        </xdr:cNvPr>
        <xdr:cNvSpPr/>
      </xdr:nvSpPr>
      <xdr:spPr>
        <a:xfrm>
          <a:off x="19494500" y="61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151962</xdr:rowOff>
    </xdr:from>
    <xdr:to>
      <xdr:col>107</xdr:col>
      <xdr:colOff>50800</xdr:colOff>
      <xdr:row>36</xdr:row>
      <xdr:rowOff>55127</xdr:rowOff>
    </xdr:to>
    <xdr:cxnSp macro="">
      <xdr:nvCxnSpPr>
        <xdr:cNvPr id="495" name="直線コネクタ 494">
          <a:extLst>
            <a:ext uri="{FF2B5EF4-FFF2-40B4-BE49-F238E27FC236}">
              <a16:creationId xmlns:a16="http://schemas.microsoft.com/office/drawing/2014/main" id="{6F9B7E51-79C1-4708-8026-1EE9FEBC9BC1}"/>
            </a:ext>
          </a:extLst>
        </xdr:cNvPr>
        <xdr:cNvCxnSpPr/>
      </xdr:nvCxnSpPr>
      <xdr:spPr>
        <a:xfrm flipV="1">
          <a:off x="19545300" y="6152712"/>
          <a:ext cx="889000" cy="7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24901</xdr:rowOff>
    </xdr:from>
    <xdr:to>
      <xdr:col>98</xdr:col>
      <xdr:colOff>38100</xdr:colOff>
      <xdr:row>36</xdr:row>
      <xdr:rowOff>126501</xdr:rowOff>
    </xdr:to>
    <xdr:sp macro="" textlink="">
      <xdr:nvSpPr>
        <xdr:cNvPr id="496" name="楕円 495">
          <a:extLst>
            <a:ext uri="{FF2B5EF4-FFF2-40B4-BE49-F238E27FC236}">
              <a16:creationId xmlns:a16="http://schemas.microsoft.com/office/drawing/2014/main" id="{75ADE582-4D43-465E-A7DD-9BCD1B47F553}"/>
            </a:ext>
          </a:extLst>
        </xdr:cNvPr>
        <xdr:cNvSpPr/>
      </xdr:nvSpPr>
      <xdr:spPr>
        <a:xfrm>
          <a:off x="18605500" y="61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55127</xdr:rowOff>
    </xdr:from>
    <xdr:to>
      <xdr:col>102</xdr:col>
      <xdr:colOff>114300</xdr:colOff>
      <xdr:row>36</xdr:row>
      <xdr:rowOff>75701</xdr:rowOff>
    </xdr:to>
    <xdr:cxnSp macro="">
      <xdr:nvCxnSpPr>
        <xdr:cNvPr id="497" name="直線コネクタ 496">
          <a:extLst>
            <a:ext uri="{FF2B5EF4-FFF2-40B4-BE49-F238E27FC236}">
              <a16:creationId xmlns:a16="http://schemas.microsoft.com/office/drawing/2014/main" id="{A9FBEF1E-F195-45F8-972C-B404061427DA}"/>
            </a:ext>
          </a:extLst>
        </xdr:cNvPr>
        <xdr:cNvCxnSpPr/>
      </xdr:nvCxnSpPr>
      <xdr:spPr>
        <a:xfrm flipV="1">
          <a:off x="18656300" y="622732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D7E14F73-02C5-4ECF-B269-B0F42896FAEB}"/>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98B53A0B-3DDD-47C7-92DA-296BDF916946}"/>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40FBA534-E488-4C14-AE0F-DDC93E724006}"/>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3CE91175-7514-4ED4-B549-E63120B2D37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18056</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5E00A368-1F93-40FC-B9AD-2250C547F5BB}"/>
            </a:ext>
          </a:extLst>
        </xdr:cNvPr>
        <xdr:cNvSpPr txBox="1"/>
      </xdr:nvSpPr>
      <xdr:spPr>
        <a:xfrm>
          <a:off x="21011095" y="584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47839</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4940366A-2C42-4E1A-A0B4-FE0FC5752ECD}"/>
            </a:ext>
          </a:extLst>
        </xdr:cNvPr>
        <xdr:cNvSpPr txBox="1"/>
      </xdr:nvSpPr>
      <xdr:spPr>
        <a:xfrm>
          <a:off x="20134795" y="5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122454</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49F0FAD4-4B5E-4F62-A73A-A971449E9990}"/>
            </a:ext>
          </a:extLst>
        </xdr:cNvPr>
        <xdr:cNvSpPr txBox="1"/>
      </xdr:nvSpPr>
      <xdr:spPr>
        <a:xfrm>
          <a:off x="19245795" y="595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143028</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E6C877DC-71C2-48BD-B5F5-110A60073AE6}"/>
            </a:ext>
          </a:extLst>
        </xdr:cNvPr>
        <xdr:cNvSpPr txBox="1"/>
      </xdr:nvSpPr>
      <xdr:spPr>
        <a:xfrm>
          <a:off x="18356795" y="597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3C6077D-FF55-48E5-B9E4-88C428D1C3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5DE22958-FB08-454F-8003-DD599A7214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5A7FFED-91E1-4D97-BDE2-CB6ADA04F1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ECE70DAC-3617-48A4-BF53-1105E603C5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C68D487-2052-4A3A-9DB8-B57E3BF891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F8DAB39-D419-48F5-A2BB-0DB1AE2A23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3D68C39-E858-43B4-8612-30EF0CAE31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84E85F1-428A-4AE7-BE2C-2D3D23FB18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993E27A-7D61-4300-94FB-DE5CB8A07E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B96718C-6C7A-49E0-AFFD-17DAA62440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38DC11A-9039-4A25-9308-1F9455646B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5A66F25-DEE7-4D25-B26E-F1FD1510D4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7AC7C3AB-1A7F-4C4A-84C4-96F5367554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70F2E4B-D194-4FEF-8512-66173977E47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C9882FB8-45D0-4268-8B0A-765C8D461C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9C11858E-AB03-4E4C-A98B-9637E404D3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C03B719-296C-4FB1-9514-F56FC4AD44C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7419B7AB-6BCF-491A-BE5D-DAA8E597D4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92C8C91-91B1-493A-BC0F-6E39A5CB8D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8F0AB94D-BA84-40DD-BF8B-876AF4FD62F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05FBD77-06DE-4FDE-AF7C-4605A0AD1C2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9FEE001-65D3-4578-A1B9-344B0AF90F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58F5C24A-F25C-40E3-9E13-9A2B449B5BC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3D200001-5E35-4435-8C08-7A6E24816C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7B6BE7EC-E530-46E1-B9A8-C67D8158D549}"/>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067E9F59-A443-4A8D-8199-86028F10ECB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45D9283B-8554-4997-9476-8D5D680FEE7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485E47BC-8F35-434F-B2DE-75E71A1C6A78}"/>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99E6AEA9-F4E2-4450-9DA4-BE123D85792E}"/>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C57DF391-98A3-41AD-A73E-0162AEAF4848}"/>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D8A95E06-8DA5-44B2-B031-EB1A06A9B893}"/>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EA00923C-8240-403D-9ACD-22E712FEA058}"/>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802A8F8F-F65C-4CE7-B397-67CD6CA716B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17B6991E-F87C-448B-963D-70D313CC38A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41C2C2D1-FC00-42A7-B911-A0D33C565BD3}"/>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9E4B1D9-5340-4BAB-8CA1-B1DC5B1F13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B79949F-1234-49C4-A779-CE7F621FFA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5A3EBD-B49B-4282-B9BB-D5F14C7E6A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9E74426-6C1C-49A0-8704-EE21D42370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1364A5F-912C-4C4A-931C-C09F0DCA76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6" name="楕円 545">
          <a:extLst>
            <a:ext uri="{FF2B5EF4-FFF2-40B4-BE49-F238E27FC236}">
              <a16:creationId xmlns:a16="http://schemas.microsoft.com/office/drawing/2014/main" id="{E2E8DFAF-B38F-4BC2-9014-1D084B0D157F}"/>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14EBB76E-8DAB-418D-B93B-6AB9FFA5900A}"/>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548" name="楕円 547">
          <a:extLst>
            <a:ext uri="{FF2B5EF4-FFF2-40B4-BE49-F238E27FC236}">
              <a16:creationId xmlns:a16="http://schemas.microsoft.com/office/drawing/2014/main" id="{4C6618A4-7C58-4673-BEA6-98AADA657678}"/>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91440</xdr:rowOff>
    </xdr:to>
    <xdr:cxnSp macro="">
      <xdr:nvCxnSpPr>
        <xdr:cNvPr id="549" name="直線コネクタ 548">
          <a:extLst>
            <a:ext uri="{FF2B5EF4-FFF2-40B4-BE49-F238E27FC236}">
              <a16:creationId xmlns:a16="http://schemas.microsoft.com/office/drawing/2014/main" id="{50F9D3C1-1D7B-4610-9B6C-4B3434DB316E}"/>
            </a:ext>
          </a:extLst>
        </xdr:cNvPr>
        <xdr:cNvCxnSpPr/>
      </xdr:nvCxnSpPr>
      <xdr:spPr>
        <a:xfrm>
          <a:off x="15481300" y="103270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50" name="楕円 549">
          <a:extLst>
            <a:ext uri="{FF2B5EF4-FFF2-40B4-BE49-F238E27FC236}">
              <a16:creationId xmlns:a16="http://schemas.microsoft.com/office/drawing/2014/main" id="{BA248112-13C2-4223-8C0D-845D73FB3A55}"/>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40005</xdr:rowOff>
    </xdr:to>
    <xdr:cxnSp macro="">
      <xdr:nvCxnSpPr>
        <xdr:cNvPr id="551" name="直線コネクタ 550">
          <a:extLst>
            <a:ext uri="{FF2B5EF4-FFF2-40B4-BE49-F238E27FC236}">
              <a16:creationId xmlns:a16="http://schemas.microsoft.com/office/drawing/2014/main" id="{82D31641-2FC1-4544-BA3B-A275D280D016}"/>
            </a:ext>
          </a:extLst>
        </xdr:cNvPr>
        <xdr:cNvCxnSpPr/>
      </xdr:nvCxnSpPr>
      <xdr:spPr>
        <a:xfrm>
          <a:off x="14592300" y="1027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552" name="楕円 551">
          <a:extLst>
            <a:ext uri="{FF2B5EF4-FFF2-40B4-BE49-F238E27FC236}">
              <a16:creationId xmlns:a16="http://schemas.microsoft.com/office/drawing/2014/main" id="{71C9310D-9655-4380-A55A-7597F10E4079}"/>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160020</xdr:rowOff>
    </xdr:to>
    <xdr:cxnSp macro="">
      <xdr:nvCxnSpPr>
        <xdr:cNvPr id="553" name="直線コネクタ 552">
          <a:extLst>
            <a:ext uri="{FF2B5EF4-FFF2-40B4-BE49-F238E27FC236}">
              <a16:creationId xmlns:a16="http://schemas.microsoft.com/office/drawing/2014/main" id="{2C569ED1-AD2F-49FE-94AD-05905CEF6118}"/>
            </a:ext>
          </a:extLst>
        </xdr:cNvPr>
        <xdr:cNvCxnSpPr/>
      </xdr:nvCxnSpPr>
      <xdr:spPr>
        <a:xfrm>
          <a:off x="13703300" y="1022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4" name="楕円 553">
          <a:extLst>
            <a:ext uri="{FF2B5EF4-FFF2-40B4-BE49-F238E27FC236}">
              <a16:creationId xmlns:a16="http://schemas.microsoft.com/office/drawing/2014/main" id="{8FD0DD1E-8EDC-4887-8C5E-0F1CF7058FC7}"/>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108585</xdr:rowOff>
    </xdr:to>
    <xdr:cxnSp macro="">
      <xdr:nvCxnSpPr>
        <xdr:cNvPr id="555" name="直線コネクタ 554">
          <a:extLst>
            <a:ext uri="{FF2B5EF4-FFF2-40B4-BE49-F238E27FC236}">
              <a16:creationId xmlns:a16="http://schemas.microsoft.com/office/drawing/2014/main" id="{1C2D9136-C7DE-419D-BBCE-1D6E45D82688}"/>
            </a:ext>
          </a:extLst>
        </xdr:cNvPr>
        <xdr:cNvCxnSpPr/>
      </xdr:nvCxnSpPr>
      <xdr:spPr>
        <a:xfrm>
          <a:off x="12814300" y="1017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380F31CD-003E-4FDF-9918-7752DE96208C}"/>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72612262-A2FA-4155-8A45-0F0414E1C458}"/>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D289E35D-B04A-418D-AC87-5807D497181D}"/>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9D3C44E0-113B-49C3-AE1F-D7E3AC8388DE}"/>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BC53D2FD-F6C2-4609-9AD6-A8E24CB5DECB}"/>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6E60AF3F-4BB0-47D1-AFAD-361F2A6D79DD}"/>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150512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E72278A7-A011-4DE0-AE27-ABBBAC6C6706}"/>
            </a:ext>
          </a:extLst>
        </xdr:cNvPr>
        <xdr:cNvSpPr txBox="1"/>
      </xdr:nvSpPr>
      <xdr:spPr>
        <a:xfrm>
          <a:off x="13500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41473DA8-0246-4B63-ABB4-00467BE2CAFA}"/>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94945F7-D049-4835-8C1E-6A1E7798E6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D7AC061E-0E15-4854-B019-4E3C48988A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FE3E2F92-3BC4-41CA-A096-F7E2B22F3A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8C64FD3-EE54-4541-92D2-672E801CE4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EC4E58A-7D2B-49C0-8DDC-F9D014F969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C217FA7A-501E-496B-8081-B5A837FA9C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FEFCB53-F891-49F2-BBC6-ABAD865CD2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D44D825-04BC-4246-943F-3795FAD88C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ADAA597F-9343-4F4A-9065-92C74C3C9F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4C69931-35F1-4D14-A20E-824541BF11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CF5C7DE4-DA3E-47D8-85A3-DA4D3E23C07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BF2D2CEA-D842-4E47-AFD0-0EF60695457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E8A5DBA3-F81C-4CDD-8B01-CA02CEE21F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3C5FF670-201F-47F6-8708-E1FD94F3928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BCF18BC1-05A5-4519-ACFD-8F92C8C9B5B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3F786FE2-F37F-4765-AF41-9D49D757C5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E528CC28-A379-4B50-BA9C-D795665909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51332916-860B-4B6D-AF92-6880138E178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C199EF5F-C856-4373-9588-C0FCFA9A5A0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3CFAA5C0-C20E-460F-96AB-389D78DF5C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772F022-BE6A-4323-8815-D1E693D4F6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213BBBD0-16E6-44F0-8B00-96F8C14999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45AC7F36-9FF8-49D0-A709-B296EAD671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40758B02-5C76-42E7-A8CC-665CD51AFEBA}"/>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B8E0CC4-33A4-4B0A-B5A7-A7B047A3628A}"/>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FC5FAE54-1D01-4117-BBF2-4AB91828093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3BB5568-9F07-41A0-B7C2-BC72B2F63C9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E9C446AD-5988-43DB-94BA-D58DFB10B24C}"/>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DF729CD3-1D34-4566-AEA6-51FEC080184C}"/>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6513465F-D214-4F5F-946A-422904A46B7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B9CDBCA6-B54C-48BD-8E56-8027288CABE7}"/>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E1FF7B18-CDE9-49AC-8818-96EE1151A04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031845BC-F6D3-477D-A8DF-75B5BEAB283B}"/>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321E6B61-C95D-44F4-8E6D-E70D2A789EA3}"/>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F5616FD-2E8B-4D86-88F6-D8350068C1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3395AE3-3B47-4569-BC33-768E051FF2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E3463E4-37C3-41A9-BBEF-4F0DBC370F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299F6BD-D912-4441-9CCD-93BC5B1953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C7179A4-D78F-42DB-A209-AAD15E1684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03" name="楕円 602">
          <a:extLst>
            <a:ext uri="{FF2B5EF4-FFF2-40B4-BE49-F238E27FC236}">
              <a16:creationId xmlns:a16="http://schemas.microsoft.com/office/drawing/2014/main" id="{015677A6-498E-473A-AE5C-CE791E041E50}"/>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C56C073C-EFBD-43A6-B588-126EE48F02BB}"/>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05" name="楕円 604">
          <a:extLst>
            <a:ext uri="{FF2B5EF4-FFF2-40B4-BE49-F238E27FC236}">
              <a16:creationId xmlns:a16="http://schemas.microsoft.com/office/drawing/2014/main" id="{C26D950A-4A44-4980-B57A-895B32E67BC3}"/>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606" name="直線コネクタ 605">
          <a:extLst>
            <a:ext uri="{FF2B5EF4-FFF2-40B4-BE49-F238E27FC236}">
              <a16:creationId xmlns:a16="http://schemas.microsoft.com/office/drawing/2014/main" id="{BAA86EAC-DF3E-46B7-A555-98A0275FADC6}"/>
            </a:ext>
          </a:extLst>
        </xdr:cNvPr>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07" name="楕円 606">
          <a:extLst>
            <a:ext uri="{FF2B5EF4-FFF2-40B4-BE49-F238E27FC236}">
              <a16:creationId xmlns:a16="http://schemas.microsoft.com/office/drawing/2014/main" id="{A853A2CF-06AC-43FA-9EAD-1552950771CA}"/>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608" name="直線コネクタ 607">
          <a:extLst>
            <a:ext uri="{FF2B5EF4-FFF2-40B4-BE49-F238E27FC236}">
              <a16:creationId xmlns:a16="http://schemas.microsoft.com/office/drawing/2014/main" id="{FA73D044-A653-4885-965F-C8B0723731A1}"/>
            </a:ext>
          </a:extLst>
        </xdr:cNvPr>
        <xdr:cNvCxnSpPr/>
      </xdr:nvCxnSpPr>
      <xdr:spPr>
        <a:xfrm flipV="1">
          <a:off x="20434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609" name="楕円 608">
          <a:extLst>
            <a:ext uri="{FF2B5EF4-FFF2-40B4-BE49-F238E27FC236}">
              <a16:creationId xmlns:a16="http://schemas.microsoft.com/office/drawing/2014/main" id="{7CC8A0DA-ED30-438E-822F-BE4422C2EC09}"/>
            </a:ext>
          </a:extLst>
        </xdr:cNvPr>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121920</xdr:rowOff>
    </xdr:to>
    <xdr:cxnSp macro="">
      <xdr:nvCxnSpPr>
        <xdr:cNvPr id="610" name="直線コネクタ 609">
          <a:extLst>
            <a:ext uri="{FF2B5EF4-FFF2-40B4-BE49-F238E27FC236}">
              <a16:creationId xmlns:a16="http://schemas.microsoft.com/office/drawing/2014/main" id="{E3478D0E-1492-4392-A32A-E8D75D6B86E5}"/>
            </a:ext>
          </a:extLst>
        </xdr:cNvPr>
        <xdr:cNvCxnSpPr/>
      </xdr:nvCxnSpPr>
      <xdr:spPr>
        <a:xfrm flipV="1">
          <a:off x="19545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611" name="楕円 610">
          <a:extLst>
            <a:ext uri="{FF2B5EF4-FFF2-40B4-BE49-F238E27FC236}">
              <a16:creationId xmlns:a16="http://schemas.microsoft.com/office/drawing/2014/main" id="{F687AAD2-4C44-4780-83A8-6D2A9EE22C25}"/>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121920</xdr:rowOff>
    </xdr:to>
    <xdr:cxnSp macro="">
      <xdr:nvCxnSpPr>
        <xdr:cNvPr id="612" name="直線コネクタ 611">
          <a:extLst>
            <a:ext uri="{FF2B5EF4-FFF2-40B4-BE49-F238E27FC236}">
              <a16:creationId xmlns:a16="http://schemas.microsoft.com/office/drawing/2014/main" id="{6CC1DEAD-7390-40DB-ABAE-192BE1C1F078}"/>
            </a:ext>
          </a:extLst>
        </xdr:cNvPr>
        <xdr:cNvCxnSpPr/>
      </xdr:nvCxnSpPr>
      <xdr:spPr>
        <a:xfrm>
          <a:off x="18656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a:extLst>
            <a:ext uri="{FF2B5EF4-FFF2-40B4-BE49-F238E27FC236}">
              <a16:creationId xmlns:a16="http://schemas.microsoft.com/office/drawing/2014/main" id="{2AA1FF7C-FED7-4F8B-ACC4-07CEE0D1254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a:extLst>
            <a:ext uri="{FF2B5EF4-FFF2-40B4-BE49-F238E27FC236}">
              <a16:creationId xmlns:a16="http://schemas.microsoft.com/office/drawing/2014/main" id="{1080F581-D49B-4924-95F0-86528B879855}"/>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a:extLst>
            <a:ext uri="{FF2B5EF4-FFF2-40B4-BE49-F238E27FC236}">
              <a16:creationId xmlns:a16="http://schemas.microsoft.com/office/drawing/2014/main" id="{55A1262C-9E72-4FC6-B904-9FC01F52A443}"/>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a:extLst>
            <a:ext uri="{FF2B5EF4-FFF2-40B4-BE49-F238E27FC236}">
              <a16:creationId xmlns:a16="http://schemas.microsoft.com/office/drawing/2014/main" id="{53231997-FA1B-4974-8D69-D5D58063103C}"/>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17" name="n_1mainValue【保健センター・保健所】&#10;一人当たり面積">
          <a:extLst>
            <a:ext uri="{FF2B5EF4-FFF2-40B4-BE49-F238E27FC236}">
              <a16:creationId xmlns:a16="http://schemas.microsoft.com/office/drawing/2014/main" id="{2F7EB50B-BAC6-47B2-9372-212CA0A1A98C}"/>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18" name="n_2mainValue【保健センター・保健所】&#10;一人当たり面積">
          <a:extLst>
            <a:ext uri="{FF2B5EF4-FFF2-40B4-BE49-F238E27FC236}">
              <a16:creationId xmlns:a16="http://schemas.microsoft.com/office/drawing/2014/main" id="{91A37811-3C93-4936-90C3-455F5D39DDC1}"/>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619" name="n_3mainValue【保健センター・保健所】&#10;一人当たり面積">
          <a:extLst>
            <a:ext uri="{FF2B5EF4-FFF2-40B4-BE49-F238E27FC236}">
              <a16:creationId xmlns:a16="http://schemas.microsoft.com/office/drawing/2014/main" id="{794D0BC2-220C-4A62-8DFB-83F7D83E0E1B}"/>
            </a:ext>
          </a:extLst>
        </xdr:cNvPr>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620" name="n_4mainValue【保健センター・保健所】&#10;一人当たり面積">
          <a:extLst>
            <a:ext uri="{FF2B5EF4-FFF2-40B4-BE49-F238E27FC236}">
              <a16:creationId xmlns:a16="http://schemas.microsoft.com/office/drawing/2014/main" id="{F66B7FA8-75F0-4789-81CD-4E2B0160F34E}"/>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666E699C-E945-4A04-ADF9-3D2DC79523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F68CD7C7-E8EE-48DA-B972-385934B1EC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B67B85F0-1A37-4C30-B98E-22E1836359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12B570A-12BF-4112-B007-A306D1702C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412922D4-6935-45A8-8CF0-3AFE2193D4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AEAB5B1-F9D4-46AB-A0CB-C97F463BA6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2F793828-2F70-4780-948C-49A07B8C02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2A1FB771-B6D9-4E7E-8459-BA5B77B597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BEDF2ED1-28C5-44FB-8D8B-655E7E5DE8E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B7AD4875-A2A9-46E9-8B35-3F4BCD23BEE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9FD7CDA7-93AF-4DCD-A901-C6E5C1EA0AD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50C46342-8C14-4C10-B01F-E89CB8DFBE8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FE37DE66-C2AE-4C1C-BBA8-063824548F6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AF779F89-B8F3-454B-96DD-78CFC46B0E1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F881EF2F-0F50-450D-A78E-3099335FED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B2D1EBC0-FDBD-48D9-A7D6-96CCD83203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A4F3B2BD-F2D1-4337-891F-CBC0D4F789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49CBD24E-FBED-4436-BDCC-65DE9D3898A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FDA51E85-66AC-467D-AC59-360AFC57A5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7FD54BF3-AE9C-45CC-AB06-07C348DE26C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6E7A3307-4962-4415-8EC6-F6CEABBABE6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E6E28FC0-6B56-4447-A294-9628FABE04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1B674C65-9F4E-4841-9BBB-8E2BD0EA06F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ED83E33F-1C7E-4E03-B93E-9C403657E9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73FAAC95-877D-40A2-AF4A-F0FFADE85A84}"/>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4CB45D5B-E407-465E-BC37-7614BCD07ED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8F281EDB-5DFF-4FF0-833E-8A5ABC901F2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9AFB8888-4EDA-4462-9E1E-669CEDBC56FB}"/>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CAFB72DA-48EC-456B-B0A8-4F2932E7511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909A7D1F-9AAD-4A22-AA55-9099BD654837}"/>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F745265D-D00B-4C5A-86C5-52A1E9979F8A}"/>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A6F28AE8-2DDD-4787-AF78-247F9D11FE04}"/>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E2D15E67-88E6-404B-B9BC-12B6A921E728}"/>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33D0D34C-F628-467D-BF1B-7158B3CF9BC7}"/>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D87114CF-373B-4678-B70F-43CC50940458}"/>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3A8089D-CD7A-45CE-A159-443143BB1A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6483314-8DF9-4A57-B6A8-FEC0BA0B64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47BE41-5A98-483B-8FA8-DA316E3830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424844A-28A2-4D17-884B-20C125F93C0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1798CFA-228F-4C82-9A4F-5421370124B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61" name="楕円 660">
          <a:extLst>
            <a:ext uri="{FF2B5EF4-FFF2-40B4-BE49-F238E27FC236}">
              <a16:creationId xmlns:a16="http://schemas.microsoft.com/office/drawing/2014/main" id="{760F2E7E-DFF6-413C-B437-24FCC4527CCF}"/>
            </a:ext>
          </a:extLst>
        </xdr:cNvPr>
        <xdr:cNvSpPr/>
      </xdr:nvSpPr>
      <xdr:spPr>
        <a:xfrm>
          <a:off x="16268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82566</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35A32C81-61FC-47F9-B2D2-5495DBE8E55C}"/>
            </a:ext>
          </a:extLst>
        </xdr:cNvPr>
        <xdr:cNvSpPr txBox="1"/>
      </xdr:nvSpPr>
      <xdr:spPr>
        <a:xfrm>
          <a:off x="16357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57786</xdr:rowOff>
    </xdr:from>
    <xdr:to>
      <xdr:col>81</xdr:col>
      <xdr:colOff>101600</xdr:colOff>
      <xdr:row>81</xdr:row>
      <xdr:rowOff>159386</xdr:rowOff>
    </xdr:to>
    <xdr:sp macro="" textlink="">
      <xdr:nvSpPr>
        <xdr:cNvPr id="663" name="楕円 662">
          <a:extLst>
            <a:ext uri="{FF2B5EF4-FFF2-40B4-BE49-F238E27FC236}">
              <a16:creationId xmlns:a16="http://schemas.microsoft.com/office/drawing/2014/main" id="{5ED175DA-1C61-40EB-A3EB-7FFCC914B3EC}"/>
            </a:ext>
          </a:extLst>
        </xdr:cNvPr>
        <xdr:cNvSpPr/>
      </xdr:nvSpPr>
      <xdr:spPr>
        <a:xfrm>
          <a:off x="15430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108586</xdr:rowOff>
    </xdr:from>
    <xdr:to>
      <xdr:col>85</xdr:col>
      <xdr:colOff>127000</xdr:colOff>
      <xdr:row>81</xdr:row>
      <xdr:rowOff>110489</xdr:rowOff>
    </xdr:to>
    <xdr:cxnSp macro="">
      <xdr:nvCxnSpPr>
        <xdr:cNvPr id="664" name="直線コネクタ 663">
          <a:extLst>
            <a:ext uri="{FF2B5EF4-FFF2-40B4-BE49-F238E27FC236}">
              <a16:creationId xmlns:a16="http://schemas.microsoft.com/office/drawing/2014/main" id="{C4CBC198-7381-4C3C-8DE4-3969DF4E9BAF}"/>
            </a:ext>
          </a:extLst>
        </xdr:cNvPr>
        <xdr:cNvCxnSpPr/>
      </xdr:nvCxnSpPr>
      <xdr:spPr>
        <a:xfrm>
          <a:off x="15481300" y="139960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105411</xdr:rowOff>
    </xdr:from>
    <xdr:to>
      <xdr:col>76</xdr:col>
      <xdr:colOff>165100</xdr:colOff>
      <xdr:row>82</xdr:row>
      <xdr:rowOff>35561</xdr:rowOff>
    </xdr:to>
    <xdr:sp macro="" textlink="">
      <xdr:nvSpPr>
        <xdr:cNvPr id="665" name="楕円 664">
          <a:extLst>
            <a:ext uri="{FF2B5EF4-FFF2-40B4-BE49-F238E27FC236}">
              <a16:creationId xmlns:a16="http://schemas.microsoft.com/office/drawing/2014/main" id="{7C01D0C7-AB2E-4E9B-AC4A-FF0CB7844821}"/>
            </a:ext>
          </a:extLst>
        </xdr:cNvPr>
        <xdr:cNvSpPr/>
      </xdr:nvSpPr>
      <xdr:spPr>
        <a:xfrm>
          <a:off x="1454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156211</xdr:rowOff>
    </xdr:to>
    <xdr:cxnSp macro="">
      <xdr:nvCxnSpPr>
        <xdr:cNvPr id="666" name="直線コネクタ 665">
          <a:extLst>
            <a:ext uri="{FF2B5EF4-FFF2-40B4-BE49-F238E27FC236}">
              <a16:creationId xmlns:a16="http://schemas.microsoft.com/office/drawing/2014/main" id="{9262B99D-6A9D-4E31-84E3-7641B93A445A}"/>
            </a:ext>
          </a:extLst>
        </xdr:cNvPr>
        <xdr:cNvCxnSpPr/>
      </xdr:nvCxnSpPr>
      <xdr:spPr>
        <a:xfrm flipV="1">
          <a:off x="14592300" y="139960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48261</xdr:rowOff>
    </xdr:from>
    <xdr:to>
      <xdr:col>72</xdr:col>
      <xdr:colOff>38100</xdr:colOff>
      <xdr:row>81</xdr:row>
      <xdr:rowOff>149861</xdr:rowOff>
    </xdr:to>
    <xdr:sp macro="" textlink="">
      <xdr:nvSpPr>
        <xdr:cNvPr id="667" name="楕円 666">
          <a:extLst>
            <a:ext uri="{FF2B5EF4-FFF2-40B4-BE49-F238E27FC236}">
              <a16:creationId xmlns:a16="http://schemas.microsoft.com/office/drawing/2014/main" id="{99C5182C-4F2F-4CCC-BDD1-797ACF1CC960}"/>
            </a:ext>
          </a:extLst>
        </xdr:cNvPr>
        <xdr:cNvSpPr/>
      </xdr:nvSpPr>
      <xdr:spPr>
        <a:xfrm>
          <a:off x="13652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99061</xdr:rowOff>
    </xdr:from>
    <xdr:to>
      <xdr:col>76</xdr:col>
      <xdr:colOff>114300</xdr:colOff>
      <xdr:row>81</xdr:row>
      <xdr:rowOff>156211</xdr:rowOff>
    </xdr:to>
    <xdr:cxnSp macro="">
      <xdr:nvCxnSpPr>
        <xdr:cNvPr id="668" name="直線コネクタ 667">
          <a:extLst>
            <a:ext uri="{FF2B5EF4-FFF2-40B4-BE49-F238E27FC236}">
              <a16:creationId xmlns:a16="http://schemas.microsoft.com/office/drawing/2014/main" id="{56C99D28-C2A2-43FE-ACEB-BB733733FBBE}"/>
            </a:ext>
          </a:extLst>
        </xdr:cNvPr>
        <xdr:cNvCxnSpPr/>
      </xdr:nvCxnSpPr>
      <xdr:spPr>
        <a:xfrm>
          <a:off x="13703300" y="139865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669" name="楕円 668">
          <a:extLst>
            <a:ext uri="{FF2B5EF4-FFF2-40B4-BE49-F238E27FC236}">
              <a16:creationId xmlns:a16="http://schemas.microsoft.com/office/drawing/2014/main" id="{D07298AF-AE9B-4C92-B343-61C89EBA423F}"/>
            </a:ext>
          </a:extLst>
        </xdr:cNvPr>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99061</xdr:rowOff>
    </xdr:to>
    <xdr:cxnSp macro="">
      <xdr:nvCxnSpPr>
        <xdr:cNvPr id="670" name="直線コネクタ 669">
          <a:extLst>
            <a:ext uri="{FF2B5EF4-FFF2-40B4-BE49-F238E27FC236}">
              <a16:creationId xmlns:a16="http://schemas.microsoft.com/office/drawing/2014/main" id="{6DC39CB1-8010-4CDC-99DC-6533B1ACE005}"/>
            </a:ext>
          </a:extLst>
        </xdr:cNvPr>
        <xdr:cNvCxnSpPr/>
      </xdr:nvCxnSpPr>
      <xdr:spPr>
        <a:xfrm>
          <a:off x="12814300" y="139293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a:extLst>
            <a:ext uri="{FF2B5EF4-FFF2-40B4-BE49-F238E27FC236}">
              <a16:creationId xmlns:a16="http://schemas.microsoft.com/office/drawing/2014/main" id="{BB16E8F6-5D23-4792-8CB0-884E33BF6BF4}"/>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a:extLst>
            <a:ext uri="{FF2B5EF4-FFF2-40B4-BE49-F238E27FC236}">
              <a16:creationId xmlns:a16="http://schemas.microsoft.com/office/drawing/2014/main" id="{8A7E883D-35AA-4FCF-9590-03B07438EC78}"/>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a:extLst>
            <a:ext uri="{FF2B5EF4-FFF2-40B4-BE49-F238E27FC236}">
              <a16:creationId xmlns:a16="http://schemas.microsoft.com/office/drawing/2014/main" id="{B28C7AD9-43E0-461A-9B07-598C11FA154B}"/>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a:extLst>
            <a:ext uri="{FF2B5EF4-FFF2-40B4-BE49-F238E27FC236}">
              <a16:creationId xmlns:a16="http://schemas.microsoft.com/office/drawing/2014/main" id="{B48E9801-5708-426F-BB23-E450052C9A1B}"/>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4463</xdr:rowOff>
    </xdr:from>
    <xdr:ext cx="405111" cy="259045"/>
    <xdr:sp macro="" textlink="">
      <xdr:nvSpPr>
        <xdr:cNvPr id="675" name="n_1mainValue【消防施設】&#10;有形固定資産減価償却率">
          <a:extLst>
            <a:ext uri="{FF2B5EF4-FFF2-40B4-BE49-F238E27FC236}">
              <a16:creationId xmlns:a16="http://schemas.microsoft.com/office/drawing/2014/main" id="{251113FE-849D-4DA6-9A59-5B6112923145}"/>
            </a:ext>
          </a:extLst>
        </xdr:cNvPr>
        <xdr:cNvSpPr txBox="1"/>
      </xdr:nvSpPr>
      <xdr:spPr>
        <a:xfrm>
          <a:off x="15266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676" name="n_2mainValue【消防施設】&#10;有形固定資産減価償却率">
          <a:extLst>
            <a:ext uri="{FF2B5EF4-FFF2-40B4-BE49-F238E27FC236}">
              <a16:creationId xmlns:a16="http://schemas.microsoft.com/office/drawing/2014/main" id="{D388FE74-2EA2-4275-B606-D040B51BF9F3}"/>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166388</xdr:rowOff>
    </xdr:from>
    <xdr:ext cx="405111" cy="259045"/>
    <xdr:sp macro="" textlink="">
      <xdr:nvSpPr>
        <xdr:cNvPr id="677" name="n_3mainValue【消防施設】&#10;有形固定資産減価償却率">
          <a:extLst>
            <a:ext uri="{FF2B5EF4-FFF2-40B4-BE49-F238E27FC236}">
              <a16:creationId xmlns:a16="http://schemas.microsoft.com/office/drawing/2014/main" id="{D7DB4F2E-0FB6-4BF2-8378-BD40ADAF547B}"/>
            </a:ext>
          </a:extLst>
        </xdr:cNvPr>
        <xdr:cNvSpPr txBox="1"/>
      </xdr:nvSpPr>
      <xdr:spPr>
        <a:xfrm>
          <a:off x="13500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109238</xdr:rowOff>
    </xdr:from>
    <xdr:ext cx="405111" cy="259045"/>
    <xdr:sp macro="" textlink="">
      <xdr:nvSpPr>
        <xdr:cNvPr id="678" name="n_4mainValue【消防施設】&#10;有形固定資産減価償却率">
          <a:extLst>
            <a:ext uri="{FF2B5EF4-FFF2-40B4-BE49-F238E27FC236}">
              <a16:creationId xmlns:a16="http://schemas.microsoft.com/office/drawing/2014/main" id="{32214E1E-43B0-477C-85D1-F6721B0B1E1C}"/>
            </a:ext>
          </a:extLst>
        </xdr:cNvPr>
        <xdr:cNvSpPr txBox="1"/>
      </xdr:nvSpPr>
      <xdr:spPr>
        <a:xfrm>
          <a:off x="12611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9B7FDA90-2FE8-4E01-AA1E-708ECE0A58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903A070C-F4F5-495F-AB1F-D740FBA419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F0497954-8289-4D69-8814-4A7E659A99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63B6C5E5-7BDF-4FD3-BEDC-6CBC526C218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D0CA771-3F98-4B26-99D7-F236EE05B1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3861596-2884-4101-B8BD-D93D254040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816F49F3-76DA-471B-B4C7-74D85E27AD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CB03D23F-A558-4B30-B834-8069F1ECD0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9BC3DC32-6EA9-41F0-BB17-C26C6AF6F8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BC3CA9CE-C89E-437E-8DC8-889A98E366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20787797-CA97-42D5-A648-39AF73749E7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F0FAA361-EEBD-4CB3-8899-EC75ADFFF5D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906323B6-F908-4C09-B205-173B98536B3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2285533-A24E-41A5-A02F-9D337194CCB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51352925-A718-4D21-9EA4-10BA94FF1BB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091F9DB-E177-435E-87C0-6D47BDB6911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B17C99B9-FE80-43F1-88FC-DA7F3E078DE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5A14E5CE-060A-4302-8CA6-A4B2F2C086E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6370AE87-7FA1-4441-8E63-0C332B570F4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37A99F03-D49E-4094-BDAD-EA08BBA1E55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F7D7BF4B-6085-4633-8195-C26B0038FD4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333ADA08-101D-41B8-A688-59A329529D6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A6A1322-9307-4581-9D66-93C4A7939B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1B6F5886-EFBE-4373-82A2-FDBB74451D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C97E7A1D-AE58-40B3-8CC9-3553598F454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547CFD4A-C729-41FB-9CCC-4DD4B04256D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9F4C7AD3-F047-493F-8D9B-7BB312C76BC3}"/>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7C4CA109-6F71-40FE-B3C1-F6F1A3121A5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DDC36128-1E99-4371-9BC1-CFB750AD5BB3}"/>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DBD814A7-48CD-4C99-870B-0B53430D2D4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8EB242F5-1CFE-4FA8-8DA6-81FC693AC29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07502F06-2C08-4D3A-B38D-A88D73B379DF}"/>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B1E33488-D103-4144-A9C5-63E93B2B7677}"/>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BF539390-F51A-4BA5-967E-76764D672F0E}"/>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EFCBCE22-4399-4342-84D5-242767004A2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BA0C001D-0F41-4C5A-880B-16A04A85411E}"/>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7B5958F-9BAD-401A-936E-86DA939A61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6427800-1C31-4576-AA01-89F32E4833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F8F6330-EDD1-4232-A8A7-03D88B28AB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F78651D-5A83-4406-813A-A9C7AFE327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9941B75-79C2-4B64-9E55-C7AED4AAB2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132624</xdr:rowOff>
    </xdr:from>
    <xdr:to>
      <xdr:col>116</xdr:col>
      <xdr:colOff>114300</xdr:colOff>
      <xdr:row>85</xdr:row>
      <xdr:rowOff>62774</xdr:rowOff>
    </xdr:to>
    <xdr:sp macro="" textlink="">
      <xdr:nvSpPr>
        <xdr:cNvPr id="720" name="楕円 719">
          <a:extLst>
            <a:ext uri="{FF2B5EF4-FFF2-40B4-BE49-F238E27FC236}">
              <a16:creationId xmlns:a16="http://schemas.microsoft.com/office/drawing/2014/main" id="{7C7912F0-6E68-405B-A4D8-5A8864AFDAC9}"/>
            </a:ext>
          </a:extLst>
        </xdr:cNvPr>
        <xdr:cNvSpPr/>
      </xdr:nvSpPr>
      <xdr:spPr>
        <a:xfrm>
          <a:off x="221107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155501</xdr:rowOff>
    </xdr:from>
    <xdr:ext cx="469744" cy="259045"/>
    <xdr:sp macro="" textlink="">
      <xdr:nvSpPr>
        <xdr:cNvPr id="721" name="【消防施設】&#10;一人当たり面積該当値テキスト">
          <a:extLst>
            <a:ext uri="{FF2B5EF4-FFF2-40B4-BE49-F238E27FC236}">
              <a16:creationId xmlns:a16="http://schemas.microsoft.com/office/drawing/2014/main" id="{280B54FD-3984-4B0E-9321-550231833F00}"/>
            </a:ext>
          </a:extLst>
        </xdr:cNvPr>
        <xdr:cNvSpPr txBox="1"/>
      </xdr:nvSpPr>
      <xdr:spPr>
        <a:xfrm>
          <a:off x="22199600" y="1438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130992</xdr:rowOff>
    </xdr:from>
    <xdr:to>
      <xdr:col>112</xdr:col>
      <xdr:colOff>38100</xdr:colOff>
      <xdr:row>85</xdr:row>
      <xdr:rowOff>61142</xdr:rowOff>
    </xdr:to>
    <xdr:sp macro="" textlink="">
      <xdr:nvSpPr>
        <xdr:cNvPr id="722" name="楕円 721">
          <a:extLst>
            <a:ext uri="{FF2B5EF4-FFF2-40B4-BE49-F238E27FC236}">
              <a16:creationId xmlns:a16="http://schemas.microsoft.com/office/drawing/2014/main" id="{B9BDB31B-B470-43DD-9A48-A4C3B9DC338E}"/>
            </a:ext>
          </a:extLst>
        </xdr:cNvPr>
        <xdr:cNvSpPr/>
      </xdr:nvSpPr>
      <xdr:spPr>
        <a:xfrm>
          <a:off x="2127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10342</xdr:rowOff>
    </xdr:from>
    <xdr:to>
      <xdr:col>116</xdr:col>
      <xdr:colOff>63500</xdr:colOff>
      <xdr:row>85</xdr:row>
      <xdr:rowOff>11974</xdr:rowOff>
    </xdr:to>
    <xdr:cxnSp macro="">
      <xdr:nvCxnSpPr>
        <xdr:cNvPr id="723" name="直線コネクタ 722">
          <a:extLst>
            <a:ext uri="{FF2B5EF4-FFF2-40B4-BE49-F238E27FC236}">
              <a16:creationId xmlns:a16="http://schemas.microsoft.com/office/drawing/2014/main" id="{B7AFDBFD-F61E-4540-B3C9-1D54609E839D}"/>
            </a:ext>
          </a:extLst>
        </xdr:cNvPr>
        <xdr:cNvCxnSpPr/>
      </xdr:nvCxnSpPr>
      <xdr:spPr>
        <a:xfrm>
          <a:off x="21323300" y="145835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153851</xdr:rowOff>
    </xdr:from>
    <xdr:to>
      <xdr:col>107</xdr:col>
      <xdr:colOff>101600</xdr:colOff>
      <xdr:row>85</xdr:row>
      <xdr:rowOff>84001</xdr:rowOff>
    </xdr:to>
    <xdr:sp macro="" textlink="">
      <xdr:nvSpPr>
        <xdr:cNvPr id="724" name="楕円 723">
          <a:extLst>
            <a:ext uri="{FF2B5EF4-FFF2-40B4-BE49-F238E27FC236}">
              <a16:creationId xmlns:a16="http://schemas.microsoft.com/office/drawing/2014/main" id="{2ACE9537-B0F9-4B5F-8583-9264C452478B}"/>
            </a:ext>
          </a:extLst>
        </xdr:cNvPr>
        <xdr:cNvSpPr/>
      </xdr:nvSpPr>
      <xdr:spPr>
        <a:xfrm>
          <a:off x="20383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10342</xdr:rowOff>
    </xdr:from>
    <xdr:to>
      <xdr:col>111</xdr:col>
      <xdr:colOff>177800</xdr:colOff>
      <xdr:row>85</xdr:row>
      <xdr:rowOff>33201</xdr:rowOff>
    </xdr:to>
    <xdr:cxnSp macro="">
      <xdr:nvCxnSpPr>
        <xdr:cNvPr id="725" name="直線コネクタ 724">
          <a:extLst>
            <a:ext uri="{FF2B5EF4-FFF2-40B4-BE49-F238E27FC236}">
              <a16:creationId xmlns:a16="http://schemas.microsoft.com/office/drawing/2014/main" id="{72E7B4A9-522E-4818-B2C2-AF978BE6491C}"/>
            </a:ext>
          </a:extLst>
        </xdr:cNvPr>
        <xdr:cNvCxnSpPr/>
      </xdr:nvCxnSpPr>
      <xdr:spPr>
        <a:xfrm flipV="1">
          <a:off x="20434300" y="145835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31387</xdr:rowOff>
    </xdr:from>
    <xdr:to>
      <xdr:col>102</xdr:col>
      <xdr:colOff>165100</xdr:colOff>
      <xdr:row>85</xdr:row>
      <xdr:rowOff>132987</xdr:rowOff>
    </xdr:to>
    <xdr:sp macro="" textlink="">
      <xdr:nvSpPr>
        <xdr:cNvPr id="726" name="楕円 725">
          <a:extLst>
            <a:ext uri="{FF2B5EF4-FFF2-40B4-BE49-F238E27FC236}">
              <a16:creationId xmlns:a16="http://schemas.microsoft.com/office/drawing/2014/main" id="{3C315C03-3F0A-4B92-B44A-7D297920F98B}"/>
            </a:ext>
          </a:extLst>
        </xdr:cNvPr>
        <xdr:cNvSpPr/>
      </xdr:nvSpPr>
      <xdr:spPr>
        <a:xfrm>
          <a:off x="19494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33201</xdr:rowOff>
    </xdr:from>
    <xdr:to>
      <xdr:col>107</xdr:col>
      <xdr:colOff>50800</xdr:colOff>
      <xdr:row>85</xdr:row>
      <xdr:rowOff>82187</xdr:rowOff>
    </xdr:to>
    <xdr:cxnSp macro="">
      <xdr:nvCxnSpPr>
        <xdr:cNvPr id="727" name="直線コネクタ 726">
          <a:extLst>
            <a:ext uri="{FF2B5EF4-FFF2-40B4-BE49-F238E27FC236}">
              <a16:creationId xmlns:a16="http://schemas.microsoft.com/office/drawing/2014/main" id="{95F5D61C-C7AF-4369-ADF3-ABCB307255E9}"/>
            </a:ext>
          </a:extLst>
        </xdr:cNvPr>
        <xdr:cNvCxnSpPr/>
      </xdr:nvCxnSpPr>
      <xdr:spPr>
        <a:xfrm flipV="1">
          <a:off x="19545300" y="146064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36286</xdr:rowOff>
    </xdr:from>
    <xdr:to>
      <xdr:col>98</xdr:col>
      <xdr:colOff>38100</xdr:colOff>
      <xdr:row>85</xdr:row>
      <xdr:rowOff>137886</xdr:rowOff>
    </xdr:to>
    <xdr:sp macro="" textlink="">
      <xdr:nvSpPr>
        <xdr:cNvPr id="728" name="楕円 727">
          <a:extLst>
            <a:ext uri="{FF2B5EF4-FFF2-40B4-BE49-F238E27FC236}">
              <a16:creationId xmlns:a16="http://schemas.microsoft.com/office/drawing/2014/main" id="{34240758-42C3-4616-BFD9-6BB8EE73DDF0}"/>
            </a:ext>
          </a:extLst>
        </xdr:cNvPr>
        <xdr:cNvSpPr/>
      </xdr:nvSpPr>
      <xdr:spPr>
        <a:xfrm>
          <a:off x="18605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82187</xdr:rowOff>
    </xdr:from>
    <xdr:to>
      <xdr:col>102</xdr:col>
      <xdr:colOff>114300</xdr:colOff>
      <xdr:row>85</xdr:row>
      <xdr:rowOff>87086</xdr:rowOff>
    </xdr:to>
    <xdr:cxnSp macro="">
      <xdr:nvCxnSpPr>
        <xdr:cNvPr id="729" name="直線コネクタ 728">
          <a:extLst>
            <a:ext uri="{FF2B5EF4-FFF2-40B4-BE49-F238E27FC236}">
              <a16:creationId xmlns:a16="http://schemas.microsoft.com/office/drawing/2014/main" id="{1E58E7FD-5997-4AEE-9CF1-B2F4CA6D69B3}"/>
            </a:ext>
          </a:extLst>
        </xdr:cNvPr>
        <xdr:cNvCxnSpPr/>
      </xdr:nvCxnSpPr>
      <xdr:spPr>
        <a:xfrm flipV="1">
          <a:off x="18656300" y="146554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63EF9F8E-A5E5-4958-996A-A8A395A71A2D}"/>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B6D1C594-C41A-4781-9C41-44475C153A14}"/>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C517D5C0-9485-475C-BAE5-7413C6EDCFF2}"/>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12CD0F31-C0B9-48FA-8988-4E5A78284162}"/>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77669</xdr:rowOff>
    </xdr:from>
    <xdr:ext cx="469744" cy="259045"/>
    <xdr:sp macro="" textlink="">
      <xdr:nvSpPr>
        <xdr:cNvPr id="734" name="n_1mainValue【消防施設】&#10;一人当たり面積">
          <a:extLst>
            <a:ext uri="{FF2B5EF4-FFF2-40B4-BE49-F238E27FC236}">
              <a16:creationId xmlns:a16="http://schemas.microsoft.com/office/drawing/2014/main" id="{A5F01C57-929E-43DF-87A2-F161BFB4DCDD}"/>
            </a:ext>
          </a:extLst>
        </xdr:cNvPr>
        <xdr:cNvSpPr txBox="1"/>
      </xdr:nvSpPr>
      <xdr:spPr>
        <a:xfrm>
          <a:off x="210757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100528</xdr:rowOff>
    </xdr:from>
    <xdr:ext cx="469744" cy="259045"/>
    <xdr:sp macro="" textlink="">
      <xdr:nvSpPr>
        <xdr:cNvPr id="735" name="n_2mainValue【消防施設】&#10;一人当たり面積">
          <a:extLst>
            <a:ext uri="{FF2B5EF4-FFF2-40B4-BE49-F238E27FC236}">
              <a16:creationId xmlns:a16="http://schemas.microsoft.com/office/drawing/2014/main" id="{19BFA94B-9451-456C-A66E-3F7B8CBDFD69}"/>
            </a:ext>
          </a:extLst>
        </xdr:cNvPr>
        <xdr:cNvSpPr txBox="1"/>
      </xdr:nvSpPr>
      <xdr:spPr>
        <a:xfrm>
          <a:off x="20199427" y="14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149514</xdr:rowOff>
    </xdr:from>
    <xdr:ext cx="469744" cy="259045"/>
    <xdr:sp macro="" textlink="">
      <xdr:nvSpPr>
        <xdr:cNvPr id="736" name="n_3mainValue【消防施設】&#10;一人当たり面積">
          <a:extLst>
            <a:ext uri="{FF2B5EF4-FFF2-40B4-BE49-F238E27FC236}">
              <a16:creationId xmlns:a16="http://schemas.microsoft.com/office/drawing/2014/main" id="{AD8A4BF6-40B7-424D-AEE1-8E2AA1D2F070}"/>
            </a:ext>
          </a:extLst>
        </xdr:cNvPr>
        <xdr:cNvSpPr txBox="1"/>
      </xdr:nvSpPr>
      <xdr:spPr>
        <a:xfrm>
          <a:off x="19310427" y="143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154413</xdr:rowOff>
    </xdr:from>
    <xdr:ext cx="469744" cy="259045"/>
    <xdr:sp macro="" textlink="">
      <xdr:nvSpPr>
        <xdr:cNvPr id="737" name="n_4mainValue【消防施設】&#10;一人当たり面積">
          <a:extLst>
            <a:ext uri="{FF2B5EF4-FFF2-40B4-BE49-F238E27FC236}">
              <a16:creationId xmlns:a16="http://schemas.microsoft.com/office/drawing/2014/main" id="{6BFC6CD7-1DB2-4B33-84B0-AA853BB13D65}"/>
            </a:ext>
          </a:extLst>
        </xdr:cNvPr>
        <xdr:cNvSpPr txBox="1"/>
      </xdr:nvSpPr>
      <xdr:spPr>
        <a:xfrm>
          <a:off x="18421427" y="1438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46332DB3-4F01-4673-8536-A806432120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F32BC3C-7BFE-421B-9B5D-3E47E5C5D2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58CBE06-8781-4C5D-B595-3FAA31EA87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CB70BB0-6F8B-4D7C-8B52-1CF1F891CE4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FB9C1E67-315F-4171-B68F-64B1B66F46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84DA8DFF-B193-449D-89E8-E79D1DCF83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C33D62E-C945-4416-A8EF-73437199E7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DF722FD-23C1-4286-AB55-DA668D4098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E37DE61E-95FD-454D-B567-F218600071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81C9F26F-7F33-49FE-B984-39D42AFA1A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C357E250-7EA6-4BC5-B121-16B53FC03A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4A90B13A-1B8F-4112-9500-22502818A47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15AA5ADA-073B-4B8A-81B8-8943E86C1B6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BF22D2B1-1DCF-4332-9EB5-02DE1F425B8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D82068FA-55EC-4485-A2EC-B05BAAD7B2B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714EE7B0-F51F-405E-9318-57914BB0BF6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B0A6E19E-984D-43BA-8833-5426DEE0A6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1BB7130-B28D-48BA-9138-FECDF318D3D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232EB18-9F67-4225-9EE8-673CB9A2D32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CE16C338-D19E-4DAE-B2DD-3D05C0A6517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7AB3F29B-E53F-4092-BDA1-FB1B320ACCE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B8E91E1C-6C2C-48B4-ACC6-CCCDACB6D2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11103D8-B485-498B-8C0C-E6ECEBAAB5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6555E266-BF11-43DB-8A8B-16C3CBA448B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51BAEE91-3F1F-4AFE-90BC-16DEAFF41D0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42507A46-4C6C-4641-A697-B96A3B3753C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7EBD47D2-90C4-4C47-95A3-0DE39DE22C7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FA6ECAC8-56DC-4564-A5E5-536CF717791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1F6D22A3-27FA-490D-AF9E-B031E4B08436}"/>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F20A6063-9E2C-4543-B7AE-5B48F06752A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7929F4D9-C07F-4DFA-98E6-D6757637B08B}"/>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1E635102-3EF7-403E-8D74-E56BBD50F708}"/>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7C20643B-E36D-4D99-B6D9-51C91677BDC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5F559FCC-3813-417B-99F2-6DEC807BECF9}"/>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640F6BE-7F5E-46C3-B429-CABCE62597E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2F8C559-5706-492C-AEAB-28BBE2CE9E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E9C42D8-F646-4C16-88C5-4E759D996D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297048A-B894-49F4-AFF6-9074CEFDAB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FD902B7-84F3-4FE4-B8BF-9B8F980F16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777" name="楕円 776">
          <a:extLst>
            <a:ext uri="{FF2B5EF4-FFF2-40B4-BE49-F238E27FC236}">
              <a16:creationId xmlns:a16="http://schemas.microsoft.com/office/drawing/2014/main" id="{D346C987-0CF2-40DC-99CC-B4410FA75DFB}"/>
            </a:ext>
          </a:extLst>
        </xdr:cNvPr>
        <xdr:cNvSpPr/>
      </xdr:nvSpPr>
      <xdr:spPr>
        <a:xfrm>
          <a:off x="162687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778" name="【庁舎】&#10;有形固定資産減価償却率該当値テキスト">
          <a:extLst>
            <a:ext uri="{FF2B5EF4-FFF2-40B4-BE49-F238E27FC236}">
              <a16:creationId xmlns:a16="http://schemas.microsoft.com/office/drawing/2014/main" id="{CF553E02-0C54-4942-A443-B4D7ED969FCA}"/>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81280</xdr:rowOff>
    </xdr:from>
    <xdr:to>
      <xdr:col>81</xdr:col>
      <xdr:colOff>101600</xdr:colOff>
      <xdr:row>104</xdr:row>
      <xdr:rowOff>11430</xdr:rowOff>
    </xdr:to>
    <xdr:sp macro="" textlink="">
      <xdr:nvSpPr>
        <xdr:cNvPr id="779" name="楕円 778">
          <a:extLst>
            <a:ext uri="{FF2B5EF4-FFF2-40B4-BE49-F238E27FC236}">
              <a16:creationId xmlns:a16="http://schemas.microsoft.com/office/drawing/2014/main" id="{D056744C-6C26-4F30-A8F6-BB337C38053C}"/>
            </a:ext>
          </a:extLst>
        </xdr:cNvPr>
        <xdr:cNvSpPr/>
      </xdr:nvSpPr>
      <xdr:spPr>
        <a:xfrm>
          <a:off x="154305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132080</xdr:rowOff>
    </xdr:from>
    <xdr:to>
      <xdr:col>85</xdr:col>
      <xdr:colOff>127000</xdr:colOff>
      <xdr:row>103</xdr:row>
      <xdr:rowOff>154939</xdr:rowOff>
    </xdr:to>
    <xdr:cxnSp macro="">
      <xdr:nvCxnSpPr>
        <xdr:cNvPr id="780" name="直線コネクタ 779">
          <a:extLst>
            <a:ext uri="{FF2B5EF4-FFF2-40B4-BE49-F238E27FC236}">
              <a16:creationId xmlns:a16="http://schemas.microsoft.com/office/drawing/2014/main" id="{9516A0C6-BBF2-47BB-8A55-5EBEF60AF3E1}"/>
            </a:ext>
          </a:extLst>
        </xdr:cNvPr>
        <xdr:cNvCxnSpPr/>
      </xdr:nvCxnSpPr>
      <xdr:spPr>
        <a:xfrm>
          <a:off x="15481300" y="177914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88900</xdr:rowOff>
    </xdr:from>
    <xdr:to>
      <xdr:col>76</xdr:col>
      <xdr:colOff>165100</xdr:colOff>
      <xdr:row>103</xdr:row>
      <xdr:rowOff>19050</xdr:rowOff>
    </xdr:to>
    <xdr:sp macro="" textlink="">
      <xdr:nvSpPr>
        <xdr:cNvPr id="781" name="楕円 780">
          <a:extLst>
            <a:ext uri="{FF2B5EF4-FFF2-40B4-BE49-F238E27FC236}">
              <a16:creationId xmlns:a16="http://schemas.microsoft.com/office/drawing/2014/main" id="{A9D70322-6DE3-46F9-A9A3-88952B814B01}"/>
            </a:ext>
          </a:extLst>
        </xdr:cNvPr>
        <xdr:cNvSpPr/>
      </xdr:nvSpPr>
      <xdr:spPr>
        <a:xfrm>
          <a:off x="14541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139700</xdr:rowOff>
    </xdr:from>
    <xdr:to>
      <xdr:col>81</xdr:col>
      <xdr:colOff>50800</xdr:colOff>
      <xdr:row>103</xdr:row>
      <xdr:rowOff>132080</xdr:rowOff>
    </xdr:to>
    <xdr:cxnSp macro="">
      <xdr:nvCxnSpPr>
        <xdr:cNvPr id="782" name="直線コネクタ 781">
          <a:extLst>
            <a:ext uri="{FF2B5EF4-FFF2-40B4-BE49-F238E27FC236}">
              <a16:creationId xmlns:a16="http://schemas.microsoft.com/office/drawing/2014/main" id="{AD2B6D33-D56B-42F3-8309-5C767F30C2B8}"/>
            </a:ext>
          </a:extLst>
        </xdr:cNvPr>
        <xdr:cNvCxnSpPr/>
      </xdr:nvCxnSpPr>
      <xdr:spPr>
        <a:xfrm>
          <a:off x="14592300" y="176276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72389</xdr:rowOff>
    </xdr:from>
    <xdr:to>
      <xdr:col>72</xdr:col>
      <xdr:colOff>38100</xdr:colOff>
      <xdr:row>103</xdr:row>
      <xdr:rowOff>2539</xdr:rowOff>
    </xdr:to>
    <xdr:sp macro="" textlink="">
      <xdr:nvSpPr>
        <xdr:cNvPr id="783" name="楕円 782">
          <a:extLst>
            <a:ext uri="{FF2B5EF4-FFF2-40B4-BE49-F238E27FC236}">
              <a16:creationId xmlns:a16="http://schemas.microsoft.com/office/drawing/2014/main" id="{B3F522C0-D26D-4DFD-AF0B-34E75535DC8C}"/>
            </a:ext>
          </a:extLst>
        </xdr:cNvPr>
        <xdr:cNvSpPr/>
      </xdr:nvSpPr>
      <xdr:spPr>
        <a:xfrm>
          <a:off x="13652500" y="175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123189</xdr:rowOff>
    </xdr:from>
    <xdr:to>
      <xdr:col>76</xdr:col>
      <xdr:colOff>114300</xdr:colOff>
      <xdr:row>102</xdr:row>
      <xdr:rowOff>139700</xdr:rowOff>
    </xdr:to>
    <xdr:cxnSp macro="">
      <xdr:nvCxnSpPr>
        <xdr:cNvPr id="784" name="直線コネクタ 783">
          <a:extLst>
            <a:ext uri="{FF2B5EF4-FFF2-40B4-BE49-F238E27FC236}">
              <a16:creationId xmlns:a16="http://schemas.microsoft.com/office/drawing/2014/main" id="{E8A7C03C-4FBB-4022-B370-DAF1B5353F35}"/>
            </a:ext>
          </a:extLst>
        </xdr:cNvPr>
        <xdr:cNvCxnSpPr/>
      </xdr:nvCxnSpPr>
      <xdr:spPr>
        <a:xfrm>
          <a:off x="13703300" y="176110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40639</xdr:rowOff>
    </xdr:from>
    <xdr:to>
      <xdr:col>67</xdr:col>
      <xdr:colOff>101600</xdr:colOff>
      <xdr:row>102</xdr:row>
      <xdr:rowOff>142239</xdr:rowOff>
    </xdr:to>
    <xdr:sp macro="" textlink="">
      <xdr:nvSpPr>
        <xdr:cNvPr id="785" name="楕円 784">
          <a:extLst>
            <a:ext uri="{FF2B5EF4-FFF2-40B4-BE49-F238E27FC236}">
              <a16:creationId xmlns:a16="http://schemas.microsoft.com/office/drawing/2014/main" id="{30385C08-AF3D-49ED-A8E5-BF839658400D}"/>
            </a:ext>
          </a:extLst>
        </xdr:cNvPr>
        <xdr:cNvSpPr/>
      </xdr:nvSpPr>
      <xdr:spPr>
        <a:xfrm>
          <a:off x="12763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91439</xdr:rowOff>
    </xdr:from>
    <xdr:to>
      <xdr:col>71</xdr:col>
      <xdr:colOff>177800</xdr:colOff>
      <xdr:row>102</xdr:row>
      <xdr:rowOff>123189</xdr:rowOff>
    </xdr:to>
    <xdr:cxnSp macro="">
      <xdr:nvCxnSpPr>
        <xdr:cNvPr id="786" name="直線コネクタ 785">
          <a:extLst>
            <a:ext uri="{FF2B5EF4-FFF2-40B4-BE49-F238E27FC236}">
              <a16:creationId xmlns:a16="http://schemas.microsoft.com/office/drawing/2014/main" id="{EB8D74CA-C611-45D4-B8B7-E375700FFED5}"/>
            </a:ext>
          </a:extLst>
        </xdr:cNvPr>
        <xdr:cNvCxnSpPr/>
      </xdr:nvCxnSpPr>
      <xdr:spPr>
        <a:xfrm>
          <a:off x="12814300" y="175793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a:extLst>
            <a:ext uri="{FF2B5EF4-FFF2-40B4-BE49-F238E27FC236}">
              <a16:creationId xmlns:a16="http://schemas.microsoft.com/office/drawing/2014/main" id="{5FAA2385-C02A-4E36-B89E-E449B15A99B5}"/>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8" name="n_2aveValue【庁舎】&#10;有形固定資産減価償却率">
          <a:extLst>
            <a:ext uri="{FF2B5EF4-FFF2-40B4-BE49-F238E27FC236}">
              <a16:creationId xmlns:a16="http://schemas.microsoft.com/office/drawing/2014/main" id="{9D2C0359-A359-4E16-AA92-7F108D1F4F8D}"/>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89" name="n_3aveValue【庁舎】&#10;有形固定資産減価償却率">
          <a:extLst>
            <a:ext uri="{FF2B5EF4-FFF2-40B4-BE49-F238E27FC236}">
              <a16:creationId xmlns:a16="http://schemas.microsoft.com/office/drawing/2014/main" id="{094F154D-0D06-4D7E-ABA9-228562C4725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0" name="n_4aveValue【庁舎】&#10;有形固定資産減価償却率">
          <a:extLst>
            <a:ext uri="{FF2B5EF4-FFF2-40B4-BE49-F238E27FC236}">
              <a16:creationId xmlns:a16="http://schemas.microsoft.com/office/drawing/2014/main" id="{C881CF94-10AD-4E96-BAD8-8DFB074F4649}"/>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2557</xdr:rowOff>
    </xdr:from>
    <xdr:ext cx="405111" cy="259045"/>
    <xdr:sp macro="" textlink="">
      <xdr:nvSpPr>
        <xdr:cNvPr id="791" name="n_1mainValue【庁舎】&#10;有形固定資産減価償却率">
          <a:extLst>
            <a:ext uri="{FF2B5EF4-FFF2-40B4-BE49-F238E27FC236}">
              <a16:creationId xmlns:a16="http://schemas.microsoft.com/office/drawing/2014/main" id="{567DFB10-3333-4C57-BC1F-22C2895743A2}"/>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35577</xdr:rowOff>
    </xdr:from>
    <xdr:ext cx="405111" cy="259045"/>
    <xdr:sp macro="" textlink="">
      <xdr:nvSpPr>
        <xdr:cNvPr id="792" name="n_2mainValue【庁舎】&#10;有形固定資産減価償却率">
          <a:extLst>
            <a:ext uri="{FF2B5EF4-FFF2-40B4-BE49-F238E27FC236}">
              <a16:creationId xmlns:a16="http://schemas.microsoft.com/office/drawing/2014/main" id="{1BC741FB-F9B5-489B-9FB0-0FF5531EDB5E}"/>
            </a:ext>
          </a:extLst>
        </xdr:cNvPr>
        <xdr:cNvSpPr txBox="1"/>
      </xdr:nvSpPr>
      <xdr:spPr>
        <a:xfrm>
          <a:off x="14389744"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19066</xdr:rowOff>
    </xdr:from>
    <xdr:ext cx="405111" cy="259045"/>
    <xdr:sp macro="" textlink="">
      <xdr:nvSpPr>
        <xdr:cNvPr id="793" name="n_3mainValue【庁舎】&#10;有形固定資産減価償却率">
          <a:extLst>
            <a:ext uri="{FF2B5EF4-FFF2-40B4-BE49-F238E27FC236}">
              <a16:creationId xmlns:a16="http://schemas.microsoft.com/office/drawing/2014/main" id="{8FBD1B8D-75AC-41F6-867D-0B7D6FCE1B49}"/>
            </a:ext>
          </a:extLst>
        </xdr:cNvPr>
        <xdr:cNvSpPr txBox="1"/>
      </xdr:nvSpPr>
      <xdr:spPr>
        <a:xfrm>
          <a:off x="13500744" y="1733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158766</xdr:rowOff>
    </xdr:from>
    <xdr:ext cx="405111" cy="259045"/>
    <xdr:sp macro="" textlink="">
      <xdr:nvSpPr>
        <xdr:cNvPr id="794" name="n_4mainValue【庁舎】&#10;有形固定資産減価償却率">
          <a:extLst>
            <a:ext uri="{FF2B5EF4-FFF2-40B4-BE49-F238E27FC236}">
              <a16:creationId xmlns:a16="http://schemas.microsoft.com/office/drawing/2014/main" id="{205352A9-B8B0-471F-8F8B-2A2BC3C5BDEE}"/>
            </a:ext>
          </a:extLst>
        </xdr:cNvPr>
        <xdr:cNvSpPr txBox="1"/>
      </xdr:nvSpPr>
      <xdr:spPr>
        <a:xfrm>
          <a:off x="12611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D3CC6842-0B11-43D0-9222-C329500451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800E1BCE-8044-4971-AB76-E583D50AE5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A9A8A2AC-F499-4A20-8443-A1E3B802461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242F56F7-F269-48A9-BEC9-59F04FFDE1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DBCBBC30-8593-41CC-BB1C-87033FAF18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D04E494-A629-4662-A344-B7BD280A6A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8D951EC9-DA33-406D-81E0-85C44FAC0F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2362C965-83A7-4CFB-B195-4E318481E3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29FBC96F-CB21-49CB-B752-9E6669CB48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C026682C-E8F7-4FA0-8C0E-9A4A6D8FB1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2DFF55A-AF1E-4438-9E27-DEA74B81B2C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25EBB8AA-F782-49E5-A7B6-A3C855854DA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3B2729E4-B76F-4CA9-8DD6-ABC5B05875D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A2A05D71-D9AB-4D9B-B944-622749E12D1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D9747DA0-DFC6-4713-A409-F9FB5A90F6E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9E6378FC-4C4F-4B86-9214-1B21EED0842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A01C5E4F-3926-4284-A6A5-2970DA7982A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D1F93968-1679-4ABA-A147-6ACB3A3ED2C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BCCBF36E-2E57-494C-B7C3-732AE01E5C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6D9C0A75-C59A-438A-BB0D-E8DBEE4A69B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4201BB5-D75C-4895-A36C-6C1F1046B9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22DC7558-D6BE-44D7-AC1F-D6B058B1CB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6E0D8302-BA4E-4C83-BC9E-321A34086D1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E962C329-A823-4EDA-A0A1-95791840F054}"/>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2C0FCB9A-9136-442B-B6FA-152C163D25B3}"/>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A5E2BE5B-5056-463A-A433-4DD73153AA23}"/>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2F341E77-C1B7-44E8-8BF4-57AC7E83BBFA}"/>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181466AA-B9AE-4325-9382-D506F5E2ED88}"/>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AA79EBFF-0DE1-438E-9781-D0747728B198}"/>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C3F71ED7-AEEF-4F13-8331-4CEAED62B07A}"/>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A1BBF9D5-0824-42F2-9963-4A6C1A7C496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D701515A-2855-49B4-B3CA-BC708D45911C}"/>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3EC67431-4C9C-469E-A3F1-89BE79CC2812}"/>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F34833A1-6685-49D8-BA26-E50FCE318B07}"/>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E1D2609-4CF8-4E04-B40F-68DDB83FE3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22DBEA1-B32F-4E8D-A873-A88081F868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C98F76-FD0E-4E68-9842-7B273E7081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B694393-0800-4B4E-BCF3-AD93EEF118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60B90E-1D88-45D9-9787-3902444AB1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152400</xdr:rowOff>
    </xdr:from>
    <xdr:to>
      <xdr:col>116</xdr:col>
      <xdr:colOff>114300</xdr:colOff>
      <xdr:row>105</xdr:row>
      <xdr:rowOff>82550</xdr:rowOff>
    </xdr:to>
    <xdr:sp macro="" textlink="">
      <xdr:nvSpPr>
        <xdr:cNvPr id="834" name="楕円 833">
          <a:extLst>
            <a:ext uri="{FF2B5EF4-FFF2-40B4-BE49-F238E27FC236}">
              <a16:creationId xmlns:a16="http://schemas.microsoft.com/office/drawing/2014/main" id="{5BE2F538-71B0-496C-8A6F-10D78DEDBD27}"/>
            </a:ext>
          </a:extLst>
        </xdr:cNvPr>
        <xdr:cNvSpPr/>
      </xdr:nvSpPr>
      <xdr:spPr>
        <a:xfrm>
          <a:off x="221107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3827</xdr:rowOff>
    </xdr:from>
    <xdr:ext cx="469744" cy="259045"/>
    <xdr:sp macro="" textlink="">
      <xdr:nvSpPr>
        <xdr:cNvPr id="835" name="【庁舎】&#10;一人当たり面積該当値テキスト">
          <a:extLst>
            <a:ext uri="{FF2B5EF4-FFF2-40B4-BE49-F238E27FC236}">
              <a16:creationId xmlns:a16="http://schemas.microsoft.com/office/drawing/2014/main" id="{FE42A5FB-D076-4DCD-B4F5-595829F9FDD3}"/>
            </a:ext>
          </a:extLst>
        </xdr:cNvPr>
        <xdr:cNvSpPr txBox="1"/>
      </xdr:nvSpPr>
      <xdr:spPr>
        <a:xfrm>
          <a:off x="22199600"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161289</xdr:rowOff>
    </xdr:from>
    <xdr:to>
      <xdr:col>112</xdr:col>
      <xdr:colOff>38100</xdr:colOff>
      <xdr:row>105</xdr:row>
      <xdr:rowOff>91439</xdr:rowOff>
    </xdr:to>
    <xdr:sp macro="" textlink="">
      <xdr:nvSpPr>
        <xdr:cNvPr id="836" name="楕円 835">
          <a:extLst>
            <a:ext uri="{FF2B5EF4-FFF2-40B4-BE49-F238E27FC236}">
              <a16:creationId xmlns:a16="http://schemas.microsoft.com/office/drawing/2014/main" id="{18504750-31E6-4911-B909-D280363BB054}"/>
            </a:ext>
          </a:extLst>
        </xdr:cNvPr>
        <xdr:cNvSpPr/>
      </xdr:nvSpPr>
      <xdr:spPr>
        <a:xfrm>
          <a:off x="21272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31750</xdr:rowOff>
    </xdr:from>
    <xdr:to>
      <xdr:col>116</xdr:col>
      <xdr:colOff>63500</xdr:colOff>
      <xdr:row>105</xdr:row>
      <xdr:rowOff>40639</xdr:rowOff>
    </xdr:to>
    <xdr:cxnSp macro="">
      <xdr:nvCxnSpPr>
        <xdr:cNvPr id="837" name="直線コネクタ 836">
          <a:extLst>
            <a:ext uri="{FF2B5EF4-FFF2-40B4-BE49-F238E27FC236}">
              <a16:creationId xmlns:a16="http://schemas.microsoft.com/office/drawing/2014/main" id="{F0194E32-2657-432E-A119-9376E4962941}"/>
            </a:ext>
          </a:extLst>
        </xdr:cNvPr>
        <xdr:cNvCxnSpPr/>
      </xdr:nvCxnSpPr>
      <xdr:spPr>
        <a:xfrm flipV="1">
          <a:off x="21323300" y="1803400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7620</xdr:rowOff>
    </xdr:from>
    <xdr:to>
      <xdr:col>107</xdr:col>
      <xdr:colOff>101600</xdr:colOff>
      <xdr:row>105</xdr:row>
      <xdr:rowOff>109220</xdr:rowOff>
    </xdr:to>
    <xdr:sp macro="" textlink="">
      <xdr:nvSpPr>
        <xdr:cNvPr id="838" name="楕円 837">
          <a:extLst>
            <a:ext uri="{FF2B5EF4-FFF2-40B4-BE49-F238E27FC236}">
              <a16:creationId xmlns:a16="http://schemas.microsoft.com/office/drawing/2014/main" id="{1BD26F9A-6DED-42F8-8635-15371ED4D0EB}"/>
            </a:ext>
          </a:extLst>
        </xdr:cNvPr>
        <xdr:cNvSpPr/>
      </xdr:nvSpPr>
      <xdr:spPr>
        <a:xfrm>
          <a:off x="20383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40639</xdr:rowOff>
    </xdr:from>
    <xdr:to>
      <xdr:col>111</xdr:col>
      <xdr:colOff>177800</xdr:colOff>
      <xdr:row>105</xdr:row>
      <xdr:rowOff>58420</xdr:rowOff>
    </xdr:to>
    <xdr:cxnSp macro="">
      <xdr:nvCxnSpPr>
        <xdr:cNvPr id="839" name="直線コネクタ 838">
          <a:extLst>
            <a:ext uri="{FF2B5EF4-FFF2-40B4-BE49-F238E27FC236}">
              <a16:creationId xmlns:a16="http://schemas.microsoft.com/office/drawing/2014/main" id="{431AF1E6-3132-448E-8C72-2BF798F4D8A5}"/>
            </a:ext>
          </a:extLst>
        </xdr:cNvPr>
        <xdr:cNvCxnSpPr/>
      </xdr:nvCxnSpPr>
      <xdr:spPr>
        <a:xfrm flipV="1">
          <a:off x="20434300" y="180428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8889</xdr:rowOff>
    </xdr:from>
    <xdr:to>
      <xdr:col>102</xdr:col>
      <xdr:colOff>165100</xdr:colOff>
      <xdr:row>105</xdr:row>
      <xdr:rowOff>110489</xdr:rowOff>
    </xdr:to>
    <xdr:sp macro="" textlink="">
      <xdr:nvSpPr>
        <xdr:cNvPr id="840" name="楕円 839">
          <a:extLst>
            <a:ext uri="{FF2B5EF4-FFF2-40B4-BE49-F238E27FC236}">
              <a16:creationId xmlns:a16="http://schemas.microsoft.com/office/drawing/2014/main" id="{F60807E5-72BF-4651-972C-5B64A6138112}"/>
            </a:ext>
          </a:extLst>
        </xdr:cNvPr>
        <xdr:cNvSpPr/>
      </xdr:nvSpPr>
      <xdr:spPr>
        <a:xfrm>
          <a:off x="19494500" y="180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58420</xdr:rowOff>
    </xdr:from>
    <xdr:to>
      <xdr:col>107</xdr:col>
      <xdr:colOff>50800</xdr:colOff>
      <xdr:row>105</xdr:row>
      <xdr:rowOff>59689</xdr:rowOff>
    </xdr:to>
    <xdr:cxnSp macro="">
      <xdr:nvCxnSpPr>
        <xdr:cNvPr id="841" name="直線コネクタ 840">
          <a:extLst>
            <a:ext uri="{FF2B5EF4-FFF2-40B4-BE49-F238E27FC236}">
              <a16:creationId xmlns:a16="http://schemas.microsoft.com/office/drawing/2014/main" id="{E4CAA0A1-6E08-44F2-A904-1E2E0ACADA1E}"/>
            </a:ext>
          </a:extLst>
        </xdr:cNvPr>
        <xdr:cNvCxnSpPr/>
      </xdr:nvCxnSpPr>
      <xdr:spPr>
        <a:xfrm flipV="1">
          <a:off x="19545300" y="18060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20320</xdr:rowOff>
    </xdr:from>
    <xdr:to>
      <xdr:col>98</xdr:col>
      <xdr:colOff>38100</xdr:colOff>
      <xdr:row>105</xdr:row>
      <xdr:rowOff>121920</xdr:rowOff>
    </xdr:to>
    <xdr:sp macro="" textlink="">
      <xdr:nvSpPr>
        <xdr:cNvPr id="842" name="楕円 841">
          <a:extLst>
            <a:ext uri="{FF2B5EF4-FFF2-40B4-BE49-F238E27FC236}">
              <a16:creationId xmlns:a16="http://schemas.microsoft.com/office/drawing/2014/main" id="{7F19D248-2E80-4927-910E-F289641A4EEE}"/>
            </a:ext>
          </a:extLst>
        </xdr:cNvPr>
        <xdr:cNvSpPr/>
      </xdr:nvSpPr>
      <xdr:spPr>
        <a:xfrm>
          <a:off x="18605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59689</xdr:rowOff>
    </xdr:from>
    <xdr:to>
      <xdr:col>102</xdr:col>
      <xdr:colOff>114300</xdr:colOff>
      <xdr:row>105</xdr:row>
      <xdr:rowOff>71120</xdr:rowOff>
    </xdr:to>
    <xdr:cxnSp macro="">
      <xdr:nvCxnSpPr>
        <xdr:cNvPr id="843" name="直線コネクタ 842">
          <a:extLst>
            <a:ext uri="{FF2B5EF4-FFF2-40B4-BE49-F238E27FC236}">
              <a16:creationId xmlns:a16="http://schemas.microsoft.com/office/drawing/2014/main" id="{9E670748-CCD1-47DC-92B8-02DA20533075}"/>
            </a:ext>
          </a:extLst>
        </xdr:cNvPr>
        <xdr:cNvCxnSpPr/>
      </xdr:nvCxnSpPr>
      <xdr:spPr>
        <a:xfrm flipV="1">
          <a:off x="18656300" y="18061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9E2169B3-BF36-4ED7-8275-22BE5CB68FD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78779FD1-3AB2-472C-9353-3A23BC794BB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55F3FF71-3160-4876-BFF8-2D7A4E5173E8}"/>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CEB6EE1C-5467-4FDA-AB98-F72AA43A2A4A}"/>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107966</xdr:rowOff>
    </xdr:from>
    <xdr:ext cx="469744" cy="259045"/>
    <xdr:sp macro="" textlink="">
      <xdr:nvSpPr>
        <xdr:cNvPr id="848" name="n_1mainValue【庁舎】&#10;一人当たり面積">
          <a:extLst>
            <a:ext uri="{FF2B5EF4-FFF2-40B4-BE49-F238E27FC236}">
              <a16:creationId xmlns:a16="http://schemas.microsoft.com/office/drawing/2014/main" id="{F812F501-A87D-428E-B0A1-4C93055DF233}"/>
            </a:ext>
          </a:extLst>
        </xdr:cNvPr>
        <xdr:cNvSpPr txBox="1"/>
      </xdr:nvSpPr>
      <xdr:spPr>
        <a:xfrm>
          <a:off x="21075727" y="177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125747</xdr:rowOff>
    </xdr:from>
    <xdr:ext cx="469744" cy="259045"/>
    <xdr:sp macro="" textlink="">
      <xdr:nvSpPr>
        <xdr:cNvPr id="849" name="n_2mainValue【庁舎】&#10;一人当たり面積">
          <a:extLst>
            <a:ext uri="{FF2B5EF4-FFF2-40B4-BE49-F238E27FC236}">
              <a16:creationId xmlns:a16="http://schemas.microsoft.com/office/drawing/2014/main" id="{81019A04-CC6A-4453-9F88-F7E902411692}"/>
            </a:ext>
          </a:extLst>
        </xdr:cNvPr>
        <xdr:cNvSpPr txBox="1"/>
      </xdr:nvSpPr>
      <xdr:spPr>
        <a:xfrm>
          <a:off x="2019942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127016</xdr:rowOff>
    </xdr:from>
    <xdr:ext cx="469744" cy="259045"/>
    <xdr:sp macro="" textlink="">
      <xdr:nvSpPr>
        <xdr:cNvPr id="850" name="n_3mainValue【庁舎】&#10;一人当たり面積">
          <a:extLst>
            <a:ext uri="{FF2B5EF4-FFF2-40B4-BE49-F238E27FC236}">
              <a16:creationId xmlns:a16="http://schemas.microsoft.com/office/drawing/2014/main" id="{E6D4A4CA-5D90-41FA-8E87-888679207B28}"/>
            </a:ext>
          </a:extLst>
        </xdr:cNvPr>
        <xdr:cNvSpPr txBox="1"/>
      </xdr:nvSpPr>
      <xdr:spPr>
        <a:xfrm>
          <a:off x="19310427" y="1778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138447</xdr:rowOff>
    </xdr:from>
    <xdr:ext cx="469744" cy="259045"/>
    <xdr:sp macro="" textlink="">
      <xdr:nvSpPr>
        <xdr:cNvPr id="851" name="n_4mainValue【庁舎】&#10;一人当たり面積">
          <a:extLst>
            <a:ext uri="{FF2B5EF4-FFF2-40B4-BE49-F238E27FC236}">
              <a16:creationId xmlns:a16="http://schemas.microsoft.com/office/drawing/2014/main" id="{387AAD7E-684B-4CEF-9CC1-71DA0969569C}"/>
            </a:ext>
          </a:extLst>
        </xdr:cNvPr>
        <xdr:cNvSpPr txBox="1"/>
      </xdr:nvSpPr>
      <xdr:spPr>
        <a:xfrm>
          <a:off x="18421427" y="1779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C8B293D-24B8-4BC9-B23E-70A84131A7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711387B-8404-4D68-8009-92AA86C724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F57A24FB-D80A-49D3-BB4C-CAFC48AEB6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市町村合併以降、更新されていない施設については、有形固定資産減価償却率が類似団体内平均値を上回っている。類似団体内平均値を下回っている項目の分析については、次のとおり。</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近隣の商業施設を改修し、機能移転（平成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年度）したことから、類似団体内平均値を下回っている。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岩倉中学校屋内運動場の建替え、美馬地区統合小学校屋内運動場及びプールの新築により、類似団体内平均値を下回っている。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「公共施設等総合管理計画」に基づき、老朽化して使用されていない施設（消防団詰所等）の撤去や消防本部の改修を実施していることから、類似団体内平均値を下回っている。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人口減少、特に全国平均を上回る高齢化率により生産年齢人口が減少していることなどから税収が伸び悩んでおり、財政力指数については類似団体平均を下回っている。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の「美馬市行財政システム改革基本方針」での成果等を踏まえ、今後の人口減少や地方交付税の合併特例加算の終了を見据えた「美馬市行財政改革指針」に基づき、引き続き歳出の削減と歳入の確保に努め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年度においては増加しており、令和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年度が著しく高い要因は、物件費や補助費等、繰出金の決算額が大きく増加したこと、また、特定目的基金の繰入金等充当財源の減少により、経常一般財源が大きく増加したためである。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今後「財政健全化目標」や「中期財政計画」に基づき、財政構造の弾力性が保てるよう努める。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109038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7180"/>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170180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61</xdr:row>
      <xdr:rowOff>50437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100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50437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8479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58238</xdr:rowOff>
    </xdr:from>
    <xdr:to>
      <xdr:col>23</xdr:col>
      <xdr:colOff>184150</xdr:colOff>
      <xdr:row>61</xdr:row>
      <xdr:rowOff>159838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30315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171087</xdr:rowOff>
    </xdr:from>
    <xdr:to>
      <xdr:col>11</xdr:col>
      <xdr:colOff>82550</xdr:colOff>
      <xdr:row>61</xdr:row>
      <xdr:rowOff>101237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86014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人当たり人件費・物件費等決算額は年々増加している。主な理由としては、物件費の決算額が各種除却事業や光熱水費の高騰等により約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百万円増加していることが大きい。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今後も、多くの公共施設が耐用年数を経過していくことから、公共施設等管理計画に基づき、集約・複合化、除却等の手法により、管理施設の縮小に努める。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96988</xdr:rowOff>
    </xdr:from>
    <xdr:to>
      <xdr:col>23</xdr:col>
      <xdr:colOff>133350</xdr:colOff>
      <xdr:row>82</xdr:row>
      <xdr:rowOff>116019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5888"/>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83710</xdr:rowOff>
    </xdr:from>
    <xdr:to>
      <xdr:col>19</xdr:col>
      <xdr:colOff>133350</xdr:colOff>
      <xdr:row>82</xdr:row>
      <xdr:rowOff>96988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2610"/>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60120</xdr:rowOff>
    </xdr:from>
    <xdr:to>
      <xdr:col>15</xdr:col>
      <xdr:colOff>82550</xdr:colOff>
      <xdr:row>82</xdr:row>
      <xdr:rowOff>83710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9020"/>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44824</xdr:rowOff>
    </xdr:from>
    <xdr:to>
      <xdr:col>11</xdr:col>
      <xdr:colOff>31750</xdr:colOff>
      <xdr:row>82</xdr:row>
      <xdr:rowOff>60120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3724"/>
          <a:ext cx="889000" cy="1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65219</xdr:rowOff>
    </xdr:from>
    <xdr:to>
      <xdr:col>23</xdr:col>
      <xdr:colOff>184150</xdr:colOff>
      <xdr:row>82</xdr:row>
      <xdr:rowOff>166819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37296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46188</xdr:rowOff>
    </xdr:from>
    <xdr:to>
      <xdr:col>19</xdr:col>
      <xdr:colOff>184150</xdr:colOff>
      <xdr:row>82</xdr:row>
      <xdr:rowOff>147788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132565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32910</xdr:rowOff>
    </xdr:from>
    <xdr:to>
      <xdr:col>15</xdr:col>
      <xdr:colOff>133350</xdr:colOff>
      <xdr:row>82</xdr:row>
      <xdr:rowOff>134510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119287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9320</xdr:rowOff>
    </xdr:from>
    <xdr:to>
      <xdr:col>11</xdr:col>
      <xdr:colOff>82550</xdr:colOff>
      <xdr:row>82</xdr:row>
      <xdr:rowOff>110920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165474</xdr:rowOff>
    </xdr:from>
    <xdr:to>
      <xdr:col>7</xdr:col>
      <xdr:colOff>31750</xdr:colOff>
      <xdr:row>82</xdr:row>
      <xdr:rowOff>95624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80401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％台に低下した。今後も国の人事院勧告を参考に適正な給与水準を反映し、人件費の削減に努める。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1332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473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13405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13405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人と職員数は減少しているものの、人口減少率が大きく、人口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人当たり職員数では増加となっている。類似団体平均まで職員数を減らすとなると、大規模な職員削減が必要となる。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31581</xdr:rowOff>
    </xdr:from>
    <xdr:to>
      <xdr:col>81</xdr:col>
      <xdr:colOff>44450</xdr:colOff>
      <xdr:row>62</xdr:row>
      <xdr:rowOff>52494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61481"/>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21929</xdr:rowOff>
    </xdr:from>
    <xdr:to>
      <xdr:col>77</xdr:col>
      <xdr:colOff>44450</xdr:colOff>
      <xdr:row>62</xdr:row>
      <xdr:rowOff>31581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5182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170857</xdr:rowOff>
    </xdr:from>
    <xdr:to>
      <xdr:col>72</xdr:col>
      <xdr:colOff>203200</xdr:colOff>
      <xdr:row>62</xdr:row>
      <xdr:rowOff>21929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29307"/>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170857</xdr:rowOff>
    </xdr:from>
    <xdr:to>
      <xdr:col>68</xdr:col>
      <xdr:colOff>152400</xdr:colOff>
      <xdr:row>62</xdr:row>
      <xdr:rowOff>212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629307"/>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145221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152231</xdr:rowOff>
    </xdr:from>
    <xdr:to>
      <xdr:col>77</xdr:col>
      <xdr:colOff>95250</xdr:colOff>
      <xdr:row>62</xdr:row>
      <xdr:rowOff>82381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67158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9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142579</xdr:rowOff>
    </xdr:from>
    <xdr:to>
      <xdr:col>73</xdr:col>
      <xdr:colOff>44450</xdr:colOff>
      <xdr:row>62</xdr:row>
      <xdr:rowOff>72729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57506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120057</xdr:rowOff>
    </xdr:from>
    <xdr:to>
      <xdr:col>68</xdr:col>
      <xdr:colOff>203200</xdr:colOff>
      <xdr:row>62</xdr:row>
      <xdr:rowOff>50207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34984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ほぼ横ばいで類似団体比較でも同水準で推移している。今後も標準財政規模の増減に左右されながらも「中期財政計画・財政見通し」を踏まえ、事業の適切な取捨選択と、地方債の新規発行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24024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676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26035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76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32067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6968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44133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7571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年度については減債基金、財政調整基金の取崩しが多く行われたため、充当可能基金残高が大きく減少した。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今後も汚泥再生処理施設等大規模な事業を行うための地方債借入は必要となってくるが、その他事業でのコントロール等で地方債新規発行の抑制を図る。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110321</xdr:rowOff>
    </xdr:from>
    <xdr:to>
      <xdr:col>81</xdr:col>
      <xdr:colOff>44450</xdr:colOff>
      <xdr:row>15</xdr:row>
      <xdr:rowOff>79629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10621"/>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110321</xdr:rowOff>
    </xdr:from>
    <xdr:to>
      <xdr:col>77</xdr:col>
      <xdr:colOff>44450</xdr:colOff>
      <xdr:row>14</xdr:row>
      <xdr:rowOff>154559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1062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154559</xdr:rowOff>
    </xdr:from>
    <xdr:to>
      <xdr:col>72</xdr:col>
      <xdr:colOff>203200</xdr:colOff>
      <xdr:row>15</xdr:row>
      <xdr:rowOff>131106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4859"/>
          <a:ext cx="8890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131106</xdr:rowOff>
    </xdr:from>
    <xdr:to>
      <xdr:col>68</xdr:col>
      <xdr:colOff>152400</xdr:colOff>
      <xdr:row>16</xdr:row>
      <xdr:rowOff>40894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02856"/>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28829</xdr:rowOff>
    </xdr:from>
    <xdr:to>
      <xdr:col>81</xdr:col>
      <xdr:colOff>95250</xdr:colOff>
      <xdr:row>15</xdr:row>
      <xdr:rowOff>130429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59521</xdr:rowOff>
    </xdr:from>
    <xdr:to>
      <xdr:col>77</xdr:col>
      <xdr:colOff>95250</xdr:colOff>
      <xdr:row>14</xdr:row>
      <xdr:rowOff>161121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145898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6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103759</xdr:rowOff>
    </xdr:from>
    <xdr:to>
      <xdr:col>73</xdr:col>
      <xdr:colOff>44450</xdr:colOff>
      <xdr:row>15</xdr:row>
      <xdr:rowOff>33909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44086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7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80306</xdr:rowOff>
    </xdr:from>
    <xdr:to>
      <xdr:col>68</xdr:col>
      <xdr:colOff>203200</xdr:colOff>
      <xdr:row>16</xdr:row>
      <xdr:rowOff>10456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20633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161544</xdr:rowOff>
    </xdr:from>
    <xdr:to>
      <xdr:col>64</xdr:col>
      <xdr:colOff>152400</xdr:colOff>
      <xdr:row>16</xdr:row>
      <xdr:rowOff>91694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76471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人件費の経常収支比率は、依然として類似団体と比較して高水準で推移している。しかしながら、前年度に比べると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ポイント低くなっている。今後も民間委託などの行財政改革や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を通して人件費の削減に努めていく。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物件費の経常収支比率については、ここ数年横ばいだったものの、令和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ポイントの増となっている。光熱水費の高騰や除却事業が令和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年度に行われたことによる影響が大きいと考えられる。類似団体と比較するとまだ低水準であるため、これからも計画的な除却を行い管理施設の削減を図り、維持費用の削減を目指す。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54610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1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扶助費の経常収支比率については類似団体と比較して低水準で推移している。障がい福祉や児童福祉に係る費用は増加傾向にあるものの、生活保護費は年々減少傾向にあることが大きいと考える。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36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2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その他の経常収支比率は、近年横ばいで大きな増減もなく類似団体と比較しても低水準で推移している。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この部分で多くを占めるのが繰出金であるため、今後も他会計の状況を考慮し、適切な支出と経費削減に努める。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デジタル地域通貨導入による地域経済好循環創出事業（デジタル地域通貨導入事業含む）などの実施などにより増加となった。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団体補助金については、団体の運営方法や経費の効率的運用について監査・指導を強化するとともに、目的を達成したものや効果が薄くなったものについては廃止・縮小するなど不断の見直しを行い、適正な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860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同水準で推移しているが、依然として類似団体平均よりは高水準である。これは、償還終了と償還開始、地方交付税算入地方債がバランス良く推移していることも示すが、新規発行を抑制していかないと今後も減債基金を取崩していくこととな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117475</xdr:rowOff>
    </xdr:from>
    <xdr:to>
      <xdr:col>24</xdr:col>
      <xdr:colOff>25400</xdr:colOff>
      <xdr:row>75</xdr:row>
      <xdr:rowOff>117475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76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106045</xdr:rowOff>
    </xdr:from>
    <xdr:to>
      <xdr:col>19</xdr:col>
      <xdr:colOff>187325</xdr:colOff>
      <xdr:row>75</xdr:row>
      <xdr:rowOff>117475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106045</xdr:rowOff>
    </xdr:from>
    <xdr:to>
      <xdr:col>15</xdr:col>
      <xdr:colOff>98425</xdr:colOff>
      <xdr:row>75</xdr:row>
      <xdr:rowOff>117475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117475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76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66675</xdr:rowOff>
    </xdr:from>
    <xdr:to>
      <xdr:col>24</xdr:col>
      <xdr:colOff>76200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38752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66675</xdr:rowOff>
    </xdr:from>
    <xdr:to>
      <xdr:col>20</xdr:col>
      <xdr:colOff>38100</xdr:colOff>
      <xdr:row>75</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153052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55245</xdr:rowOff>
    </xdr:from>
    <xdr:to>
      <xdr:col>15</xdr:col>
      <xdr:colOff>149225</xdr:colOff>
      <xdr:row>75</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141622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66675</xdr:rowOff>
    </xdr:from>
    <xdr:to>
      <xdr:col>11</xdr:col>
      <xdr:colOff>60325</xdr:colOff>
      <xdr:row>75</xdr:row>
      <xdr:rowOff>168275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153052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66675</xdr:rowOff>
    </xdr:from>
    <xdr:to>
      <xdr:col>6</xdr:col>
      <xdr:colOff>171450</xdr:colOff>
      <xdr:row>75</xdr:row>
      <xdr:rowOff>168275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153052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近年類似団体比較では下回っていたものの、令和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年度においてはほぼ同値となっている。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今後も普通交付税の増減等により左右されることになりそうだが、歳出の削減を行うことで、財政健全化に努める。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7490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88036"/>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78892"/>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70372</xdr:rowOff>
    </xdr:from>
    <xdr:to>
      <xdr:col>29</xdr:col>
      <xdr:colOff>127000</xdr:colOff>
      <xdr:row>14</xdr:row>
      <xdr:rowOff>133390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8297"/>
          <a:ext cx="647700" cy="6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121067</xdr:rowOff>
    </xdr:from>
    <xdr:to>
      <xdr:col>26</xdr:col>
      <xdr:colOff>50800</xdr:colOff>
      <xdr:row>14</xdr:row>
      <xdr:rowOff>133390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568992"/>
          <a:ext cx="698500" cy="1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121067</xdr:rowOff>
    </xdr:from>
    <xdr:to>
      <xdr:col>22</xdr:col>
      <xdr:colOff>114300</xdr:colOff>
      <xdr:row>14</xdr:row>
      <xdr:rowOff>150481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68992"/>
          <a:ext cx="698500" cy="2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150481</xdr:rowOff>
    </xdr:from>
    <xdr:to>
      <xdr:col>18</xdr:col>
      <xdr:colOff>177800</xdr:colOff>
      <xdr:row>15</xdr:row>
      <xdr:rowOff>84807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98406"/>
          <a:ext cx="698500" cy="10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19572</xdr:rowOff>
    </xdr:from>
    <xdr:to>
      <xdr:col>29</xdr:col>
      <xdr:colOff>177800</xdr:colOff>
      <xdr:row>14</xdr:row>
      <xdr:rowOff>121172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36099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82590</xdr:rowOff>
    </xdr:from>
    <xdr:to>
      <xdr:col>26</xdr:col>
      <xdr:colOff>101600</xdr:colOff>
      <xdr:row>15</xdr:row>
      <xdr:rowOff>12740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3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22917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70267</xdr:rowOff>
    </xdr:from>
    <xdr:to>
      <xdr:col>22</xdr:col>
      <xdr:colOff>165100</xdr:colOff>
      <xdr:row>15</xdr:row>
      <xdr:rowOff>417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18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8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99681</xdr:rowOff>
    </xdr:from>
    <xdr:to>
      <xdr:col>19</xdr:col>
      <xdr:colOff>38100</xdr:colOff>
      <xdr:row>15</xdr:row>
      <xdr:rowOff>29831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40008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34007</xdr:rowOff>
    </xdr:from>
    <xdr:to>
      <xdr:col>15</xdr:col>
      <xdr:colOff>101600</xdr:colOff>
      <xdr:row>15</xdr:row>
      <xdr:rowOff>135607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145784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33013</xdr:rowOff>
    </xdr:from>
    <xdr:to>
      <xdr:col>29</xdr:col>
      <xdr:colOff>127000</xdr:colOff>
      <xdr:row>38</xdr:row>
      <xdr:rowOff>36733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00613"/>
          <a:ext cx="647700" cy="3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17789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35011</xdr:rowOff>
    </xdr:from>
    <xdr:to>
      <xdr:col>26</xdr:col>
      <xdr:colOff>50800</xdr:colOff>
      <xdr:row>38</xdr:row>
      <xdr:rowOff>36733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02611"/>
          <a:ext cx="698500" cy="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35011</xdr:rowOff>
    </xdr:from>
    <xdr:to>
      <xdr:col>22</xdr:col>
      <xdr:colOff>114300</xdr:colOff>
      <xdr:row>38</xdr:row>
      <xdr:rowOff>39153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2611"/>
          <a:ext cx="698500" cy="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39153</xdr:rowOff>
    </xdr:from>
    <xdr:to>
      <xdr:col>18</xdr:col>
      <xdr:colOff>177800</xdr:colOff>
      <xdr:row>38</xdr:row>
      <xdr:rowOff>44038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6753"/>
          <a:ext cx="698500" cy="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325113</xdr:rowOff>
    </xdr:from>
    <xdr:to>
      <xdr:col>29</xdr:col>
      <xdr:colOff>177800</xdr:colOff>
      <xdr:row>38</xdr:row>
      <xdr:rowOff>83813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170190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328833</xdr:rowOff>
    </xdr:from>
    <xdr:to>
      <xdr:col>26</xdr:col>
      <xdr:colOff>101600</xdr:colOff>
      <xdr:row>38</xdr:row>
      <xdr:rowOff>87533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97710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327111</xdr:rowOff>
    </xdr:from>
    <xdr:to>
      <xdr:col>22</xdr:col>
      <xdr:colOff>165100</xdr:colOff>
      <xdr:row>38</xdr:row>
      <xdr:rowOff>85811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95988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331253</xdr:rowOff>
    </xdr:from>
    <xdr:to>
      <xdr:col>19</xdr:col>
      <xdr:colOff>38100</xdr:colOff>
      <xdr:row>38</xdr:row>
      <xdr:rowOff>89953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100130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336138</xdr:rowOff>
    </xdr:from>
    <xdr:to>
      <xdr:col>15</xdr:col>
      <xdr:colOff>101600</xdr:colOff>
      <xdr:row>38</xdr:row>
      <xdr:rowOff>94838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0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105015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132124</xdr:rowOff>
    </xdr:from>
    <xdr:to>
      <xdr:col>24</xdr:col>
      <xdr:colOff>63500</xdr:colOff>
      <xdr:row>34</xdr:row>
      <xdr:rowOff>137458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142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137458</xdr:rowOff>
    </xdr:from>
    <xdr:to>
      <xdr:col>19</xdr:col>
      <xdr:colOff>177800</xdr:colOff>
      <xdr:row>34</xdr:row>
      <xdr:rowOff>142911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6758"/>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142911</xdr:rowOff>
    </xdr:from>
    <xdr:to>
      <xdr:col>15</xdr:col>
      <xdr:colOff>50800</xdr:colOff>
      <xdr:row>34</xdr:row>
      <xdr:rowOff>165760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72211"/>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165760</xdr:rowOff>
    </xdr:from>
    <xdr:to>
      <xdr:col>10</xdr:col>
      <xdr:colOff>114300</xdr:colOff>
      <xdr:row>36</xdr:row>
      <xdr:rowOff>37744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506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81324</xdr:rowOff>
    </xdr:from>
    <xdr:to>
      <xdr:col>24</xdr:col>
      <xdr:colOff>114300</xdr:colOff>
      <xdr:row>35</xdr:row>
      <xdr:rowOff>11474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104201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86658</xdr:rowOff>
    </xdr:from>
    <xdr:to>
      <xdr:col>20</xdr:col>
      <xdr:colOff>38100</xdr:colOff>
      <xdr:row>35</xdr:row>
      <xdr:rowOff>16808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33335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92111</xdr:rowOff>
    </xdr:from>
    <xdr:to>
      <xdr:col>15</xdr:col>
      <xdr:colOff>101600</xdr:colOff>
      <xdr:row>35</xdr:row>
      <xdr:rowOff>22261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38788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114960</xdr:rowOff>
    </xdr:from>
    <xdr:to>
      <xdr:col>10</xdr:col>
      <xdr:colOff>165100</xdr:colOff>
      <xdr:row>35</xdr:row>
      <xdr:rowOff>45110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61637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1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158394</xdr:rowOff>
    </xdr:from>
    <xdr:to>
      <xdr:col>6</xdr:col>
      <xdr:colOff>38100</xdr:colOff>
      <xdr:row>36</xdr:row>
      <xdr:rowOff>88544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105071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164027</xdr:rowOff>
    </xdr:from>
    <xdr:to>
      <xdr:col>24</xdr:col>
      <xdr:colOff>63500</xdr:colOff>
      <xdr:row>58</xdr:row>
      <xdr:rowOff>14439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6677"/>
          <a:ext cx="8382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14439</xdr:rowOff>
    </xdr:from>
    <xdr:to>
      <xdr:col>19</xdr:col>
      <xdr:colOff>177800</xdr:colOff>
      <xdr:row>58</xdr:row>
      <xdr:rowOff>26912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8539"/>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26912</xdr:rowOff>
    </xdr:from>
    <xdr:to>
      <xdr:col>15</xdr:col>
      <xdr:colOff>50800</xdr:colOff>
      <xdr:row>58</xdr:row>
      <xdr:rowOff>45374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1012"/>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33218</xdr:rowOff>
    </xdr:from>
    <xdr:to>
      <xdr:col>10</xdr:col>
      <xdr:colOff>114300</xdr:colOff>
      <xdr:row>58</xdr:row>
      <xdr:rowOff>45374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77318"/>
          <a:ext cx="8890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113227</xdr:rowOff>
    </xdr:from>
    <xdr:to>
      <xdr:col>24</xdr:col>
      <xdr:colOff>114300</xdr:colOff>
      <xdr:row>58</xdr:row>
      <xdr:rowOff>43377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136104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135089</xdr:rowOff>
    </xdr:from>
    <xdr:to>
      <xdr:col>20</xdr:col>
      <xdr:colOff>38100</xdr:colOff>
      <xdr:row>58</xdr:row>
      <xdr:rowOff>65239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81766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147562</xdr:rowOff>
    </xdr:from>
    <xdr:to>
      <xdr:col>15</xdr:col>
      <xdr:colOff>101600</xdr:colOff>
      <xdr:row>58</xdr:row>
      <xdr:rowOff>77712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94239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6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166024</xdr:rowOff>
    </xdr:from>
    <xdr:to>
      <xdr:col>10</xdr:col>
      <xdr:colOff>165100</xdr:colOff>
      <xdr:row>58</xdr:row>
      <xdr:rowOff>96174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87301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153868</xdr:rowOff>
    </xdr:from>
    <xdr:to>
      <xdr:col>6</xdr:col>
      <xdr:colOff>38100</xdr:colOff>
      <xdr:row>58</xdr:row>
      <xdr:rowOff>84018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100545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69329</xdr:rowOff>
    </xdr:from>
    <xdr:to>
      <xdr:col>24</xdr:col>
      <xdr:colOff>63500</xdr:colOff>
      <xdr:row>78</xdr:row>
      <xdr:rowOff>116573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42429"/>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69329</xdr:rowOff>
    </xdr:from>
    <xdr:to>
      <xdr:col>19</xdr:col>
      <xdr:colOff>177800</xdr:colOff>
      <xdr:row>78</xdr:row>
      <xdr:rowOff>82950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42429"/>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82950</xdr:rowOff>
    </xdr:from>
    <xdr:to>
      <xdr:col>15</xdr:col>
      <xdr:colOff>50800</xdr:colOff>
      <xdr:row>78</xdr:row>
      <xdr:rowOff>101581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6050"/>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41402</xdr:rowOff>
    </xdr:from>
    <xdr:to>
      <xdr:col>10</xdr:col>
      <xdr:colOff>114300</xdr:colOff>
      <xdr:row>78</xdr:row>
      <xdr:rowOff>101581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14502"/>
          <a:ext cx="8890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65773</xdr:rowOff>
    </xdr:from>
    <xdr:to>
      <xdr:col>24</xdr:col>
      <xdr:colOff>114300</xdr:colOff>
      <xdr:row>78</xdr:row>
      <xdr:rowOff>167373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152150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18529</xdr:rowOff>
    </xdr:from>
    <xdr:to>
      <xdr:col>20</xdr:col>
      <xdr:colOff>38100</xdr:colOff>
      <xdr:row>78</xdr:row>
      <xdr:rowOff>120129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111256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32150</xdr:rowOff>
    </xdr:from>
    <xdr:to>
      <xdr:col>15</xdr:col>
      <xdr:colOff>101600</xdr:colOff>
      <xdr:row>78</xdr:row>
      <xdr:rowOff>133750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124877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50781</xdr:rowOff>
    </xdr:from>
    <xdr:to>
      <xdr:col>10</xdr:col>
      <xdr:colOff>165100</xdr:colOff>
      <xdr:row>78</xdr:row>
      <xdr:rowOff>152381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143508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162052</xdr:rowOff>
    </xdr:from>
    <xdr:to>
      <xdr:col>6</xdr:col>
      <xdr:colOff>38100</xdr:colOff>
      <xdr:row>78</xdr:row>
      <xdr:rowOff>92202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108729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20332</xdr:rowOff>
    </xdr:from>
    <xdr:to>
      <xdr:col>24</xdr:col>
      <xdr:colOff>63500</xdr:colOff>
      <xdr:row>96</xdr:row>
      <xdr:rowOff>90140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79532"/>
          <a:ext cx="8382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135531</xdr:rowOff>
    </xdr:from>
    <xdr:to>
      <xdr:col>19</xdr:col>
      <xdr:colOff>177800</xdr:colOff>
      <xdr:row>96</xdr:row>
      <xdr:rowOff>90140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23281"/>
          <a:ext cx="889000" cy="1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135531</xdr:rowOff>
    </xdr:from>
    <xdr:to>
      <xdr:col>15</xdr:col>
      <xdr:colOff>50800</xdr:colOff>
      <xdr:row>96</xdr:row>
      <xdr:rowOff>138809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23281"/>
          <a:ext cx="889000" cy="17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138809</xdr:rowOff>
    </xdr:from>
    <xdr:to>
      <xdr:col>10</xdr:col>
      <xdr:colOff>114300</xdr:colOff>
      <xdr:row>96</xdr:row>
      <xdr:rowOff>165967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98009"/>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140982</xdr:rowOff>
    </xdr:from>
    <xdr:to>
      <xdr:col>24</xdr:col>
      <xdr:colOff>114300</xdr:colOff>
      <xdr:row>96</xdr:row>
      <xdr:rowOff>71132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119409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0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39340</xdr:rowOff>
    </xdr:from>
    <xdr:to>
      <xdr:col>20</xdr:col>
      <xdr:colOff>38100</xdr:colOff>
      <xdr:row>96</xdr:row>
      <xdr:rowOff>140940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132067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59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84731</xdr:rowOff>
    </xdr:from>
    <xdr:to>
      <xdr:col>15</xdr:col>
      <xdr:colOff>101600</xdr:colOff>
      <xdr:row>96</xdr:row>
      <xdr:rowOff>14881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31408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88009</xdr:rowOff>
    </xdr:from>
    <xdr:to>
      <xdr:col>10</xdr:col>
      <xdr:colOff>165100</xdr:colOff>
      <xdr:row>97</xdr:row>
      <xdr:rowOff>18159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32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115167</xdr:rowOff>
    </xdr:from>
    <xdr:to>
      <xdr:col>6</xdr:col>
      <xdr:colOff>38100</xdr:colOff>
      <xdr:row>97</xdr:row>
      <xdr:rowOff>45317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36444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66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151728</xdr:rowOff>
    </xdr:from>
    <xdr:to>
      <xdr:col>55</xdr:col>
      <xdr:colOff>0</xdr:colOff>
      <xdr:row>37</xdr:row>
      <xdr:rowOff>1648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23928"/>
          <a:ext cx="8382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151728</xdr:rowOff>
    </xdr:from>
    <xdr:to>
      <xdr:col>50</xdr:col>
      <xdr:colOff>114300</xdr:colOff>
      <xdr:row>37</xdr:row>
      <xdr:rowOff>3603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3928"/>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99165</xdr:rowOff>
    </xdr:from>
    <xdr:to>
      <xdr:col>45</xdr:col>
      <xdr:colOff>177800</xdr:colOff>
      <xdr:row>37</xdr:row>
      <xdr:rowOff>3603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28465"/>
          <a:ext cx="889000" cy="4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99165</xdr:rowOff>
    </xdr:from>
    <xdr:to>
      <xdr:col>41</xdr:col>
      <xdr:colOff>50800</xdr:colOff>
      <xdr:row>37</xdr:row>
      <xdr:rowOff>75844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28465"/>
          <a:ext cx="889000" cy="4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122298</xdr:rowOff>
    </xdr:from>
    <xdr:to>
      <xdr:col>55</xdr:col>
      <xdr:colOff>50800</xdr:colOff>
      <xdr:row>37</xdr:row>
      <xdr:rowOff>52448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100725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100928</xdr:rowOff>
    </xdr:from>
    <xdr:to>
      <xdr:col>50</xdr:col>
      <xdr:colOff>165100</xdr:colOff>
      <xdr:row>37</xdr:row>
      <xdr:rowOff>31078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47605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124253</xdr:rowOff>
    </xdr:from>
    <xdr:to>
      <xdr:col>46</xdr:col>
      <xdr:colOff>38100</xdr:colOff>
      <xdr:row>37</xdr:row>
      <xdr:rowOff>54403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45530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48365</xdr:rowOff>
    </xdr:from>
    <xdr:to>
      <xdr:col>41</xdr:col>
      <xdr:colOff>101600</xdr:colOff>
      <xdr:row>34</xdr:row>
      <xdr:rowOff>149965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166492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25044</xdr:rowOff>
    </xdr:from>
    <xdr:to>
      <xdr:col>36</xdr:col>
      <xdr:colOff>165100</xdr:colOff>
      <xdr:row>37</xdr:row>
      <xdr:rowOff>126644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143171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73180</xdr:rowOff>
    </xdr:from>
    <xdr:to>
      <xdr:col>55</xdr:col>
      <xdr:colOff>0</xdr:colOff>
      <xdr:row>57</xdr:row>
      <xdr:rowOff>150584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5830"/>
          <a:ext cx="8382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103506</xdr:rowOff>
    </xdr:from>
    <xdr:to>
      <xdr:col>50</xdr:col>
      <xdr:colOff>114300</xdr:colOff>
      <xdr:row>57</xdr:row>
      <xdr:rowOff>150584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6156"/>
          <a:ext cx="889000" cy="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103506</xdr:rowOff>
    </xdr:from>
    <xdr:to>
      <xdr:col>45</xdr:col>
      <xdr:colOff>177800</xdr:colOff>
      <xdr:row>57</xdr:row>
      <xdr:rowOff>122553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6156"/>
          <a:ext cx="889000" cy="1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100260</xdr:rowOff>
    </xdr:from>
    <xdr:to>
      <xdr:col>41</xdr:col>
      <xdr:colOff>50800</xdr:colOff>
      <xdr:row>57</xdr:row>
      <xdr:rowOff>122553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72910"/>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22380</xdr:rowOff>
    </xdr:from>
    <xdr:to>
      <xdr:col>55</xdr:col>
      <xdr:colOff>50800</xdr:colOff>
      <xdr:row>57</xdr:row>
      <xdr:rowOff>123980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45257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99784</xdr:rowOff>
    </xdr:from>
    <xdr:to>
      <xdr:col>50</xdr:col>
      <xdr:colOff>165100</xdr:colOff>
      <xdr:row>58</xdr:row>
      <xdr:rowOff>29934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21061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52706</xdr:rowOff>
    </xdr:from>
    <xdr:to>
      <xdr:col>46</xdr:col>
      <xdr:colOff>38100</xdr:colOff>
      <xdr:row>57</xdr:row>
      <xdr:rowOff>154306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145433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71753</xdr:rowOff>
    </xdr:from>
    <xdr:to>
      <xdr:col>41</xdr:col>
      <xdr:colOff>101600</xdr:colOff>
      <xdr:row>58</xdr:row>
      <xdr:rowOff>1903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164480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49460</xdr:rowOff>
    </xdr:from>
    <xdr:to>
      <xdr:col>36</xdr:col>
      <xdr:colOff>165100</xdr:colOff>
      <xdr:row>57</xdr:row>
      <xdr:rowOff>151060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142187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36385</xdr:rowOff>
    </xdr:from>
    <xdr:to>
      <xdr:col>55</xdr:col>
      <xdr:colOff>0</xdr:colOff>
      <xdr:row>76</xdr:row>
      <xdr:rowOff>119735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95135"/>
          <a:ext cx="838200" cy="2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95352</xdr:rowOff>
    </xdr:from>
    <xdr:to>
      <xdr:col>50</xdr:col>
      <xdr:colOff>114300</xdr:colOff>
      <xdr:row>76</xdr:row>
      <xdr:rowOff>119735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25552"/>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95352</xdr:rowOff>
    </xdr:from>
    <xdr:to>
      <xdr:col>45</xdr:col>
      <xdr:colOff>177800</xdr:colOff>
      <xdr:row>77</xdr:row>
      <xdr:rowOff>5626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25552"/>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5626</xdr:rowOff>
    </xdr:from>
    <xdr:to>
      <xdr:col>41</xdr:col>
      <xdr:colOff>50800</xdr:colOff>
      <xdr:row>77</xdr:row>
      <xdr:rowOff>60947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0727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157035</xdr:rowOff>
    </xdr:from>
    <xdr:to>
      <xdr:col>55</xdr:col>
      <xdr:colOff>50800</xdr:colOff>
      <xdr:row>75</xdr:row>
      <xdr:rowOff>87185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8462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68935</xdr:rowOff>
    </xdr:from>
    <xdr:to>
      <xdr:col>50</xdr:col>
      <xdr:colOff>165100</xdr:colOff>
      <xdr:row>76</xdr:row>
      <xdr:rowOff>170535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15612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44552</xdr:rowOff>
    </xdr:from>
    <xdr:to>
      <xdr:col>46</xdr:col>
      <xdr:colOff>38100</xdr:colOff>
      <xdr:row>76</xdr:row>
      <xdr:rowOff>146152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162679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126276</xdr:rowOff>
    </xdr:from>
    <xdr:to>
      <xdr:col>41</xdr:col>
      <xdr:colOff>101600</xdr:colOff>
      <xdr:row>77</xdr:row>
      <xdr:rowOff>56426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72953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10147</xdr:rowOff>
    </xdr:from>
    <xdr:to>
      <xdr:col>36</xdr:col>
      <xdr:colOff>165100</xdr:colOff>
      <xdr:row>77</xdr:row>
      <xdr:rowOff>111747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102874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39731</xdr:rowOff>
    </xdr:from>
    <xdr:to>
      <xdr:col>55</xdr:col>
      <xdr:colOff>0</xdr:colOff>
      <xdr:row>98</xdr:row>
      <xdr:rowOff>70898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1831"/>
          <a:ext cx="8382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30950</xdr:rowOff>
    </xdr:from>
    <xdr:to>
      <xdr:col>50</xdr:col>
      <xdr:colOff>114300</xdr:colOff>
      <xdr:row>98</xdr:row>
      <xdr:rowOff>70898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3050"/>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30950</xdr:rowOff>
    </xdr:from>
    <xdr:to>
      <xdr:col>45</xdr:col>
      <xdr:colOff>177800</xdr:colOff>
      <xdr:row>98</xdr:row>
      <xdr:rowOff>42365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3050"/>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7245</xdr:rowOff>
    </xdr:from>
    <xdr:to>
      <xdr:col>41</xdr:col>
      <xdr:colOff>50800</xdr:colOff>
      <xdr:row>98</xdr:row>
      <xdr:rowOff>42365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09345"/>
          <a:ext cx="889000" cy="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160381</xdr:rowOff>
    </xdr:from>
    <xdr:to>
      <xdr:col>55</xdr:col>
      <xdr:colOff>50800</xdr:colOff>
      <xdr:row>98</xdr:row>
      <xdr:rowOff>90531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20098</xdr:rowOff>
    </xdr:from>
    <xdr:to>
      <xdr:col>50</xdr:col>
      <xdr:colOff>165100</xdr:colOff>
      <xdr:row>98</xdr:row>
      <xdr:rowOff>121698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112825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151600</xdr:rowOff>
    </xdr:from>
    <xdr:to>
      <xdr:col>46</xdr:col>
      <xdr:colOff>38100</xdr:colOff>
      <xdr:row>98</xdr:row>
      <xdr:rowOff>81750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72877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163015</xdr:rowOff>
    </xdr:from>
    <xdr:to>
      <xdr:col>41</xdr:col>
      <xdr:colOff>101600</xdr:colOff>
      <xdr:row>98</xdr:row>
      <xdr:rowOff>93165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84292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127895</xdr:rowOff>
    </xdr:from>
    <xdr:to>
      <xdr:col>36</xdr:col>
      <xdr:colOff>165100</xdr:colOff>
      <xdr:row>98</xdr:row>
      <xdr:rowOff>58045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3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99771</xdr:rowOff>
    </xdr:from>
    <xdr:to>
      <xdr:col>85</xdr:col>
      <xdr:colOff>127000</xdr:colOff>
      <xdr:row>39</xdr:row>
      <xdr:rowOff>10122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4871"/>
          <a:ext cx="8382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10122</xdr:rowOff>
    </xdr:from>
    <xdr:to>
      <xdr:col>81</xdr:col>
      <xdr:colOff>50800</xdr:colOff>
      <xdr:row>39</xdr:row>
      <xdr:rowOff>30544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6672"/>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21895</xdr:rowOff>
    </xdr:from>
    <xdr:to>
      <xdr:col>76</xdr:col>
      <xdr:colOff>114300</xdr:colOff>
      <xdr:row>39</xdr:row>
      <xdr:rowOff>30544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8445"/>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138950</xdr:rowOff>
    </xdr:from>
    <xdr:to>
      <xdr:col>71</xdr:col>
      <xdr:colOff>177800</xdr:colOff>
      <xdr:row>39</xdr:row>
      <xdr:rowOff>21895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050"/>
          <a:ext cx="889000" cy="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48971</xdr:rowOff>
    </xdr:from>
    <xdr:to>
      <xdr:col>85</xdr:col>
      <xdr:colOff>177800</xdr:colOff>
      <xdr:row>38</xdr:row>
      <xdr:rowOff>150571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130772</xdr:rowOff>
    </xdr:from>
    <xdr:to>
      <xdr:col>81</xdr:col>
      <xdr:colOff>101600</xdr:colOff>
      <xdr:row>39</xdr:row>
      <xdr:rowOff>60922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52049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151194</xdr:rowOff>
    </xdr:from>
    <xdr:to>
      <xdr:col>76</xdr:col>
      <xdr:colOff>165100</xdr:colOff>
      <xdr:row>39</xdr:row>
      <xdr:rowOff>81344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72471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142545</xdr:rowOff>
    </xdr:from>
    <xdr:to>
      <xdr:col>72</xdr:col>
      <xdr:colOff>38100</xdr:colOff>
      <xdr:row>39</xdr:row>
      <xdr:rowOff>72695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63822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88150</xdr:rowOff>
    </xdr:from>
    <xdr:to>
      <xdr:col>67</xdr:col>
      <xdr:colOff>101600</xdr:colOff>
      <xdr:row>39</xdr:row>
      <xdr:rowOff>18300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9427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9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63184</xdr:rowOff>
    </xdr:from>
    <xdr:to>
      <xdr:col>85</xdr:col>
      <xdr:colOff>127000</xdr:colOff>
      <xdr:row>77</xdr:row>
      <xdr:rowOff>69714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64834"/>
          <a:ext cx="8382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61678</xdr:rowOff>
    </xdr:from>
    <xdr:to>
      <xdr:col>81</xdr:col>
      <xdr:colOff>50800</xdr:colOff>
      <xdr:row>77</xdr:row>
      <xdr:rowOff>69714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63328"/>
          <a:ext cx="8890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61678</xdr:rowOff>
    </xdr:from>
    <xdr:to>
      <xdr:col>76</xdr:col>
      <xdr:colOff>114300</xdr:colOff>
      <xdr:row>77</xdr:row>
      <xdr:rowOff>76749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63328"/>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76749</xdr:rowOff>
    </xdr:from>
    <xdr:to>
      <xdr:col>71</xdr:col>
      <xdr:colOff>177800</xdr:colOff>
      <xdr:row>77</xdr:row>
      <xdr:rowOff>84868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78399"/>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12384</xdr:rowOff>
    </xdr:from>
    <xdr:to>
      <xdr:col>85</xdr:col>
      <xdr:colOff>177800</xdr:colOff>
      <xdr:row>77</xdr:row>
      <xdr:rowOff>113984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35261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18914</xdr:rowOff>
    </xdr:from>
    <xdr:to>
      <xdr:col>81</xdr:col>
      <xdr:colOff>101600</xdr:colOff>
      <xdr:row>77</xdr:row>
      <xdr:rowOff>120514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137041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9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10878</xdr:rowOff>
    </xdr:from>
    <xdr:to>
      <xdr:col>76</xdr:col>
      <xdr:colOff>165100</xdr:colOff>
      <xdr:row>77</xdr:row>
      <xdr:rowOff>112478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129005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25949</xdr:rowOff>
    </xdr:from>
    <xdr:to>
      <xdr:col>72</xdr:col>
      <xdr:colOff>38100</xdr:colOff>
      <xdr:row>77</xdr:row>
      <xdr:rowOff>127549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144076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0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34068</xdr:rowOff>
    </xdr:from>
    <xdr:to>
      <xdr:col>67</xdr:col>
      <xdr:colOff>101600</xdr:colOff>
      <xdr:row>77</xdr:row>
      <xdr:rowOff>135668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152195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75292</xdr:rowOff>
    </xdr:from>
    <xdr:to>
      <xdr:col>85</xdr:col>
      <xdr:colOff>127000</xdr:colOff>
      <xdr:row>98</xdr:row>
      <xdr:rowOff>133139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7392"/>
          <a:ext cx="8382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84550</xdr:rowOff>
    </xdr:from>
    <xdr:to>
      <xdr:col>81</xdr:col>
      <xdr:colOff>50800</xdr:colOff>
      <xdr:row>98</xdr:row>
      <xdr:rowOff>133139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6650"/>
          <a:ext cx="889000" cy="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82449</xdr:rowOff>
    </xdr:from>
    <xdr:to>
      <xdr:col>76</xdr:col>
      <xdr:colOff>114300</xdr:colOff>
      <xdr:row>98</xdr:row>
      <xdr:rowOff>84550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4549"/>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82449</xdr:rowOff>
    </xdr:from>
    <xdr:to>
      <xdr:col>71</xdr:col>
      <xdr:colOff>177800</xdr:colOff>
      <xdr:row>98</xdr:row>
      <xdr:rowOff>108635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4549"/>
          <a:ext cx="8890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24492</xdr:rowOff>
    </xdr:from>
    <xdr:to>
      <xdr:col>85</xdr:col>
      <xdr:colOff>177800</xdr:colOff>
      <xdr:row>98</xdr:row>
      <xdr:rowOff>126092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82339</xdr:rowOff>
    </xdr:from>
    <xdr:to>
      <xdr:col>81</xdr:col>
      <xdr:colOff>101600</xdr:colOff>
      <xdr:row>99</xdr:row>
      <xdr:rowOff>12489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3616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33750</xdr:rowOff>
    </xdr:from>
    <xdr:to>
      <xdr:col>76</xdr:col>
      <xdr:colOff>165100</xdr:colOff>
      <xdr:row>98</xdr:row>
      <xdr:rowOff>135350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126477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31649</xdr:rowOff>
    </xdr:from>
    <xdr:to>
      <xdr:col>72</xdr:col>
      <xdr:colOff>38100</xdr:colOff>
      <xdr:row>98</xdr:row>
      <xdr:rowOff>133249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124376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57835</xdr:rowOff>
    </xdr:from>
    <xdr:to>
      <xdr:col>67</xdr:col>
      <xdr:colOff>101600</xdr:colOff>
      <xdr:row>98</xdr:row>
      <xdr:rowOff>159435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150562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12217</xdr:rowOff>
    </xdr:from>
    <xdr:to>
      <xdr:col>116</xdr:col>
      <xdr:colOff>63500</xdr:colOff>
      <xdr:row>39</xdr:row>
      <xdr:rowOff>13474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98767"/>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170790</xdr:rowOff>
    </xdr:from>
    <xdr:to>
      <xdr:col>111</xdr:col>
      <xdr:colOff>177800</xdr:colOff>
      <xdr:row>39</xdr:row>
      <xdr:rowOff>13474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85890"/>
          <a:ext cx="8890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164694</xdr:rowOff>
    </xdr:from>
    <xdr:to>
      <xdr:col>107</xdr:col>
      <xdr:colOff>50800</xdr:colOff>
      <xdr:row>38</xdr:row>
      <xdr:rowOff>170790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7979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151530</xdr:rowOff>
    </xdr:from>
    <xdr:to>
      <xdr:col>102</xdr:col>
      <xdr:colOff>114300</xdr:colOff>
      <xdr:row>38</xdr:row>
      <xdr:rowOff>164694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66630"/>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132867</xdr:rowOff>
    </xdr:from>
    <xdr:to>
      <xdr:col>116</xdr:col>
      <xdr:colOff>114300</xdr:colOff>
      <xdr:row>39</xdr:row>
      <xdr:rowOff>63017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134124</xdr:rowOff>
    </xdr:from>
    <xdr:to>
      <xdr:col>112</xdr:col>
      <xdr:colOff>38100</xdr:colOff>
      <xdr:row>39</xdr:row>
      <xdr:rowOff>64274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55401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119990</xdr:rowOff>
    </xdr:from>
    <xdr:to>
      <xdr:col>107</xdr:col>
      <xdr:colOff>101600</xdr:colOff>
      <xdr:row>39</xdr:row>
      <xdr:rowOff>50140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41267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113894</xdr:rowOff>
    </xdr:from>
    <xdr:to>
      <xdr:col>102</xdr:col>
      <xdr:colOff>165100</xdr:colOff>
      <xdr:row>39</xdr:row>
      <xdr:rowOff>44044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35171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100730</xdr:rowOff>
    </xdr:from>
    <xdr:to>
      <xdr:col>98</xdr:col>
      <xdr:colOff>38100</xdr:colOff>
      <xdr:row>39</xdr:row>
      <xdr:rowOff>30880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47407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117563</xdr:rowOff>
    </xdr:from>
    <xdr:to>
      <xdr:col>116</xdr:col>
      <xdr:colOff>63500</xdr:colOff>
      <xdr:row>76</xdr:row>
      <xdr:rowOff>161950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47763"/>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148653</xdr:rowOff>
    </xdr:from>
    <xdr:to>
      <xdr:col>111</xdr:col>
      <xdr:colOff>177800</xdr:colOff>
      <xdr:row>76</xdr:row>
      <xdr:rowOff>161950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7885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148653</xdr:rowOff>
    </xdr:from>
    <xdr:to>
      <xdr:col>107</xdr:col>
      <xdr:colOff>50800</xdr:colOff>
      <xdr:row>76</xdr:row>
      <xdr:rowOff>160629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78853"/>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160629</xdr:rowOff>
    </xdr:from>
    <xdr:to>
      <xdr:col>102</xdr:col>
      <xdr:colOff>114300</xdr:colOff>
      <xdr:row>77</xdr:row>
      <xdr:rowOff>16968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90829"/>
          <a:ext cx="8890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66763</xdr:rowOff>
    </xdr:from>
    <xdr:to>
      <xdr:col>116</xdr:col>
      <xdr:colOff>114300</xdr:colOff>
      <xdr:row>76</xdr:row>
      <xdr:rowOff>168363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89641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111150</xdr:rowOff>
    </xdr:from>
    <xdr:to>
      <xdr:col>112</xdr:col>
      <xdr:colOff>38100</xdr:colOff>
      <xdr:row>77</xdr:row>
      <xdr:rowOff>41300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57828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97853</xdr:rowOff>
    </xdr:from>
    <xdr:to>
      <xdr:col>107</xdr:col>
      <xdr:colOff>101600</xdr:colOff>
      <xdr:row>77</xdr:row>
      <xdr:rowOff>28003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109829</xdr:rowOff>
    </xdr:from>
    <xdr:to>
      <xdr:col>102</xdr:col>
      <xdr:colOff>165100</xdr:colOff>
      <xdr:row>77</xdr:row>
      <xdr:rowOff>39979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137618</xdr:rowOff>
    </xdr:from>
    <xdr:to>
      <xdr:col>98</xdr:col>
      <xdr:colOff>38100</xdr:colOff>
      <xdr:row>77</xdr:row>
      <xdr:rowOff>67768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58895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電気料金等光熱水費の高騰、建築物の解体撤去事業の増加による。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万円となっており、類似団体平均よりは低コストとなっている。主な要因は、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電力・ガス・食料品等価格高騰重点支援給付金による。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普通建設事業費（うち新規整備）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学校給食センター整備事業の完了による。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万円となっており、類似団体平均よりは低コストとなっている。主な要因は、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地域情報ネットワーク更新事業等による。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償還終了＜新規元金償還開始による。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万円となっており、類似団体平均よりは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コストとなっている。主な要因は、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介護保険特別会計への繰出金増加による。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26,762
26,265
367.14
22,037,251
21,312,292
659,392
11,728,769
26,085,355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59690</xdr:rowOff>
    </xdr:from>
    <xdr:to>
      <xdr:col>24</xdr:col>
      <xdr:colOff>63500</xdr:colOff>
      <xdr:row>35</xdr:row>
      <xdr:rowOff>66167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044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33972</xdr:rowOff>
    </xdr:from>
    <xdr:to>
      <xdr:col>19</xdr:col>
      <xdr:colOff>177800</xdr:colOff>
      <xdr:row>35</xdr:row>
      <xdr:rowOff>66167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4722"/>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33972</xdr:rowOff>
    </xdr:from>
    <xdr:to>
      <xdr:col>15</xdr:col>
      <xdr:colOff>50800</xdr:colOff>
      <xdr:row>35</xdr:row>
      <xdr:rowOff>72453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472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63500</xdr:rowOff>
    </xdr:from>
    <xdr:to>
      <xdr:col>10</xdr:col>
      <xdr:colOff>114300</xdr:colOff>
      <xdr:row>35</xdr:row>
      <xdr:rowOff>72453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425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xdr:rowOff>
    </xdr:from>
    <xdr:to>
      <xdr:col>24</xdr:col>
      <xdr:colOff>114300</xdr:colOff>
      <xdr:row>35</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xdr:rowOff>
    </xdr:from>
    <xdr:to>
      <xdr:col>20</xdr:col>
      <xdr:colOff>38100</xdr:colOff>
      <xdr:row>35</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154622</xdr:rowOff>
    </xdr:from>
    <xdr:to>
      <xdr:col>15</xdr:col>
      <xdr:colOff>101600</xdr:colOff>
      <xdr:row>35</xdr:row>
      <xdr:rowOff>84772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101299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21653</xdr:rowOff>
    </xdr:from>
    <xdr:to>
      <xdr:col>10</xdr:col>
      <xdr:colOff>165100</xdr:colOff>
      <xdr:row>35</xdr:row>
      <xdr:rowOff>123253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130827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53617</xdr:rowOff>
    </xdr:from>
    <xdr:to>
      <xdr:col>24</xdr:col>
      <xdr:colOff>63500</xdr:colOff>
      <xdr:row>58</xdr:row>
      <xdr:rowOff>94733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7717"/>
          <a:ext cx="8382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68881</xdr:rowOff>
    </xdr:from>
    <xdr:to>
      <xdr:col>19</xdr:col>
      <xdr:colOff>177800</xdr:colOff>
      <xdr:row>58</xdr:row>
      <xdr:rowOff>94733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2981"/>
          <a:ext cx="889000" cy="2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124668</xdr:rowOff>
    </xdr:from>
    <xdr:to>
      <xdr:col>15</xdr:col>
      <xdr:colOff>50800</xdr:colOff>
      <xdr:row>58</xdr:row>
      <xdr:rowOff>68881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7318"/>
          <a:ext cx="889000" cy="1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124668</xdr:rowOff>
    </xdr:from>
    <xdr:to>
      <xdr:col>10</xdr:col>
      <xdr:colOff>114300</xdr:colOff>
      <xdr:row>58</xdr:row>
      <xdr:rowOff>69993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7318"/>
          <a:ext cx="889000" cy="1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2817</xdr:rowOff>
    </xdr:from>
    <xdr:to>
      <xdr:col>24</xdr:col>
      <xdr:colOff>114300</xdr:colOff>
      <xdr:row>58</xdr:row>
      <xdr:rowOff>104417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43933</xdr:rowOff>
    </xdr:from>
    <xdr:to>
      <xdr:col>20</xdr:col>
      <xdr:colOff>38100</xdr:colOff>
      <xdr:row>58</xdr:row>
      <xdr:rowOff>145533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136660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18081</xdr:rowOff>
    </xdr:from>
    <xdr:to>
      <xdr:col>15</xdr:col>
      <xdr:colOff>101600</xdr:colOff>
      <xdr:row>58</xdr:row>
      <xdr:rowOff>119681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110808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73868</xdr:rowOff>
    </xdr:from>
    <xdr:to>
      <xdr:col>10</xdr:col>
      <xdr:colOff>165100</xdr:colOff>
      <xdr:row>58</xdr:row>
      <xdr:rowOff>4018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166595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19193</xdr:rowOff>
    </xdr:from>
    <xdr:to>
      <xdr:col>6</xdr:col>
      <xdr:colOff>38100</xdr:colOff>
      <xdr:row>58</xdr:row>
      <xdr:rowOff>120793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137320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144382</xdr:rowOff>
    </xdr:from>
    <xdr:to>
      <xdr:col>24</xdr:col>
      <xdr:colOff>63500</xdr:colOff>
      <xdr:row>75</xdr:row>
      <xdr:rowOff>31403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1682"/>
          <a:ext cx="8382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150998</xdr:rowOff>
    </xdr:from>
    <xdr:to>
      <xdr:col>19</xdr:col>
      <xdr:colOff>177800</xdr:colOff>
      <xdr:row>75</xdr:row>
      <xdr:rowOff>31403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38298"/>
          <a:ext cx="8890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150998</xdr:rowOff>
    </xdr:from>
    <xdr:to>
      <xdr:col>15</xdr:col>
      <xdr:colOff>50800</xdr:colOff>
      <xdr:row>75</xdr:row>
      <xdr:rowOff>93701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38298"/>
          <a:ext cx="889000" cy="1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93701</xdr:rowOff>
    </xdr:from>
    <xdr:to>
      <xdr:col>10</xdr:col>
      <xdr:colOff>114300</xdr:colOff>
      <xdr:row>75</xdr:row>
      <xdr:rowOff>141625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2451"/>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93582</xdr:rowOff>
    </xdr:from>
    <xdr:to>
      <xdr:col>24</xdr:col>
      <xdr:colOff>114300</xdr:colOff>
      <xdr:row>75</xdr:row>
      <xdr:rowOff>23732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116459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152053</xdr:rowOff>
    </xdr:from>
    <xdr:to>
      <xdr:col>20</xdr:col>
      <xdr:colOff>38100</xdr:colOff>
      <xdr:row>75</xdr:row>
      <xdr:rowOff>82203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98730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100198</xdr:rowOff>
    </xdr:from>
    <xdr:to>
      <xdr:col>15</xdr:col>
      <xdr:colOff>101600</xdr:colOff>
      <xdr:row>75</xdr:row>
      <xdr:rowOff>30348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46875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6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42901</xdr:rowOff>
    </xdr:from>
    <xdr:to>
      <xdr:col>10</xdr:col>
      <xdr:colOff>165100</xdr:colOff>
      <xdr:row>75</xdr:row>
      <xdr:rowOff>144501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161028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90825</xdr:rowOff>
    </xdr:from>
    <xdr:to>
      <xdr:col>6</xdr:col>
      <xdr:colOff>38100</xdr:colOff>
      <xdr:row>76</xdr:row>
      <xdr:rowOff>20975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37502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11971</xdr:rowOff>
    </xdr:from>
    <xdr:to>
      <xdr:col>24</xdr:col>
      <xdr:colOff>63500</xdr:colOff>
      <xdr:row>97</xdr:row>
      <xdr:rowOff>30361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42621"/>
          <a:ext cx="8382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18076</xdr:rowOff>
    </xdr:from>
    <xdr:to>
      <xdr:col>19</xdr:col>
      <xdr:colOff>177800</xdr:colOff>
      <xdr:row>97</xdr:row>
      <xdr:rowOff>30361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48726"/>
          <a:ext cx="8890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18076</xdr:rowOff>
    </xdr:from>
    <xdr:to>
      <xdr:col>15</xdr:col>
      <xdr:colOff>50800</xdr:colOff>
      <xdr:row>97</xdr:row>
      <xdr:rowOff>51040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8726"/>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51040</xdr:rowOff>
    </xdr:from>
    <xdr:to>
      <xdr:col>10</xdr:col>
      <xdr:colOff>114300</xdr:colOff>
      <xdr:row>97</xdr:row>
      <xdr:rowOff>61939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1690"/>
          <a:ext cx="889000" cy="1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132621</xdr:rowOff>
    </xdr:from>
    <xdr:to>
      <xdr:col>24</xdr:col>
      <xdr:colOff>114300</xdr:colOff>
      <xdr:row>97</xdr:row>
      <xdr:rowOff>62771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111048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151011</xdr:rowOff>
    </xdr:from>
    <xdr:to>
      <xdr:col>20</xdr:col>
      <xdr:colOff>38100</xdr:colOff>
      <xdr:row>97</xdr:row>
      <xdr:rowOff>81161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72288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138726</xdr:rowOff>
    </xdr:from>
    <xdr:to>
      <xdr:col>15</xdr:col>
      <xdr:colOff>101600</xdr:colOff>
      <xdr:row>97</xdr:row>
      <xdr:rowOff>68876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60003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240</xdr:rowOff>
    </xdr:from>
    <xdr:to>
      <xdr:col>10</xdr:col>
      <xdr:colOff>165100</xdr:colOff>
      <xdr:row>97</xdr:row>
      <xdr:rowOff>101840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92967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11139</xdr:rowOff>
    </xdr:from>
    <xdr:to>
      <xdr:col>6</xdr:col>
      <xdr:colOff>38100</xdr:colOff>
      <xdr:row>97</xdr:row>
      <xdr:rowOff>112739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103866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12990</xdr:rowOff>
    </xdr:from>
    <xdr:to>
      <xdr:col>55</xdr:col>
      <xdr:colOff>0</xdr:colOff>
      <xdr:row>39</xdr:row>
      <xdr:rowOff>12990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99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39</xdr:row>
      <xdr:rowOff>12990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0222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8745</xdr:rowOff>
    </xdr:from>
    <xdr:to>
      <xdr:col>45</xdr:col>
      <xdr:colOff>177800</xdr:colOff>
      <xdr:row>38</xdr:row>
      <xdr:rowOff>87122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23845"/>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8745</xdr:rowOff>
    </xdr:from>
    <xdr:to>
      <xdr:col>41</xdr:col>
      <xdr:colOff>50800</xdr:colOff>
      <xdr:row>39</xdr:row>
      <xdr:rowOff>6786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3845"/>
          <a:ext cx="8890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133640</xdr:rowOff>
    </xdr:from>
    <xdr:to>
      <xdr:col>55</xdr:col>
      <xdr:colOff>50800</xdr:colOff>
      <xdr:row>39</xdr:row>
      <xdr:rowOff>63790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48567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3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133640</xdr:rowOff>
    </xdr:from>
    <xdr:to>
      <xdr:col>50</xdr:col>
      <xdr:colOff>165100</xdr:colOff>
      <xdr:row>39</xdr:row>
      <xdr:rowOff>63790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54917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129395</xdr:rowOff>
    </xdr:from>
    <xdr:to>
      <xdr:col>41</xdr:col>
      <xdr:colOff>101600</xdr:colOff>
      <xdr:row>38</xdr:row>
      <xdr:rowOff>59545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76072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4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127436</xdr:rowOff>
    </xdr:from>
    <xdr:to>
      <xdr:col>36</xdr:col>
      <xdr:colOff>165100</xdr:colOff>
      <xdr:row>39</xdr:row>
      <xdr:rowOff>57586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48713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5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109525</xdr:rowOff>
    </xdr:from>
    <xdr:to>
      <xdr:col>55</xdr:col>
      <xdr:colOff>0</xdr:colOff>
      <xdr:row>57</xdr:row>
      <xdr:rowOff>114851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82175"/>
          <a:ext cx="8382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76660</xdr:rowOff>
    </xdr:from>
    <xdr:to>
      <xdr:col>50</xdr:col>
      <xdr:colOff>114300</xdr:colOff>
      <xdr:row>57</xdr:row>
      <xdr:rowOff>109525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49310"/>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76660</xdr:rowOff>
    </xdr:from>
    <xdr:to>
      <xdr:col>45</xdr:col>
      <xdr:colOff>177800</xdr:colOff>
      <xdr:row>57</xdr:row>
      <xdr:rowOff>103253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9310"/>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103253</xdr:rowOff>
    </xdr:from>
    <xdr:to>
      <xdr:col>41</xdr:col>
      <xdr:colOff>50800</xdr:colOff>
      <xdr:row>57</xdr:row>
      <xdr:rowOff>108465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75903"/>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64051</xdr:rowOff>
    </xdr:from>
    <xdr:to>
      <xdr:col>55</xdr:col>
      <xdr:colOff>50800</xdr:colOff>
      <xdr:row>57</xdr:row>
      <xdr:rowOff>165651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42478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58725</xdr:rowOff>
    </xdr:from>
    <xdr:to>
      <xdr:col>50</xdr:col>
      <xdr:colOff>165100</xdr:colOff>
      <xdr:row>57</xdr:row>
      <xdr:rowOff>160325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151452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25860</xdr:rowOff>
    </xdr:from>
    <xdr:to>
      <xdr:col>46</xdr:col>
      <xdr:colOff>38100</xdr:colOff>
      <xdr:row>57</xdr:row>
      <xdr:rowOff>127460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143987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7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52453</xdr:rowOff>
    </xdr:from>
    <xdr:to>
      <xdr:col>41</xdr:col>
      <xdr:colOff>101600</xdr:colOff>
      <xdr:row>57</xdr:row>
      <xdr:rowOff>154053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145180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57665</xdr:rowOff>
    </xdr:from>
    <xdr:to>
      <xdr:col>36</xdr:col>
      <xdr:colOff>165100</xdr:colOff>
      <xdr:row>57</xdr:row>
      <xdr:rowOff>159265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33570</xdr:rowOff>
    </xdr:from>
    <xdr:to>
      <xdr:col>55</xdr:col>
      <xdr:colOff>0</xdr:colOff>
      <xdr:row>78</xdr:row>
      <xdr:rowOff>41548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6670"/>
          <a:ext cx="8382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154577</xdr:rowOff>
    </xdr:from>
    <xdr:to>
      <xdr:col>50</xdr:col>
      <xdr:colOff>114300</xdr:colOff>
      <xdr:row>78</xdr:row>
      <xdr:rowOff>33570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56227"/>
          <a:ext cx="8890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129573</xdr:rowOff>
    </xdr:from>
    <xdr:to>
      <xdr:col>45</xdr:col>
      <xdr:colOff>177800</xdr:colOff>
      <xdr:row>77</xdr:row>
      <xdr:rowOff>154577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31223"/>
          <a:ext cx="8890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129573</xdr:rowOff>
    </xdr:from>
    <xdr:to>
      <xdr:col>41</xdr:col>
      <xdr:colOff>50800</xdr:colOff>
      <xdr:row>78</xdr:row>
      <xdr:rowOff>64312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1223"/>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162198</xdr:rowOff>
    </xdr:from>
    <xdr:to>
      <xdr:col>55</xdr:col>
      <xdr:colOff>50800</xdr:colOff>
      <xdr:row>78</xdr:row>
      <xdr:rowOff>92348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154220</xdr:rowOff>
    </xdr:from>
    <xdr:to>
      <xdr:col>50</xdr:col>
      <xdr:colOff>165100</xdr:colOff>
      <xdr:row>78</xdr:row>
      <xdr:rowOff>84370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75497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103777</xdr:rowOff>
    </xdr:from>
    <xdr:to>
      <xdr:col>46</xdr:col>
      <xdr:colOff>38100</xdr:colOff>
      <xdr:row>78</xdr:row>
      <xdr:rowOff>33927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50454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78773</xdr:rowOff>
    </xdr:from>
    <xdr:to>
      <xdr:col>41</xdr:col>
      <xdr:colOff>101600</xdr:colOff>
      <xdr:row>78</xdr:row>
      <xdr:rowOff>8923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25450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5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13512</xdr:rowOff>
    </xdr:from>
    <xdr:to>
      <xdr:col>36</xdr:col>
      <xdr:colOff>165100</xdr:colOff>
      <xdr:row>78</xdr:row>
      <xdr:rowOff>115112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106239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28997</xdr:rowOff>
    </xdr:from>
    <xdr:to>
      <xdr:col>55</xdr:col>
      <xdr:colOff>0</xdr:colOff>
      <xdr:row>97</xdr:row>
      <xdr:rowOff>33187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9647"/>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131638</xdr:rowOff>
    </xdr:from>
    <xdr:to>
      <xdr:col>50</xdr:col>
      <xdr:colOff>114300</xdr:colOff>
      <xdr:row>97</xdr:row>
      <xdr:rowOff>33187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90838"/>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92128</xdr:rowOff>
    </xdr:from>
    <xdr:to>
      <xdr:col>45</xdr:col>
      <xdr:colOff>177800</xdr:colOff>
      <xdr:row>96</xdr:row>
      <xdr:rowOff>131638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51328"/>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92128</xdr:rowOff>
    </xdr:from>
    <xdr:to>
      <xdr:col>41</xdr:col>
      <xdr:colOff>50800</xdr:colOff>
      <xdr:row>96</xdr:row>
      <xdr:rowOff>164960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51328"/>
          <a:ext cx="8890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149647</xdr:rowOff>
    </xdr:from>
    <xdr:to>
      <xdr:col>55</xdr:col>
      <xdr:colOff>50800</xdr:colOff>
      <xdr:row>97</xdr:row>
      <xdr:rowOff>79797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128074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153837</xdr:rowOff>
    </xdr:from>
    <xdr:to>
      <xdr:col>50</xdr:col>
      <xdr:colOff>165100</xdr:colOff>
      <xdr:row>97</xdr:row>
      <xdr:rowOff>83987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75114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80838</xdr:rowOff>
    </xdr:from>
    <xdr:to>
      <xdr:col>46</xdr:col>
      <xdr:colOff>38100</xdr:colOff>
      <xdr:row>97</xdr:row>
      <xdr:rowOff>10988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41328</xdr:rowOff>
    </xdr:from>
    <xdr:to>
      <xdr:col>41</xdr:col>
      <xdr:colOff>101600</xdr:colOff>
      <xdr:row>96</xdr:row>
      <xdr:rowOff>142928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159455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114160</xdr:rowOff>
    </xdr:from>
    <xdr:to>
      <xdr:col>36</xdr:col>
      <xdr:colOff>165100</xdr:colOff>
      <xdr:row>97</xdr:row>
      <xdr:rowOff>44310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35437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6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27594</xdr:rowOff>
    </xdr:from>
    <xdr:to>
      <xdr:col>85</xdr:col>
      <xdr:colOff>127000</xdr:colOff>
      <xdr:row>35</xdr:row>
      <xdr:rowOff>14199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56894"/>
          <a:ext cx="838200" cy="15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158034</xdr:rowOff>
    </xdr:from>
    <xdr:to>
      <xdr:col>81</xdr:col>
      <xdr:colOff>50800</xdr:colOff>
      <xdr:row>35</xdr:row>
      <xdr:rowOff>14199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87334"/>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99626</xdr:rowOff>
    </xdr:from>
    <xdr:to>
      <xdr:col>76</xdr:col>
      <xdr:colOff>114300</xdr:colOff>
      <xdr:row>34</xdr:row>
      <xdr:rowOff>158034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28926"/>
          <a:ext cx="8890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99626</xdr:rowOff>
    </xdr:from>
    <xdr:to>
      <xdr:col>71</xdr:col>
      <xdr:colOff>177800</xdr:colOff>
      <xdr:row>35</xdr:row>
      <xdr:rowOff>67257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28926"/>
          <a:ext cx="889000" cy="1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148244</xdr:rowOff>
    </xdr:from>
    <xdr:to>
      <xdr:col>85</xdr:col>
      <xdr:colOff>177800</xdr:colOff>
      <xdr:row>34</xdr:row>
      <xdr:rowOff>78394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0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171121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134849</xdr:rowOff>
    </xdr:from>
    <xdr:to>
      <xdr:col>81</xdr:col>
      <xdr:colOff>101600</xdr:colOff>
      <xdr:row>35</xdr:row>
      <xdr:rowOff>64999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81526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3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107234</xdr:rowOff>
    </xdr:from>
    <xdr:to>
      <xdr:col>76</xdr:col>
      <xdr:colOff>165100</xdr:colOff>
      <xdr:row>35</xdr:row>
      <xdr:rowOff>37384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53911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1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48826</xdr:rowOff>
    </xdr:from>
    <xdr:to>
      <xdr:col>72</xdr:col>
      <xdr:colOff>38100</xdr:colOff>
      <xdr:row>34</xdr:row>
      <xdr:rowOff>150426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166953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16457</xdr:rowOff>
    </xdr:from>
    <xdr:to>
      <xdr:col>67</xdr:col>
      <xdr:colOff>101600</xdr:colOff>
      <xdr:row>35</xdr:row>
      <xdr:rowOff>118057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134584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63768</xdr:rowOff>
    </xdr:from>
    <xdr:to>
      <xdr:col>85</xdr:col>
      <xdr:colOff>127000</xdr:colOff>
      <xdr:row>56</xdr:row>
      <xdr:rowOff>162176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64968"/>
          <a:ext cx="838200" cy="9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162176</xdr:rowOff>
    </xdr:from>
    <xdr:to>
      <xdr:col>81</xdr:col>
      <xdr:colOff>50800</xdr:colOff>
      <xdr:row>57</xdr:row>
      <xdr:rowOff>57879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3376"/>
          <a:ext cx="889000" cy="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57879</xdr:rowOff>
    </xdr:from>
    <xdr:to>
      <xdr:col>76</xdr:col>
      <xdr:colOff>114300</xdr:colOff>
      <xdr:row>57</xdr:row>
      <xdr:rowOff>69168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30529"/>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69168</xdr:rowOff>
    </xdr:from>
    <xdr:to>
      <xdr:col>71</xdr:col>
      <xdr:colOff>177800</xdr:colOff>
      <xdr:row>57</xdr:row>
      <xdr:rowOff>73767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41818"/>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12968</xdr:rowOff>
    </xdr:from>
    <xdr:to>
      <xdr:col>85</xdr:col>
      <xdr:colOff>177800</xdr:colOff>
      <xdr:row>56</xdr:row>
      <xdr:rowOff>114568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35845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6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111376</xdr:rowOff>
    </xdr:from>
    <xdr:to>
      <xdr:col>81</xdr:col>
      <xdr:colOff>101600</xdr:colOff>
      <xdr:row>57</xdr:row>
      <xdr:rowOff>41526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58053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7079</xdr:rowOff>
    </xdr:from>
    <xdr:to>
      <xdr:col>76</xdr:col>
      <xdr:colOff>165100</xdr:colOff>
      <xdr:row>57</xdr:row>
      <xdr:rowOff>108679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99806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18368</xdr:rowOff>
    </xdr:from>
    <xdr:to>
      <xdr:col>72</xdr:col>
      <xdr:colOff>38100</xdr:colOff>
      <xdr:row>57</xdr:row>
      <xdr:rowOff>119968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111095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22967</xdr:rowOff>
    </xdr:from>
    <xdr:to>
      <xdr:col>67</xdr:col>
      <xdr:colOff>101600</xdr:colOff>
      <xdr:row>57</xdr:row>
      <xdr:rowOff>124567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115694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99771</xdr:rowOff>
    </xdr:from>
    <xdr:to>
      <xdr:col>85</xdr:col>
      <xdr:colOff>127000</xdr:colOff>
      <xdr:row>79</xdr:row>
      <xdr:rowOff>10122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72871"/>
          <a:ext cx="8382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10122</xdr:rowOff>
    </xdr:from>
    <xdr:to>
      <xdr:col>81</xdr:col>
      <xdr:colOff>50800</xdr:colOff>
      <xdr:row>79</xdr:row>
      <xdr:rowOff>30544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54672"/>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21895</xdr:rowOff>
    </xdr:from>
    <xdr:to>
      <xdr:col>76</xdr:col>
      <xdr:colOff>114300</xdr:colOff>
      <xdr:row>79</xdr:row>
      <xdr:rowOff>30544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6445"/>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138951</xdr:rowOff>
    </xdr:from>
    <xdr:to>
      <xdr:col>71</xdr:col>
      <xdr:colOff>177800</xdr:colOff>
      <xdr:row>79</xdr:row>
      <xdr:rowOff>21895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051"/>
          <a:ext cx="889000" cy="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48971</xdr:rowOff>
    </xdr:from>
    <xdr:to>
      <xdr:col>85</xdr:col>
      <xdr:colOff>177800</xdr:colOff>
      <xdr:row>78</xdr:row>
      <xdr:rowOff>150571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8348</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130772</xdr:rowOff>
    </xdr:from>
    <xdr:to>
      <xdr:col>81</xdr:col>
      <xdr:colOff>101600</xdr:colOff>
      <xdr:row>79</xdr:row>
      <xdr:rowOff>60922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52049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151194</xdr:rowOff>
    </xdr:from>
    <xdr:to>
      <xdr:col>76</xdr:col>
      <xdr:colOff>165100</xdr:colOff>
      <xdr:row>79</xdr:row>
      <xdr:rowOff>81344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72471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142545</xdr:rowOff>
    </xdr:from>
    <xdr:to>
      <xdr:col>72</xdr:col>
      <xdr:colOff>38100</xdr:colOff>
      <xdr:row>79</xdr:row>
      <xdr:rowOff>72695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63822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88151</xdr:rowOff>
    </xdr:from>
    <xdr:to>
      <xdr:col>67</xdr:col>
      <xdr:colOff>101600</xdr:colOff>
      <xdr:row>79</xdr:row>
      <xdr:rowOff>18301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63184</xdr:rowOff>
    </xdr:from>
    <xdr:to>
      <xdr:col>85</xdr:col>
      <xdr:colOff>127000</xdr:colOff>
      <xdr:row>97</xdr:row>
      <xdr:rowOff>69714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93834"/>
          <a:ext cx="8382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61678</xdr:rowOff>
    </xdr:from>
    <xdr:to>
      <xdr:col>81</xdr:col>
      <xdr:colOff>50800</xdr:colOff>
      <xdr:row>97</xdr:row>
      <xdr:rowOff>69714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92328"/>
          <a:ext cx="8890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61678</xdr:rowOff>
    </xdr:from>
    <xdr:to>
      <xdr:col>76</xdr:col>
      <xdr:colOff>114300</xdr:colOff>
      <xdr:row>97</xdr:row>
      <xdr:rowOff>76749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92328"/>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76749</xdr:rowOff>
    </xdr:from>
    <xdr:to>
      <xdr:col>71</xdr:col>
      <xdr:colOff>177800</xdr:colOff>
      <xdr:row>97</xdr:row>
      <xdr:rowOff>84868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07399"/>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12384</xdr:rowOff>
    </xdr:from>
    <xdr:to>
      <xdr:col>85</xdr:col>
      <xdr:colOff>177800</xdr:colOff>
      <xdr:row>97</xdr:row>
      <xdr:rowOff>113984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35261</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18914</xdr:rowOff>
    </xdr:from>
    <xdr:to>
      <xdr:col>81</xdr:col>
      <xdr:colOff>101600</xdr:colOff>
      <xdr:row>97</xdr:row>
      <xdr:rowOff>120514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137041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10878</xdr:rowOff>
    </xdr:from>
    <xdr:to>
      <xdr:col>76</xdr:col>
      <xdr:colOff>165100</xdr:colOff>
      <xdr:row>97</xdr:row>
      <xdr:rowOff>112478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129005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25949</xdr:rowOff>
    </xdr:from>
    <xdr:to>
      <xdr:col>72</xdr:col>
      <xdr:colOff>38100</xdr:colOff>
      <xdr:row>97</xdr:row>
      <xdr:rowOff>127549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144076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34068</xdr:rowOff>
    </xdr:from>
    <xdr:to>
      <xdr:col>67</xdr:col>
      <xdr:colOff>101600</xdr:colOff>
      <xdr:row>97</xdr:row>
      <xdr:rowOff>135668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152195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おり、類似団体平均よりは低コストとなっている。主な要因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旧脇町庁舎解体撤去事業、地域交流センターミライズの屋根瓦等長寿命化事業等の大規模事業の支出による。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依然として高コストとなっている。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は、後期高齢者医療広域連合療養給付費負担金や介護保険特別会計繰出金の増加による。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人減少し、住民一人当たり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は低コストとなっている。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は、うだつの町並み古民家改修事業の終了に伴うもの。</a:t>
          </a:r>
          <a:endParaRPr lang="ja-JP" altLang="ja-JP" sz="1300">
            <a:effectLst/>
            <a:latin typeface="ＭＳ ゴシック" panose="020B0609070205080204" pitchFamily="49" charset="-128"/>
            <a:ea typeface="ＭＳ ゴシック" panose="020B0609070205080204" pitchFamily="49" charset="-128"/>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費</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団体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依然として高コストとなっている。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は、消防団員報酬引上げ、非常用自家発電設備改修、高規格救急自動車整備（美馬西部消防負担金）など新規事業の増加による。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団体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平均より高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コスト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は、学校給食センター整備事業、岩倉国民体育館解体撤去工事等大規模事業の支出による。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これまで横ばいだった、標準財政規模比の財政調整基金残高は昨年度より約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ポイント減少し、実質収支額は増加している。また、実質単年度収支は約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ポイントの減少となっている。要因としては、財政調整基金から</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百万円を取崩したことが挙げられる。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どの年度、どの会計においても標準財政規模比で黒字となっている。今後も同水準で維持できるよう努めていくとともに、他会計への繰出金が抑制できるよう、それぞれの会計においても経費削減を促す。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22037251</v>
      </c>
      <c r="BO4" s="436"/>
      <c r="BP4" s="436"/>
      <c r="BQ4" s="436"/>
      <c r="BR4" s="436"/>
      <c r="BS4" s="436"/>
      <c r="BT4" s="436"/>
      <c r="BU4" s="437"/>
      <c r="BV4" s="435">
        <v>20178373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5.3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21312292</v>
      </c>
      <c r="BO5" s="407"/>
      <c r="BP5" s="407"/>
      <c r="BQ5" s="407"/>
      <c r="BR5" s="407"/>
      <c r="BS5" s="407"/>
      <c r="BT5" s="407"/>
      <c r="BU5" s="408"/>
      <c r="BV5" s="406">
        <v>19456954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98.4</v>
      </c>
      <c r="CU5" s="404"/>
      <c r="CV5" s="404"/>
      <c r="CW5" s="404"/>
      <c r="CX5" s="404"/>
      <c r="CY5" s="404"/>
      <c r="CZ5" s="404"/>
      <c r="DA5" s="405"/>
      <c r="DB5" s="403">
        <v>95.2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724959</v>
      </c>
      <c r="BO6" s="407"/>
      <c r="BP6" s="407"/>
      <c r="BQ6" s="407"/>
      <c r="BR6" s="407"/>
      <c r="BS6" s="407"/>
      <c r="BT6" s="407"/>
      <c r="BU6" s="408"/>
      <c r="BV6" s="406">
        <v>721419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98.9</v>
      </c>
      <c r="CU6" s="550"/>
      <c r="CV6" s="550"/>
      <c r="CW6" s="550"/>
      <c r="CX6" s="550"/>
      <c r="CY6" s="550"/>
      <c r="CZ6" s="550"/>
      <c r="DA6" s="551"/>
      <c r="DB6" s="549">
        <v>96.2</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65567</v>
      </c>
      <c r="BO7" s="407"/>
      <c r="BP7" s="407"/>
      <c r="BQ7" s="407"/>
      <c r="BR7" s="407"/>
      <c r="BS7" s="407"/>
      <c r="BT7" s="407"/>
      <c r="BU7" s="408"/>
      <c r="BV7" s="406">
        <v>104222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11728769</v>
      </c>
      <c r="CU7" s="407"/>
      <c r="CV7" s="407"/>
      <c r="CW7" s="407"/>
      <c r="CX7" s="407"/>
      <c r="CY7" s="407"/>
      <c r="CZ7" s="407"/>
      <c r="DA7" s="408"/>
      <c r="DB7" s="406">
        <v>11749592</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659392</v>
      </c>
      <c r="BO8" s="407"/>
      <c r="BP8" s="407"/>
      <c r="BQ8" s="407"/>
      <c r="BR8" s="407"/>
      <c r="BS8" s="407"/>
      <c r="BT8" s="407"/>
      <c r="BU8" s="408"/>
      <c r="BV8" s="406">
        <v>617197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0.3</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28055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42195</v>
      </c>
      <c r="BO9" s="407"/>
      <c r="BP9" s="407"/>
      <c r="BQ9" s="407"/>
      <c r="BR9" s="407"/>
      <c r="BS9" s="407"/>
      <c r="BT9" s="407"/>
      <c r="BU9" s="408"/>
      <c r="BV9" s="406">
        <v>121382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18.899999999999999</v>
      </c>
      <c r="CU9" s="404"/>
      <c r="CV9" s="404"/>
      <c r="CW9" s="404"/>
      <c r="CX9" s="404"/>
      <c r="CY9" s="404"/>
      <c r="CZ9" s="404"/>
      <c r="DA9" s="405"/>
      <c r="DB9" s="403">
        <v>20.9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30501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634202</v>
      </c>
      <c r="BO10" s="407"/>
      <c r="BP10" s="407"/>
      <c r="BQ10" s="407"/>
      <c r="BR10" s="407"/>
      <c r="BS10" s="407"/>
      <c r="BT10" s="407"/>
      <c r="BU10" s="408"/>
      <c r="BV10" s="406">
        <v>186</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5600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26762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1000000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26265</v>
      </c>
      <c r="S13" s="494"/>
      <c r="T13" s="494"/>
      <c r="U13" s="494"/>
      <c r="V13" s="495"/>
      <c r="W13" s="496" t="s">
        <v>131</v>
      </c>
      <c r="X13" s="392"/>
      <c r="Y13" s="392"/>
      <c r="Z13" s="392"/>
      <c r="AA13" s="392"/>
      <c r="AB13" s="393"/>
      <c r="AC13" s="359">
        <v>1013</v>
      </c>
      <c r="AD13" s="360"/>
      <c r="AE13" s="360"/>
      <c r="AF13" s="360"/>
      <c r="AG13" s="361"/>
      <c r="AH13" s="359">
        <v>1253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-323603</v>
      </c>
      <c r="BO13" s="407"/>
      <c r="BP13" s="407"/>
      <c r="BQ13" s="407"/>
      <c r="BR13" s="407"/>
      <c r="BS13" s="407"/>
      <c r="BT13" s="407"/>
      <c r="BU13" s="408"/>
      <c r="BV13" s="406">
        <v>127168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9.3000000000000007</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27354</v>
      </c>
      <c r="S14" s="494"/>
      <c r="T14" s="494"/>
      <c r="U14" s="494"/>
      <c r="V14" s="495"/>
      <c r="W14" s="497"/>
      <c r="X14" s="395"/>
      <c r="Y14" s="395"/>
      <c r="Z14" s="395"/>
      <c r="AA14" s="395"/>
      <c r="AB14" s="396"/>
      <c r="AC14" s="486">
        <v>8.6</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34.9</v>
      </c>
      <c r="CU14" s="504"/>
      <c r="CV14" s="504"/>
      <c r="CW14" s="504"/>
      <c r="CX14" s="504"/>
      <c r="CY14" s="504"/>
      <c r="CZ14" s="504"/>
      <c r="DA14" s="505"/>
      <c r="DB14" s="503">
        <v>17.399999999999999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26904</v>
      </c>
      <c r="S15" s="494"/>
      <c r="T15" s="494"/>
      <c r="U15" s="494"/>
      <c r="V15" s="495"/>
      <c r="W15" s="496" t="s">
        <v>137</v>
      </c>
      <c r="X15" s="392"/>
      <c r="Y15" s="392"/>
      <c r="Z15" s="392"/>
      <c r="AA15" s="392"/>
      <c r="AB15" s="393"/>
      <c r="AC15" s="359">
        <v>3395</v>
      </c>
      <c r="AD15" s="360"/>
      <c r="AE15" s="360"/>
      <c r="AF15" s="360"/>
      <c r="AG15" s="361"/>
      <c r="AH15" s="359">
        <v>3736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3366056</v>
      </c>
      <c r="BO15" s="436"/>
      <c r="BP15" s="436"/>
      <c r="BQ15" s="436"/>
      <c r="BR15" s="436"/>
      <c r="BS15" s="436"/>
      <c r="BT15" s="436"/>
      <c r="BU15" s="437"/>
      <c r="BV15" s="435">
        <v>3380874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10897715</v>
      </c>
      <c r="BO16" s="407"/>
      <c r="BP16" s="407"/>
      <c r="BQ16" s="407"/>
      <c r="BR16" s="407"/>
      <c r="BS16" s="407"/>
      <c r="BT16" s="407"/>
      <c r="BU16" s="408"/>
      <c r="BV16" s="406">
        <v>10792312</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7402</v>
      </c>
      <c r="AD17" s="360"/>
      <c r="AE17" s="360"/>
      <c r="AF17" s="360"/>
      <c r="AG17" s="361"/>
      <c r="AH17" s="359">
        <v>7943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4183007</v>
      </c>
      <c r="BO17" s="407"/>
      <c r="BP17" s="407"/>
      <c r="BQ17" s="407"/>
      <c r="BR17" s="407"/>
      <c r="BS17" s="407"/>
      <c r="BT17" s="407"/>
      <c r="BU17" s="408"/>
      <c r="BV17" s="406">
        <v>4217728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367.14</v>
      </c>
      <c r="M18" s="459"/>
      <c r="N18" s="459"/>
      <c r="O18" s="459"/>
      <c r="P18" s="459"/>
      <c r="Q18" s="459"/>
      <c r="R18" s="460"/>
      <c r="S18" s="460"/>
      <c r="T18" s="460"/>
      <c r="U18" s="460"/>
      <c r="V18" s="461"/>
      <c r="W18" s="477"/>
      <c r="X18" s="478"/>
      <c r="Y18" s="478"/>
      <c r="Z18" s="478"/>
      <c r="AA18" s="478"/>
      <c r="AB18" s="502"/>
      <c r="AC18" s="376">
        <v>62.7</v>
      </c>
      <c r="AD18" s="377"/>
      <c r="AE18" s="377"/>
      <c r="AF18" s="377"/>
      <c r="AG18" s="462"/>
      <c r="AH18" s="376">
        <v>61.4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11624926</v>
      </c>
      <c r="BO18" s="407"/>
      <c r="BP18" s="407"/>
      <c r="BQ18" s="407"/>
      <c r="BR18" s="407"/>
      <c r="BS18" s="407"/>
      <c r="BT18" s="407"/>
      <c r="BU18" s="408"/>
      <c r="BV18" s="406">
        <v>11152711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76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15303712</v>
      </c>
      <c r="BO19" s="407"/>
      <c r="BP19" s="407"/>
      <c r="BQ19" s="407"/>
      <c r="BR19" s="407"/>
      <c r="BS19" s="407"/>
      <c r="BT19" s="407"/>
      <c r="BU19" s="408"/>
      <c r="BV19" s="406">
        <v>13749606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11244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26085355</v>
      </c>
      <c r="BO22" s="436"/>
      <c r="BP22" s="436"/>
      <c r="BQ22" s="436"/>
      <c r="BR22" s="436"/>
      <c r="BS22" s="436"/>
      <c r="BT22" s="436"/>
      <c r="BU22" s="437"/>
      <c r="BV22" s="435">
        <v>26521107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13952748</v>
      </c>
      <c r="BO23" s="407"/>
      <c r="BP23" s="407"/>
      <c r="BQ23" s="407"/>
      <c r="BR23" s="407"/>
      <c r="BS23" s="407"/>
      <c r="BT23" s="407"/>
      <c r="BU23" s="408"/>
      <c r="BV23" s="406">
        <v>13181891</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6800</v>
      </c>
      <c r="R24" s="360"/>
      <c r="S24" s="360"/>
      <c r="T24" s="360"/>
      <c r="U24" s="360"/>
      <c r="V24" s="361"/>
      <c r="W24" s="449"/>
      <c r="X24" s="386"/>
      <c r="Y24" s="387"/>
      <c r="Z24" s="362" t="s">
        <v>162</v>
      </c>
      <c r="AA24" s="363"/>
      <c r="AB24" s="363"/>
      <c r="AC24" s="363"/>
      <c r="AD24" s="363"/>
      <c r="AE24" s="363"/>
      <c r="AF24" s="363"/>
      <c r="AG24" s="364"/>
      <c r="AH24" s="359">
        <v>340</v>
      </c>
      <c r="AI24" s="360"/>
      <c r="AJ24" s="360"/>
      <c r="AK24" s="360"/>
      <c r="AL24" s="361"/>
      <c r="AM24" s="359">
        <v>1068620</v>
      </c>
      <c r="AN24" s="360"/>
      <c r="AO24" s="360"/>
      <c r="AP24" s="360"/>
      <c r="AQ24" s="360"/>
      <c r="AR24" s="361"/>
      <c r="AS24" s="359">
        <v>3143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20788959</v>
      </c>
      <c r="BO24" s="407"/>
      <c r="BP24" s="407"/>
      <c r="BQ24" s="407"/>
      <c r="BR24" s="407"/>
      <c r="BS24" s="407"/>
      <c r="BT24" s="407"/>
      <c r="BU24" s="408"/>
      <c r="BV24" s="406">
        <v>20623364</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5780</v>
      </c>
      <c r="R25" s="360"/>
      <c r="S25" s="360"/>
      <c r="T25" s="360"/>
      <c r="U25" s="360"/>
      <c r="V25" s="361"/>
      <c r="W25" s="449"/>
      <c r="X25" s="386"/>
      <c r="Y25" s="387"/>
      <c r="Z25" s="362" t="s">
        <v>165</v>
      </c>
      <c r="AA25" s="363"/>
      <c r="AB25" s="363"/>
      <c r="AC25" s="363"/>
      <c r="AD25" s="363"/>
      <c r="AE25" s="363"/>
      <c r="AF25" s="363"/>
      <c r="AG25" s="364"/>
      <c r="AH25" s="359">
        <v>62</v>
      </c>
      <c r="AI25" s="360"/>
      <c r="AJ25" s="360"/>
      <c r="AK25" s="360"/>
      <c r="AL25" s="361"/>
      <c r="AM25" s="359">
        <v>181164</v>
      </c>
      <c r="AN25" s="360"/>
      <c r="AO25" s="360"/>
      <c r="AP25" s="360"/>
      <c r="AQ25" s="360"/>
      <c r="AR25" s="361"/>
      <c r="AS25" s="359">
        <v>2922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3594162</v>
      </c>
      <c r="BO25" s="436"/>
      <c r="BP25" s="436"/>
      <c r="BQ25" s="436"/>
      <c r="BR25" s="436"/>
      <c r="BS25" s="436"/>
      <c r="BT25" s="436"/>
      <c r="BU25" s="437"/>
      <c r="BV25" s="435">
        <v>3370436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5814</v>
      </c>
      <c r="R26" s="360"/>
      <c r="S26" s="360"/>
      <c r="T26" s="360"/>
      <c r="U26" s="360"/>
      <c r="V26" s="361"/>
      <c r="W26" s="449"/>
      <c r="X26" s="386"/>
      <c r="Y26" s="387"/>
      <c r="Z26" s="362" t="s">
        <v>168</v>
      </c>
      <c r="AA26" s="417"/>
      <c r="AB26" s="417"/>
      <c r="AC26" s="417"/>
      <c r="AD26" s="417"/>
      <c r="AE26" s="417"/>
      <c r="AF26" s="417"/>
      <c r="AG26" s="418"/>
      <c r="AH26" s="359">
        <v>18</v>
      </c>
      <c r="AI26" s="360"/>
      <c r="AJ26" s="360"/>
      <c r="AK26" s="360"/>
      <c r="AL26" s="361"/>
      <c r="AM26" s="359">
        <v>60480</v>
      </c>
      <c r="AN26" s="360"/>
      <c r="AO26" s="360"/>
      <c r="AP26" s="360"/>
      <c r="AQ26" s="360"/>
      <c r="AR26" s="361"/>
      <c r="AS26" s="359">
        <v>3360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3950</v>
      </c>
      <c r="R27" s="360"/>
      <c r="S27" s="360"/>
      <c r="T27" s="360"/>
      <c r="U27" s="360"/>
      <c r="V27" s="361"/>
      <c r="W27" s="449"/>
      <c r="X27" s="386"/>
      <c r="Y27" s="387"/>
      <c r="Z27" s="362" t="s">
        <v>171</v>
      </c>
      <c r="AA27" s="363"/>
      <c r="AB27" s="363"/>
      <c r="AC27" s="363"/>
      <c r="AD27" s="363"/>
      <c r="AE27" s="363"/>
      <c r="AF27" s="363"/>
      <c r="AG27" s="364"/>
      <c r="AH27" s="359">
        <v>24</v>
      </c>
      <c r="AI27" s="360"/>
      <c r="AJ27" s="360"/>
      <c r="AK27" s="360"/>
      <c r="AL27" s="361"/>
      <c r="AM27" s="359">
        <v>73114</v>
      </c>
      <c r="AN27" s="360"/>
      <c r="AO27" s="360"/>
      <c r="AP27" s="360"/>
      <c r="AQ27" s="360"/>
      <c r="AR27" s="361"/>
      <c r="AS27" s="359">
        <v>3046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3730122</v>
      </c>
      <c r="BO28" s="436"/>
      <c r="BP28" s="436"/>
      <c r="BQ28" s="436"/>
      <c r="BR28" s="436"/>
      <c r="BS28" s="436"/>
      <c r="BT28" s="436"/>
      <c r="BU28" s="437"/>
      <c r="BV28" s="435">
        <v>4095920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16</v>
      </c>
      <c r="M29" s="360"/>
      <c r="N29" s="360"/>
      <c r="O29" s="360"/>
      <c r="P29" s="361"/>
      <c r="Q29" s="359">
        <v>3150</v>
      </c>
      <c r="R29" s="360"/>
      <c r="S29" s="360"/>
      <c r="T29" s="360"/>
      <c r="U29" s="360"/>
      <c r="V29" s="361"/>
      <c r="W29" s="450"/>
      <c r="X29" s="451"/>
      <c r="Y29" s="452"/>
      <c r="Z29" s="362" t="s">
        <v>177</v>
      </c>
      <c r="AA29" s="363"/>
      <c r="AB29" s="363"/>
      <c r="AC29" s="363"/>
      <c r="AD29" s="363"/>
      <c r="AE29" s="363"/>
      <c r="AF29" s="363"/>
      <c r="AG29" s="364"/>
      <c r="AH29" s="359">
        <v>364</v>
      </c>
      <c r="AI29" s="360"/>
      <c r="AJ29" s="360"/>
      <c r="AK29" s="360"/>
      <c r="AL29" s="361"/>
      <c r="AM29" s="359">
        <v>1141734</v>
      </c>
      <c r="AN29" s="360"/>
      <c r="AO29" s="360"/>
      <c r="AP29" s="360"/>
      <c r="AQ29" s="360"/>
      <c r="AR29" s="361"/>
      <c r="AS29" s="359">
        <v>3137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832039</v>
      </c>
      <c r="BO29" s="407"/>
      <c r="BP29" s="407"/>
      <c r="BQ29" s="407"/>
      <c r="BR29" s="407"/>
      <c r="BS29" s="407"/>
      <c r="BT29" s="407"/>
      <c r="BU29" s="408"/>
      <c r="BV29" s="406">
        <v>983650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2843018</v>
      </c>
      <c r="BO30" s="441"/>
      <c r="BP30" s="441"/>
      <c r="BQ30" s="441"/>
      <c r="BR30" s="441"/>
      <c r="BS30" s="441"/>
      <c r="BT30" s="441"/>
      <c r="BU30" s="442"/>
      <c r="BV30" s="440">
        <v>2899859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美馬市国民健康保険特別会計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美馬市水道事業会計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IF('各会計、関係団体の財政状況及び健全化判断比率'!B35="","",'各会計、関係団体の財政状況及び健全化判断比率'!B35)</f>
        <v>美馬市一の森ヒュッテ事業特別会計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美馬地区広域行政組合（一般会計）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21</v>
      </c>
      <c r="CP34" s="354"/>
      <c r="CQ34" s="355" t="str">
        <f>IF('各会計、関係団体の財政状況及び健全化判断比率'!BS7="","",'各会計、関係団体の財政状況及び健全化判断比率'!BS7)</f>
        <v>株式会社　ウッドピア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美馬市後期高齢者医療特別会計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美馬市工業用水道事業会計</v>
      </c>
      <c r="AP35" s="355"/>
      <c r="AQ35" s="355"/>
      <c r="AR35" s="355"/>
      <c r="AS35" s="355"/>
      <c r="AT35" s="355"/>
      <c r="AU35" s="355"/>
      <c r="AV35" s="355"/>
      <c r="AW35" s="355"/>
      <c r="AX35" s="355"/>
      <c r="AY35" s="355"/>
      <c r="AZ35" s="355"/>
      <c r="BA35" s="355"/>
      <c r="BB35" s="355"/>
      <c r="BC35" s="355"/>
      <c r="BD35" s="175"/>
      <c r="BE35" s="354">
        <f t="shared" ref="BE35:BE43" si="1">IF(BG35="","",BE34+1)</f>
        <v>10</v>
      </c>
      <c r="BF35" s="354"/>
      <c r="BG35" s="355" t="str">
        <f>IF('各会計、関係団体の財政状況及び健全化判断比率'!B36="","",'各会計、関係団体の財政状況及び健全化判断比率'!B36)</f>
        <v>美馬市小水力発電事業特別会計</v>
      </c>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美馬地区広域行政組合（美馬地区広域振興事業特別会計）</v>
      </c>
      <c r="BZ35" s="355"/>
      <c r="CA35" s="355"/>
      <c r="CB35" s="355"/>
      <c r="CC35" s="355"/>
      <c r="CD35" s="355"/>
      <c r="CE35" s="355"/>
      <c r="CF35" s="355"/>
      <c r="CG35" s="355"/>
      <c r="CH35" s="355"/>
      <c r="CI35" s="355"/>
      <c r="CJ35" s="355"/>
      <c r="CK35" s="355"/>
      <c r="CL35" s="355"/>
      <c r="CM35" s="355"/>
      <c r="CN35" s="175"/>
      <c r="CO35" s="354">
        <f t="shared" ref="CO35:CO43" si="3">IF(CQ35="","",CO34+1)</f>
        <v>22</v>
      </c>
      <c r="CP35" s="354"/>
      <c r="CQ35" s="355" t="str">
        <f>IF('各会計、関係団体の財政状況及び健全化判断比率'!BS8="","",'各会計、関係団体の財政状況及び健全化判断比率'!BS8)</f>
        <v>一般社団法人　美馬観光ビューロー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美馬市介護保険特別会計</v>
      </c>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IF('各会計、関係団体の財政状況及び健全化判断比率'!B33="","",'各会計、関係団体の財政状況及び健全化判断比率'!B33)</f>
        <v>美馬市簡易水道事業会計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西阿老人ホーム組合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8</v>
      </c>
      <c r="AN37" s="354"/>
      <c r="AO37" s="355" t="str">
        <f>IF('各会計、関係団体の財政状況及び健全化判断比率'!B34="","",'各会計、関係団体の財政状況及び健全化判断比率'!B34)</f>
        <v>美馬市下水道事業会計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美馬西部共立火葬場組合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美馬環境整備組合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吉野川環境整備組合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17</v>
      </c>
      <c r="BX40" s="354"/>
      <c r="BY40" s="355" t="str">
        <f>IF('各会計、関係団体の財政状況及び健全化判断比率'!B74="","",'各会計、関係団体の財政状況及び健全化判断比率'!B74)</f>
        <v>美馬西部消防組合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18</v>
      </c>
      <c r="BX41" s="354"/>
      <c r="BY41" s="355" t="str">
        <f>IF('各会計、関係団体の財政状況及び健全化判断比率'!B75="","",'各会計、関係団体の財政状況及び健全化判断比率'!B75)</f>
        <v>美馬西部特別養護老人ホーム組合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19</v>
      </c>
      <c r="BX42" s="354"/>
      <c r="BY42" s="355" t="str">
        <f>IF('各会計、関係団体の財政状況及び健全化判断比率'!B76="","",'各会計、関係団体の財政状況及び健全化判断比率'!B76)</f>
        <v>徳島県市町村議会議員公務災害補償等組合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20</v>
      </c>
      <c r="BX43" s="354"/>
      <c r="BY43" s="355" t="str">
        <f>IF('各会計、関係団体の財政状況及び健全化判断比率'!B77="","",'各会計、関係団体の財政状況及び健全化判断比率'!B77)</f>
        <v>徳島県市町村総合事務組合（一般会計）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rkAnTZsqQbz4Ra3jNUnIfppfyHKA5VBj1jczfRm2flpmCeoZg8jgXAU3/cshMVIvybAeONAWmyk5rU8/VYXag==" saltValue="q1j4Nyv5pKMO/g4WWaAp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6.03</v>
      </c>
      <c r="G34" s="33">
        <v>5.85</v>
      </c>
      <c r="H34" s="33">
        <v>5.61</v>
      </c>
      <c r="I34" s="33">
        <v>5.77</v>
      </c>
      <c r="J34" s="34">
        <v>5.75</v>
      </c>
      <c r="K34" s="22"/>
      <c r="L34" s="22"/>
      <c r="M34" s="22"/>
      <c r="N34" s="22"/>
      <c r="O34" s="22"/>
      <c r="P34" s="22"/>
    </row>
    <row r="35" spans="1:16" ht="39" customHeight="1" x14ac:dyDescent="0.15">
      <c r="A35" s="22"/>
      <c r="B35" s="35"/>
      <c r="C35" s="1132" t="s">
        <v>536</v>
      </c>
      <c r="D35" s="1132"/>
      <c r="E35" s="1133"/>
      <c r="F35" s="36">
        <v>5.29</v>
      </c>
      <c r="G35" s="37">
        <v>5</v>
      </c>
      <c r="H35" s="37">
        <v>4.01</v>
      </c>
      <c r="I35" s="37">
        <v>5.25</v>
      </c>
      <c r="J35" s="38">
        <v>5.62</v>
      </c>
      <c r="K35" s="22"/>
      <c r="L35" s="22"/>
      <c r="M35" s="22"/>
      <c r="N35" s="22"/>
      <c r="O35" s="22"/>
      <c r="P35" s="22"/>
    </row>
    <row r="36" spans="1:16" ht="39" customHeight="1" x14ac:dyDescent="0.15">
      <c r="A36" s="22"/>
      <c r="B36" s="35"/>
      <c r="C36" s="1132" t="s">
        <v>537</v>
      </c>
      <c r="D36" s="1132"/>
      <c r="E36" s="1133"/>
      <c r="F36" s="36">
        <v>1.21</v>
      </c>
      <c r="G36" s="37">
        <v>1.51</v>
      </c>
      <c r="H36" s="37">
        <v>1.68</v>
      </c>
      <c r="I36" s="37">
        <v>1.89</v>
      </c>
      <c r="J36" s="38">
        <v>1.98</v>
      </c>
      <c r="K36" s="22"/>
      <c r="L36" s="22"/>
      <c r="M36" s="22"/>
      <c r="N36" s="22"/>
      <c r="O36" s="22"/>
      <c r="P36" s="22"/>
    </row>
    <row r="37" spans="1:16" ht="39" customHeight="1" x14ac:dyDescent="0.15">
      <c r="A37" s="22"/>
      <c r="B37" s="35"/>
      <c r="C37" s="1132" t="s">
        <v>538</v>
      </c>
      <c r="D37" s="1132"/>
      <c r="E37" s="1133"/>
      <c r="F37" s="36">
        <v>0.3</v>
      </c>
      <c r="G37" s="37">
        <v>0.62</v>
      </c>
      <c r="H37" s="37">
        <v>1.26</v>
      </c>
      <c r="I37" s="37">
        <v>0.93</v>
      </c>
      <c r="J37" s="38">
        <v>0.66</v>
      </c>
      <c r="K37" s="22"/>
      <c r="L37" s="22"/>
      <c r="M37" s="22"/>
      <c r="N37" s="22"/>
      <c r="O37" s="22"/>
      <c r="P37" s="22"/>
    </row>
    <row r="38" spans="1:16" ht="39" customHeight="1" x14ac:dyDescent="0.15">
      <c r="A38" s="22"/>
      <c r="B38" s="35"/>
      <c r="C38" s="1132" t="s">
        <v>539</v>
      </c>
      <c r="D38" s="1132"/>
      <c r="E38" s="1133"/>
      <c r="F38" s="36">
        <v>0.24</v>
      </c>
      <c r="G38" s="37">
        <v>0.21</v>
      </c>
      <c r="H38" s="37">
        <v>0.27</v>
      </c>
      <c r="I38" s="37">
        <v>0.32</v>
      </c>
      <c r="J38" s="38">
        <v>0.45</v>
      </c>
      <c r="K38" s="22"/>
      <c r="L38" s="22"/>
      <c r="M38" s="22"/>
      <c r="N38" s="22"/>
      <c r="O38" s="22"/>
      <c r="P38" s="22"/>
    </row>
    <row r="39" spans="1:16" ht="39" customHeight="1" x14ac:dyDescent="0.15">
      <c r="A39" s="22"/>
      <c r="B39" s="35"/>
      <c r="C39" s="1132" t="s">
        <v>540</v>
      </c>
      <c r="D39" s="1132"/>
      <c r="E39" s="1133"/>
      <c r="F39" s="36">
        <v>0.4</v>
      </c>
      <c r="G39" s="37">
        <v>0.34</v>
      </c>
      <c r="H39" s="37">
        <v>0.52</v>
      </c>
      <c r="I39" s="37">
        <v>0.34</v>
      </c>
      <c r="J39" s="38">
        <v>0.28999999999999998</v>
      </c>
      <c r="K39" s="22"/>
      <c r="L39" s="22"/>
      <c r="M39" s="22"/>
      <c r="N39" s="22"/>
      <c r="O39" s="22"/>
      <c r="P39" s="22"/>
    </row>
    <row r="40" spans="1:16" ht="39" customHeight="1" x14ac:dyDescent="0.15">
      <c r="A40" s="22"/>
      <c r="B40" s="35"/>
      <c r="C40" s="1132" t="s">
        <v>541</v>
      </c>
      <c r="D40" s="1132"/>
      <c r="E40" s="1133"/>
      <c r="F40" s="36">
        <v>0.15</v>
      </c>
      <c r="G40" s="37">
        <v>0.13</v>
      </c>
      <c r="H40" s="37">
        <v>0.15</v>
      </c>
      <c r="I40" s="37">
        <v>0.2</v>
      </c>
      <c r="J40" s="38">
        <v>0.21</v>
      </c>
      <c r="K40" s="22"/>
      <c r="L40" s="22"/>
      <c r="M40" s="22"/>
      <c r="N40" s="22"/>
      <c r="O40" s="22"/>
      <c r="P40" s="22"/>
    </row>
    <row r="41" spans="1:16" ht="39" customHeight="1" x14ac:dyDescent="0.15">
      <c r="A41" s="22"/>
      <c r="B41" s="35"/>
      <c r="C41" s="1132" t="s">
        <v>542</v>
      </c>
      <c r="D41" s="1132"/>
      <c r="E41" s="1133"/>
      <c r="F41" s="36">
        <v>0.05</v>
      </c>
      <c r="G41" s="37">
        <v>0.02</v>
      </c>
      <c r="H41" s="37">
        <v>0.01</v>
      </c>
      <c r="I41" s="37">
        <v>0.02</v>
      </c>
      <c r="J41" s="38">
        <v>0.03</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0.06</v>
      </c>
      <c r="G43" s="42">
        <v>0.06</v>
      </c>
      <c r="H43" s="42">
        <v>0.06</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c5oWW1N8877CPfKqyeMowMoGtVJS77nVBytYX5VooY25Lg4MO/jNJyrky1iPwN1z7vpmCLZA7DtACz8reE/+Q==" saltValue="M4568zkZx9KAFW/rdLRg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13"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2860</v>
      </c>
      <c r="L45" s="58">
        <v>2908</v>
      </c>
      <c r="M45" s="58">
        <v>2978</v>
      </c>
      <c r="N45" s="58">
        <v>2883</v>
      </c>
      <c r="O45" s="59">
        <v>2903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230</v>
      </c>
      <c r="L48" s="62">
        <v>212</v>
      </c>
      <c r="M48" s="62">
        <v>203</v>
      </c>
      <c r="N48" s="62">
        <v>199</v>
      </c>
      <c r="O48" s="63">
        <v>216</v>
      </c>
      <c r="P48" s="46"/>
      <c r="Q48" s="46"/>
      <c r="R48" s="46"/>
      <c r="S48" s="46"/>
      <c r="T48" s="46"/>
      <c r="U48" s="46"/>
    </row>
    <row r="49" spans="1:21" ht="30.75" customHeight="1" x14ac:dyDescent="0.15">
      <c r="A49" s="46"/>
      <c r="B49" s="1163"/>
      <c r="C49" s="1164"/>
      <c r="D49" s="60"/>
      <c r="E49" s="1140" t="s">
        <v>14</v>
      </c>
      <c r="F49" s="1140"/>
      <c r="G49" s="1140"/>
      <c r="H49" s="1140"/>
      <c r="I49" s="1140"/>
      <c r="J49" s="1141"/>
      <c r="K49" s="61">
        <v>7</v>
      </c>
      <c r="L49" s="62">
        <v>11</v>
      </c>
      <c r="M49" s="62">
        <v>10</v>
      </c>
      <c r="N49" s="62">
        <v>3</v>
      </c>
      <c r="O49" s="63" t="s">
        <v>490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2219</v>
      </c>
      <c r="L52" s="62">
        <v>2226</v>
      </c>
      <c r="M52" s="62">
        <v>2269</v>
      </c>
      <c r="N52" s="62">
        <v>2193</v>
      </c>
      <c r="O52" s="63">
        <v>2215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878</v>
      </c>
      <c r="L53" s="67">
        <v>905</v>
      </c>
      <c r="M53" s="67">
        <v>922</v>
      </c>
      <c r="N53" s="67">
        <v>892</v>
      </c>
      <c r="O53" s="68">
        <v>904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Natv2JBnGagTrVTs4pGkoSxAXDScr73NOMzf9CHRZPuW43yqoKhFhcHjQrNL0slStuTIt2WWJ8tG9v1Q0CFIQ==" saltValue="78aYtsB9S+8ASuxJzWOe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29443</v>
      </c>
      <c r="J41" s="343">
        <v>28680</v>
      </c>
      <c r="K41" s="343">
        <v>27737</v>
      </c>
      <c r="L41" s="343">
        <v>26521</v>
      </c>
      <c r="M41" s="344">
        <v>26085</v>
      </c>
    </row>
    <row r="42" spans="2:13" ht="27.75" customHeight="1" x14ac:dyDescent="0.15">
      <c r="B42" s="1171"/>
      <c r="C42" s="1172"/>
      <c r="D42" s="104"/>
      <c r="E42" s="1175" t="s">
        <v>32</v>
      </c>
      <c r="F42" s="1175"/>
      <c r="G42" s="1175"/>
      <c r="H42" s="1176"/>
      <c r="I42" s="345" t="s">
        <v>490</v>
      </c>
      <c r="J42" s="346" t="s">
        <v>490</v>
      </c>
      <c r="K42" s="346" t="s">
        <v>490</v>
      </c>
      <c r="L42" s="346" t="s">
        <v>490</v>
      </c>
      <c r="M42" s="347" t="s">
        <v>490</v>
      </c>
    </row>
    <row r="43" spans="2:13" ht="27.75" customHeight="1" x14ac:dyDescent="0.15">
      <c r="B43" s="1171"/>
      <c r="C43" s="1172"/>
      <c r="D43" s="104"/>
      <c r="E43" s="1175" t="s">
        <v>33</v>
      </c>
      <c r="F43" s="1175"/>
      <c r="G43" s="1175"/>
      <c r="H43" s="1176"/>
      <c r="I43" s="345">
        <v>1610</v>
      </c>
      <c r="J43" s="346">
        <v>1057</v>
      </c>
      <c r="K43" s="346">
        <v>615</v>
      </c>
      <c r="L43" s="346">
        <v>554</v>
      </c>
      <c r="M43" s="347">
        <v>1549</v>
      </c>
    </row>
    <row r="44" spans="2:13" ht="27.75" customHeight="1" x14ac:dyDescent="0.15">
      <c r="B44" s="1171"/>
      <c r="C44" s="1172"/>
      <c r="D44" s="104"/>
      <c r="E44" s="1175" t="s">
        <v>34</v>
      </c>
      <c r="F44" s="1175"/>
      <c r="G44" s="1175"/>
      <c r="H44" s="1176"/>
      <c r="I44" s="345">
        <v>12</v>
      </c>
      <c r="J44" s="346">
        <v>8</v>
      </c>
      <c r="K44" s="346">
        <v>2</v>
      </c>
      <c r="L44" s="346" t="s">
        <v>490</v>
      </c>
      <c r="M44" s="347" t="s">
        <v>490</v>
      </c>
    </row>
    <row r="45" spans="2:13" ht="27.75" customHeight="1" x14ac:dyDescent="0.15">
      <c r="B45" s="1171"/>
      <c r="C45" s="1172"/>
      <c r="D45" s="104"/>
      <c r="E45" s="1175" t="s">
        <v>35</v>
      </c>
      <c r="F45" s="1175"/>
      <c r="G45" s="1175"/>
      <c r="H45" s="1176"/>
      <c r="I45" s="345">
        <v>3107</v>
      </c>
      <c r="J45" s="346">
        <v>3083</v>
      </c>
      <c r="K45" s="346">
        <v>2991</v>
      </c>
      <c r="L45" s="346">
        <v>2955</v>
      </c>
      <c r="M45" s="347">
        <v>2507</v>
      </c>
    </row>
    <row r="46" spans="2:13" ht="27.75" customHeight="1" x14ac:dyDescent="0.15">
      <c r="B46" s="1171"/>
      <c r="C46" s="1172"/>
      <c r="D46" s="105"/>
      <c r="E46" s="1175" t="s">
        <v>36</v>
      </c>
      <c r="F46" s="1175"/>
      <c r="G46" s="1175"/>
      <c r="H46" s="1176"/>
      <c r="I46" s="345" t="s">
        <v>490</v>
      </c>
      <c r="J46" s="346" t="s">
        <v>490</v>
      </c>
      <c r="K46" s="346" t="s">
        <v>490</v>
      </c>
      <c r="L46" s="346" t="s">
        <v>490</v>
      </c>
      <c r="M46" s="347" t="s">
        <v>490</v>
      </c>
    </row>
    <row r="47" spans="2:13" ht="27.75" customHeight="1" x14ac:dyDescent="0.15">
      <c r="B47" s="1171"/>
      <c r="C47" s="1172"/>
      <c r="D47" s="106"/>
      <c r="E47" s="1185" t="s">
        <v>37</v>
      </c>
      <c r="F47" s="1186"/>
      <c r="G47" s="1186"/>
      <c r="H47" s="1187"/>
      <c r="I47" s="345" t="s">
        <v>490</v>
      </c>
      <c r="J47" s="346" t="s">
        <v>490</v>
      </c>
      <c r="K47" s="346" t="s">
        <v>490</v>
      </c>
      <c r="L47" s="346" t="s">
        <v>490</v>
      </c>
      <c r="M47" s="347" t="s">
        <v>490</v>
      </c>
    </row>
    <row r="48" spans="2:13" ht="27.75" customHeight="1" x14ac:dyDescent="0.15">
      <c r="B48" s="1171"/>
      <c r="C48" s="1172"/>
      <c r="D48" s="104"/>
      <c r="E48" s="1175" t="s">
        <v>38</v>
      </c>
      <c r="F48" s="1175"/>
      <c r="G48" s="1175"/>
      <c r="H48" s="1176"/>
      <c r="I48" s="345" t="s">
        <v>490</v>
      </c>
      <c r="J48" s="346" t="s">
        <v>490</v>
      </c>
      <c r="K48" s="346" t="s">
        <v>490</v>
      </c>
      <c r="L48" s="346" t="s">
        <v>490</v>
      </c>
      <c r="M48" s="347" t="s">
        <v>490</v>
      </c>
    </row>
    <row r="49" spans="2:13" ht="27.75" customHeight="1" x14ac:dyDescent="0.15">
      <c r="B49" s="1173"/>
      <c r="C49" s="1174"/>
      <c r="D49" s="104"/>
      <c r="E49" s="1175" t="s">
        <v>39</v>
      </c>
      <c r="F49" s="1175"/>
      <c r="G49" s="1175"/>
      <c r="H49" s="1176"/>
      <c r="I49" s="345" t="s">
        <v>490</v>
      </c>
      <c r="J49" s="346" t="s">
        <v>490</v>
      </c>
      <c r="K49" s="346" t="s">
        <v>490</v>
      </c>
      <c r="L49" s="346" t="s">
        <v>490</v>
      </c>
      <c r="M49" s="347" t="s">
        <v>490</v>
      </c>
    </row>
    <row r="50" spans="2:13" ht="27.75" customHeight="1" x14ac:dyDescent="0.15">
      <c r="B50" s="1169" t="s">
        <v>40</v>
      </c>
      <c r="C50" s="1170"/>
      <c r="D50" s="107"/>
      <c r="E50" s="1175" t="s">
        <v>41</v>
      </c>
      <c r="F50" s="1175"/>
      <c r="G50" s="1175"/>
      <c r="H50" s="1176"/>
      <c r="I50" s="345">
        <v>6226</v>
      </c>
      <c r="J50" s="346">
        <v>6254</v>
      </c>
      <c r="K50" s="346">
        <v>6952</v>
      </c>
      <c r="L50" s="346">
        <v>6839</v>
      </c>
      <c r="M50" s="347">
        <v>6335</v>
      </c>
    </row>
    <row r="51" spans="2:13" ht="27.75" customHeight="1" x14ac:dyDescent="0.15">
      <c r="B51" s="1171"/>
      <c r="C51" s="1172"/>
      <c r="D51" s="104"/>
      <c r="E51" s="1175" t="s">
        <v>42</v>
      </c>
      <c r="F51" s="1175"/>
      <c r="G51" s="1175"/>
      <c r="H51" s="1176"/>
      <c r="I51" s="345">
        <v>65</v>
      </c>
      <c r="J51" s="346">
        <v>30</v>
      </c>
      <c r="K51" s="346">
        <v>16</v>
      </c>
      <c r="L51" s="346">
        <v>11</v>
      </c>
      <c r="M51" s="347">
        <v>6</v>
      </c>
    </row>
    <row r="52" spans="2:13" ht="27.75" customHeight="1" x14ac:dyDescent="0.15">
      <c r="B52" s="1173"/>
      <c r="C52" s="1174"/>
      <c r="D52" s="104"/>
      <c r="E52" s="1175" t="s">
        <v>43</v>
      </c>
      <c r="F52" s="1175"/>
      <c r="G52" s="1175"/>
      <c r="H52" s="1176"/>
      <c r="I52" s="345">
        <v>23188</v>
      </c>
      <c r="J52" s="346">
        <v>22625</v>
      </c>
      <c r="K52" s="346">
        <v>22092</v>
      </c>
      <c r="L52" s="346">
        <v>21512</v>
      </c>
      <c r="M52" s="347">
        <v>20467</v>
      </c>
    </row>
    <row r="53" spans="2:13" ht="27.75" customHeight="1" thickBot="1" x14ac:dyDescent="0.2">
      <c r="B53" s="1177" t="s">
        <v>19</v>
      </c>
      <c r="C53" s="1178"/>
      <c r="D53" s="108"/>
      <c r="E53" s="1179" t="s">
        <v>44</v>
      </c>
      <c r="F53" s="1179"/>
      <c r="G53" s="1179"/>
      <c r="H53" s="1180"/>
      <c r="I53" s="348">
        <v>4693</v>
      </c>
      <c r="J53" s="349">
        <v>3919</v>
      </c>
      <c r="K53" s="349">
        <v>2286</v>
      </c>
      <c r="L53" s="349">
        <v>1669</v>
      </c>
      <c r="M53" s="350">
        <v>3333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MM6Ugv1QwEFhP09f7xsOC1TwML5AOCd+8XPpH/jbcdAxXJ3RIzNfWA4ZQF0gIgEGD/6gjRw1RylaGwBedvQXg==" saltValue="E2aynT0IjxOVn0TNYYvo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4096</v>
      </c>
      <c r="G55" s="120">
        <v>4096</v>
      </c>
      <c r="H55" s="121">
        <v>3730</v>
      </c>
    </row>
    <row r="56" spans="2:8" ht="52.5" customHeight="1" x14ac:dyDescent="0.15">
      <c r="B56" s="122"/>
      <c r="C56" s="1198" t="s">
        <v>47</v>
      </c>
      <c r="D56" s="1198"/>
      <c r="E56" s="1199"/>
      <c r="F56" s="123">
        <v>1014</v>
      </c>
      <c r="G56" s="123">
        <v>984</v>
      </c>
      <c r="H56" s="124">
        <v>832</v>
      </c>
    </row>
    <row r="57" spans="2:8" ht="53.25" customHeight="1" x14ac:dyDescent="0.15">
      <c r="B57" s="122"/>
      <c r="C57" s="1200" t="s">
        <v>48</v>
      </c>
      <c r="D57" s="1200"/>
      <c r="E57" s="1201"/>
      <c r="F57" s="125">
        <v>3189</v>
      </c>
      <c r="G57" s="125">
        <v>2900</v>
      </c>
      <c r="H57" s="126">
        <v>2843</v>
      </c>
    </row>
    <row r="58" spans="2:8" ht="45.75" customHeight="1" x14ac:dyDescent="0.15">
      <c r="B58" s="127"/>
      <c r="C58" s="1188" t="s">
        <v>564</v>
      </c>
      <c r="D58" s="1189"/>
      <c r="E58" s="1190"/>
      <c r="F58" s="128">
        <v>2151</v>
      </c>
      <c r="G58" s="128">
        <v>1954</v>
      </c>
      <c r="H58" s="129">
        <v>1954</v>
      </c>
    </row>
    <row r="59" spans="2:8" ht="45.75" customHeight="1" x14ac:dyDescent="0.15">
      <c r="B59" s="127"/>
      <c r="C59" s="1188" t="s">
        <v>565</v>
      </c>
      <c r="D59" s="1189"/>
      <c r="E59" s="1190"/>
      <c r="F59" s="128">
        <v>501</v>
      </c>
      <c r="G59" s="128">
        <v>412</v>
      </c>
      <c r="H59" s="129">
        <v>411</v>
      </c>
    </row>
    <row r="60" spans="2:8" ht="45.75" customHeight="1" x14ac:dyDescent="0.15">
      <c r="B60" s="127"/>
      <c r="C60" s="1188" t="s">
        <v>566</v>
      </c>
      <c r="D60" s="1189"/>
      <c r="E60" s="1190"/>
      <c r="F60" s="128">
        <v>300</v>
      </c>
      <c r="G60" s="128">
        <v>300</v>
      </c>
      <c r="H60" s="129">
        <v>250</v>
      </c>
    </row>
    <row r="61" spans="2:8" ht="45.75" customHeight="1" x14ac:dyDescent="0.15">
      <c r="B61" s="127"/>
      <c r="C61" s="1188" t="s">
        <v>567</v>
      </c>
      <c r="D61" s="1189"/>
      <c r="E61" s="1190"/>
      <c r="F61" s="128">
        <v>103</v>
      </c>
      <c r="G61" s="128">
        <v>99</v>
      </c>
      <c r="H61" s="129">
        <v>94</v>
      </c>
    </row>
    <row r="62" spans="2:8" ht="45.75" customHeight="1" thickBot="1" x14ac:dyDescent="0.2">
      <c r="B62" s="130"/>
      <c r="C62" s="1191" t="s">
        <v>568</v>
      </c>
      <c r="D62" s="1192"/>
      <c r="E62" s="1193"/>
      <c r="F62" s="131">
        <v>73</v>
      </c>
      <c r="G62" s="131">
        <v>73</v>
      </c>
      <c r="H62" s="132">
        <v>73</v>
      </c>
    </row>
    <row r="63" spans="2:8" ht="52.5" customHeight="1" thickBot="1" x14ac:dyDescent="0.2">
      <c r="B63" s="133"/>
      <c r="C63" s="1194" t="s">
        <v>49</v>
      </c>
      <c r="D63" s="1194"/>
      <c r="E63" s="1195"/>
      <c r="F63" s="134">
        <v>8299</v>
      </c>
      <c r="G63" s="134">
        <v>7979</v>
      </c>
      <c r="H63" s="135">
        <v>7405</v>
      </c>
    </row>
    <row r="64" spans="2:8" x14ac:dyDescent="0.15"/>
  </sheetData>
  <sheetProtection algorithmName="SHA-512" hashValue="TqVFIZTYAMpeXqLmS4bk4OCCFs7EMxXSh7f0KS2k+RBxgW1glEGDjoRjRVgmURsPNkPxdMUKWivB5HkFJSw5MQ==" saltValue="xx4lEuYMjNBiBPmh87IA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58469-7132-4F62-8983-38EB8E77DC50}">
  <sheetPr>
    <pageSetUpPr fitToPage="1"/>
  </sheetPr>
  <dimension ref="A1:DE85"/>
  <sheetViews>
    <sheetView showGridLines="0" zoomScaleNormal="100" zoomScaleSheetLayoutView="55" workbookViewId="0">
      <selection activeCell="CH20" sqref="CH20"/>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577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580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575</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574</v>
      </c>
      <c r="AO51" s="1204"/>
      <c r="AP51" s="1204"/>
      <c r="AQ51" s="1204"/>
      <c r="AR51" s="1204"/>
      <c r="AS51" s="1204"/>
      <c r="AT51" s="1204"/>
      <c r="AU51" s="1204"/>
      <c r="AV51" s="1204"/>
      <c r="AW51" s="1204"/>
      <c r="AX51" s="1204"/>
      <c r="AY51" s="1204"/>
      <c r="AZ51" s="1204"/>
      <c r="BA51" s="1204"/>
      <c r="BB51" s="1204" t="s">
        <v>572</v>
      </c>
      <c r="BC51" s="1204"/>
      <c r="BD51" s="1204"/>
      <c r="BE51" s="1204"/>
      <c r="BF51" s="1204"/>
      <c r="BG51" s="1204"/>
      <c r="BH51" s="1204"/>
      <c r="BI51" s="1204"/>
      <c r="BJ51" s="1204"/>
      <c r="BK51" s="1204"/>
      <c r="BL51" s="1204"/>
      <c r="BM51" s="1204"/>
      <c r="BN51" s="1204"/>
      <c r="BO51" s="1204"/>
      <c r="BP51" s="1203">
        <v>51.4</v>
      </c>
      <c r="BQ51" s="1203"/>
      <c r="BR51" s="1203"/>
      <c r="BS51" s="1203"/>
      <c r="BT51" s="1203"/>
      <c r="BU51" s="1203"/>
      <c r="BV51" s="1203"/>
      <c r="BW51" s="1203"/>
      <c r="BX51" s="1203">
        <v>41.3</v>
      </c>
      <c r="BY51" s="1203"/>
      <c r="BZ51" s="1203"/>
      <c r="CA51" s="1203"/>
      <c r="CB51" s="1203"/>
      <c r="CC51" s="1203"/>
      <c r="CD51" s="1203"/>
      <c r="CE51" s="1203"/>
      <c r="CF51" s="1203">
        <v>22.9</v>
      </c>
      <c r="CG51" s="1203"/>
      <c r="CH51" s="1203"/>
      <c r="CI51" s="1203"/>
      <c r="CJ51" s="1203"/>
      <c r="CK51" s="1203"/>
      <c r="CL51" s="1203"/>
      <c r="CM51" s="1203"/>
      <c r="CN51" s="1203">
        <v>17.399999999999999</v>
      </c>
      <c r="CO51" s="1203"/>
      <c r="CP51" s="1203"/>
      <c r="CQ51" s="1203"/>
      <c r="CR51" s="1203"/>
      <c r="CS51" s="1203"/>
      <c r="CT51" s="1203"/>
      <c r="CU51" s="1203"/>
      <c r="CV51" s="1203">
        <v>34.9</v>
      </c>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579</v>
      </c>
      <c r="BC53" s="1204"/>
      <c r="BD53" s="1204"/>
      <c r="BE53" s="1204"/>
      <c r="BF53" s="1204"/>
      <c r="BG53" s="1204"/>
      <c r="BH53" s="1204"/>
      <c r="BI53" s="1204"/>
      <c r="BJ53" s="1204"/>
      <c r="BK53" s="1204"/>
      <c r="BL53" s="1204"/>
      <c r="BM53" s="1204"/>
      <c r="BN53" s="1204"/>
      <c r="BO53" s="1204"/>
      <c r="BP53" s="1203">
        <v>56.1</v>
      </c>
      <c r="BQ53" s="1203"/>
      <c r="BR53" s="1203"/>
      <c r="BS53" s="1203"/>
      <c r="BT53" s="1203"/>
      <c r="BU53" s="1203"/>
      <c r="BV53" s="1203"/>
      <c r="BW53" s="1203"/>
      <c r="BX53" s="1203">
        <v>57.5</v>
      </c>
      <c r="BY53" s="1203"/>
      <c r="BZ53" s="1203"/>
      <c r="CA53" s="1203"/>
      <c r="CB53" s="1203"/>
      <c r="CC53" s="1203"/>
      <c r="CD53" s="1203"/>
      <c r="CE53" s="1203"/>
      <c r="CF53" s="1203">
        <v>59.7</v>
      </c>
      <c r="CG53" s="1203"/>
      <c r="CH53" s="1203"/>
      <c r="CI53" s="1203"/>
      <c r="CJ53" s="1203"/>
      <c r="CK53" s="1203"/>
      <c r="CL53" s="1203"/>
      <c r="CM53" s="1203"/>
      <c r="CN53" s="1203">
        <v>61.4</v>
      </c>
      <c r="CO53" s="1203"/>
      <c r="CP53" s="1203"/>
      <c r="CQ53" s="1203"/>
      <c r="CR53" s="1203"/>
      <c r="CS53" s="1203"/>
      <c r="CT53" s="1203"/>
      <c r="CU53" s="1203"/>
      <c r="CV53" s="1203">
        <v>62.5</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573</v>
      </c>
      <c r="AO55" s="1205"/>
      <c r="AP55" s="1205"/>
      <c r="AQ55" s="1205"/>
      <c r="AR55" s="1205"/>
      <c r="AS55" s="1205"/>
      <c r="AT55" s="1205"/>
      <c r="AU55" s="1205"/>
      <c r="AV55" s="1205"/>
      <c r="AW55" s="1205"/>
      <c r="AX55" s="1205"/>
      <c r="AY55" s="1205"/>
      <c r="AZ55" s="1205"/>
      <c r="BA55" s="1205"/>
      <c r="BB55" s="1204" t="s">
        <v>572</v>
      </c>
      <c r="BC55" s="1204"/>
      <c r="BD55" s="1204"/>
      <c r="BE55" s="1204"/>
      <c r="BF55" s="1204"/>
      <c r="BG55" s="1204"/>
      <c r="BH55" s="1204"/>
      <c r="BI55" s="1204"/>
      <c r="BJ55" s="1204"/>
      <c r="BK55" s="1204"/>
      <c r="BL55" s="1204"/>
      <c r="BM55" s="1204"/>
      <c r="BN55" s="1204"/>
      <c r="BO55" s="1204"/>
      <c r="BP55" s="1203">
        <v>49.1</v>
      </c>
      <c r="BQ55" s="1203"/>
      <c r="BR55" s="1203"/>
      <c r="BS55" s="1203"/>
      <c r="BT55" s="1203"/>
      <c r="BU55" s="1203"/>
      <c r="BV55" s="1203"/>
      <c r="BW55" s="1203"/>
      <c r="BX55" s="1203">
        <v>41.5</v>
      </c>
      <c r="BY55" s="1203"/>
      <c r="BZ55" s="1203"/>
      <c r="CA55" s="1203"/>
      <c r="CB55" s="1203"/>
      <c r="CC55" s="1203"/>
      <c r="CD55" s="1203"/>
      <c r="CE55" s="1203"/>
      <c r="CF55" s="1203">
        <v>25.2</v>
      </c>
      <c r="CG55" s="1203"/>
      <c r="CH55" s="1203"/>
      <c r="CI55" s="1203"/>
      <c r="CJ55" s="1203"/>
      <c r="CK55" s="1203"/>
      <c r="CL55" s="1203"/>
      <c r="CM55" s="1203"/>
      <c r="CN55" s="1203">
        <v>15.7</v>
      </c>
      <c r="CO55" s="1203"/>
      <c r="CP55" s="1203"/>
      <c r="CQ55" s="1203"/>
      <c r="CR55" s="1203"/>
      <c r="CS55" s="1203"/>
      <c r="CT55" s="1203"/>
      <c r="CU55" s="1203"/>
      <c r="CV55" s="1203">
        <v>10.199999999999999</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579</v>
      </c>
      <c r="BC57" s="1204"/>
      <c r="BD57" s="1204"/>
      <c r="BE57" s="1204"/>
      <c r="BF57" s="1204"/>
      <c r="BG57" s="1204"/>
      <c r="BH57" s="1204"/>
      <c r="BI57" s="1204"/>
      <c r="BJ57" s="1204"/>
      <c r="BK57" s="1204"/>
      <c r="BL57" s="1204"/>
      <c r="BM57" s="1204"/>
      <c r="BN57" s="1204"/>
      <c r="BO57" s="1204"/>
      <c r="BP57" s="1203">
        <v>61</v>
      </c>
      <c r="BQ57" s="1203"/>
      <c r="BR57" s="1203"/>
      <c r="BS57" s="1203"/>
      <c r="BT57" s="1203"/>
      <c r="BU57" s="1203"/>
      <c r="BV57" s="1203"/>
      <c r="BW57" s="1203"/>
      <c r="BX57" s="1203">
        <v>61.7</v>
      </c>
      <c r="BY57" s="1203"/>
      <c r="BZ57" s="1203"/>
      <c r="CA57" s="1203"/>
      <c r="CB57" s="1203"/>
      <c r="CC57" s="1203"/>
      <c r="CD57" s="1203"/>
      <c r="CE57" s="1203"/>
      <c r="CF57" s="1203">
        <v>62.5</v>
      </c>
      <c r="CG57" s="1203"/>
      <c r="CH57" s="1203"/>
      <c r="CI57" s="1203"/>
      <c r="CJ57" s="1203"/>
      <c r="CK57" s="1203"/>
      <c r="CL57" s="1203"/>
      <c r="CM57" s="1203"/>
      <c r="CN57" s="1203">
        <v>64.3</v>
      </c>
      <c r="CO57" s="1203"/>
      <c r="CP57" s="1203"/>
      <c r="CQ57" s="1203"/>
      <c r="CR57" s="1203"/>
      <c r="CS57" s="1203"/>
      <c r="CT57" s="1203"/>
      <c r="CU57" s="1203"/>
      <c r="CV57" s="1203">
        <v>64.7</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578</v>
      </c>
    </row>
    <row r="64" spans="1:109" ht="13.5" x14ac:dyDescent="0.15">
      <c r="B64" s="259"/>
      <c r="G64" s="1233"/>
      <c r="I64" s="1235"/>
      <c r="J64" s="1235"/>
      <c r="K64" s="1235"/>
      <c r="L64" s="1235"/>
      <c r="M64" s="1235"/>
      <c r="N64" s="1234"/>
      <c r="AM64" s="1233"/>
      <c r="AN64" s="1233" t="s">
        <v>577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576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575</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574</v>
      </c>
      <c r="AO73" s="1204"/>
      <c r="AP73" s="1204"/>
      <c r="AQ73" s="1204"/>
      <c r="AR73" s="1204"/>
      <c r="AS73" s="1204"/>
      <c r="AT73" s="1204"/>
      <c r="AU73" s="1204"/>
      <c r="AV73" s="1204"/>
      <c r="AW73" s="1204"/>
      <c r="AX73" s="1204"/>
      <c r="AY73" s="1204"/>
      <c r="AZ73" s="1204"/>
      <c r="BA73" s="1204"/>
      <c r="BB73" s="1204" t="s">
        <v>572</v>
      </c>
      <c r="BC73" s="1204"/>
      <c r="BD73" s="1204"/>
      <c r="BE73" s="1204"/>
      <c r="BF73" s="1204"/>
      <c r="BG73" s="1204"/>
      <c r="BH73" s="1204"/>
      <c r="BI73" s="1204"/>
      <c r="BJ73" s="1204"/>
      <c r="BK73" s="1204"/>
      <c r="BL73" s="1204"/>
      <c r="BM73" s="1204"/>
      <c r="BN73" s="1204"/>
      <c r="BO73" s="1204"/>
      <c r="BP73" s="1203">
        <v>51.4</v>
      </c>
      <c r="BQ73" s="1203"/>
      <c r="BR73" s="1203"/>
      <c r="BS73" s="1203"/>
      <c r="BT73" s="1203"/>
      <c r="BU73" s="1203"/>
      <c r="BV73" s="1203"/>
      <c r="BW73" s="1203"/>
      <c r="BX73" s="1203">
        <v>41.3</v>
      </c>
      <c r="BY73" s="1203"/>
      <c r="BZ73" s="1203"/>
      <c r="CA73" s="1203"/>
      <c r="CB73" s="1203"/>
      <c r="CC73" s="1203"/>
      <c r="CD73" s="1203"/>
      <c r="CE73" s="1203"/>
      <c r="CF73" s="1203">
        <v>22.9</v>
      </c>
      <c r="CG73" s="1203"/>
      <c r="CH73" s="1203"/>
      <c r="CI73" s="1203"/>
      <c r="CJ73" s="1203"/>
      <c r="CK73" s="1203"/>
      <c r="CL73" s="1203"/>
      <c r="CM73" s="1203"/>
      <c r="CN73" s="1203">
        <v>17.399999999999999</v>
      </c>
      <c r="CO73" s="1203"/>
      <c r="CP73" s="1203"/>
      <c r="CQ73" s="1203"/>
      <c r="CR73" s="1203"/>
      <c r="CS73" s="1203"/>
      <c r="CT73" s="1203"/>
      <c r="CU73" s="1203"/>
      <c r="CV73" s="1203">
        <v>34.9</v>
      </c>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571</v>
      </c>
      <c r="BC75" s="1204"/>
      <c r="BD75" s="1204"/>
      <c r="BE75" s="1204"/>
      <c r="BF75" s="1204"/>
      <c r="BG75" s="1204"/>
      <c r="BH75" s="1204"/>
      <c r="BI75" s="1204"/>
      <c r="BJ75" s="1204"/>
      <c r="BK75" s="1204"/>
      <c r="BL75" s="1204"/>
      <c r="BM75" s="1204"/>
      <c r="BN75" s="1204"/>
      <c r="BO75" s="1204"/>
      <c r="BP75" s="1203">
        <v>10.3</v>
      </c>
      <c r="BQ75" s="1203"/>
      <c r="BR75" s="1203"/>
      <c r="BS75" s="1203"/>
      <c r="BT75" s="1203"/>
      <c r="BU75" s="1203"/>
      <c r="BV75" s="1203"/>
      <c r="BW75" s="1203"/>
      <c r="BX75" s="1203">
        <v>9.6999999999999993</v>
      </c>
      <c r="BY75" s="1203"/>
      <c r="BZ75" s="1203"/>
      <c r="CA75" s="1203"/>
      <c r="CB75" s="1203"/>
      <c r="CC75" s="1203"/>
      <c r="CD75" s="1203"/>
      <c r="CE75" s="1203"/>
      <c r="CF75" s="1203">
        <v>9.4</v>
      </c>
      <c r="CG75" s="1203"/>
      <c r="CH75" s="1203"/>
      <c r="CI75" s="1203"/>
      <c r="CJ75" s="1203"/>
      <c r="CK75" s="1203"/>
      <c r="CL75" s="1203"/>
      <c r="CM75" s="1203"/>
      <c r="CN75" s="1203">
        <v>9.3000000000000007</v>
      </c>
      <c r="CO75" s="1203"/>
      <c r="CP75" s="1203"/>
      <c r="CQ75" s="1203"/>
      <c r="CR75" s="1203"/>
      <c r="CS75" s="1203"/>
      <c r="CT75" s="1203"/>
      <c r="CU75" s="1203"/>
      <c r="CV75" s="1203">
        <v>9.3000000000000007</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573</v>
      </c>
      <c r="AO77" s="1205"/>
      <c r="AP77" s="1205"/>
      <c r="AQ77" s="1205"/>
      <c r="AR77" s="1205"/>
      <c r="AS77" s="1205"/>
      <c r="AT77" s="1205"/>
      <c r="AU77" s="1205"/>
      <c r="AV77" s="1205"/>
      <c r="AW77" s="1205"/>
      <c r="AX77" s="1205"/>
      <c r="AY77" s="1205"/>
      <c r="AZ77" s="1205"/>
      <c r="BA77" s="1205"/>
      <c r="BB77" s="1204" t="s">
        <v>572</v>
      </c>
      <c r="BC77" s="1204"/>
      <c r="BD77" s="1204"/>
      <c r="BE77" s="1204"/>
      <c r="BF77" s="1204"/>
      <c r="BG77" s="1204"/>
      <c r="BH77" s="1204"/>
      <c r="BI77" s="1204"/>
      <c r="BJ77" s="1204"/>
      <c r="BK77" s="1204"/>
      <c r="BL77" s="1204"/>
      <c r="BM77" s="1204"/>
      <c r="BN77" s="1204"/>
      <c r="BO77" s="1204"/>
      <c r="BP77" s="1203">
        <v>49.1</v>
      </c>
      <c r="BQ77" s="1203"/>
      <c r="BR77" s="1203"/>
      <c r="BS77" s="1203"/>
      <c r="BT77" s="1203"/>
      <c r="BU77" s="1203"/>
      <c r="BV77" s="1203"/>
      <c r="BW77" s="1203"/>
      <c r="BX77" s="1203">
        <v>41.5</v>
      </c>
      <c r="BY77" s="1203"/>
      <c r="BZ77" s="1203"/>
      <c r="CA77" s="1203"/>
      <c r="CB77" s="1203"/>
      <c r="CC77" s="1203"/>
      <c r="CD77" s="1203"/>
      <c r="CE77" s="1203"/>
      <c r="CF77" s="1203">
        <v>25.2</v>
      </c>
      <c r="CG77" s="1203"/>
      <c r="CH77" s="1203"/>
      <c r="CI77" s="1203"/>
      <c r="CJ77" s="1203"/>
      <c r="CK77" s="1203"/>
      <c r="CL77" s="1203"/>
      <c r="CM77" s="1203"/>
      <c r="CN77" s="1203">
        <v>15.7</v>
      </c>
      <c r="CO77" s="1203"/>
      <c r="CP77" s="1203"/>
      <c r="CQ77" s="1203"/>
      <c r="CR77" s="1203"/>
      <c r="CS77" s="1203"/>
      <c r="CT77" s="1203"/>
      <c r="CU77" s="1203"/>
      <c r="CV77" s="1203">
        <v>10.199999999999999</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571</v>
      </c>
      <c r="BC79" s="1204"/>
      <c r="BD79" s="1204"/>
      <c r="BE79" s="1204"/>
      <c r="BF79" s="1204"/>
      <c r="BG79" s="1204"/>
      <c r="BH79" s="1204"/>
      <c r="BI79" s="1204"/>
      <c r="BJ79" s="1204"/>
      <c r="BK79" s="1204"/>
      <c r="BL79" s="1204"/>
      <c r="BM79" s="1204"/>
      <c r="BN79" s="1204"/>
      <c r="BO79" s="1204"/>
      <c r="BP79" s="1203">
        <v>9.5</v>
      </c>
      <c r="BQ79" s="1203"/>
      <c r="BR79" s="1203"/>
      <c r="BS79" s="1203"/>
      <c r="BT79" s="1203"/>
      <c r="BU79" s="1203"/>
      <c r="BV79" s="1203"/>
      <c r="BW79" s="1203"/>
      <c r="BX79" s="1203">
        <v>9.1999999999999993</v>
      </c>
      <c r="BY79" s="1203"/>
      <c r="BZ79" s="1203"/>
      <c r="CA79" s="1203"/>
      <c r="CB79" s="1203"/>
      <c r="CC79" s="1203"/>
      <c r="CD79" s="1203"/>
      <c r="CE79" s="1203"/>
      <c r="CF79" s="1203">
        <v>8.9</v>
      </c>
      <c r="CG79" s="1203"/>
      <c r="CH79" s="1203"/>
      <c r="CI79" s="1203"/>
      <c r="CJ79" s="1203"/>
      <c r="CK79" s="1203"/>
      <c r="CL79" s="1203"/>
      <c r="CM79" s="1203"/>
      <c r="CN79" s="1203">
        <v>8.9</v>
      </c>
      <c r="CO79" s="1203"/>
      <c r="CP79" s="1203"/>
      <c r="CQ79" s="1203"/>
      <c r="CR79" s="1203"/>
      <c r="CS79" s="1203"/>
      <c r="CT79" s="1203"/>
      <c r="CU79" s="1203"/>
      <c r="CV79" s="1203">
        <v>9</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RVopQOxSuKG8CznThLEAucvdDZ6TZX5uUYBwaGC0QrjyN9SWv4gzNzYrrZGP+pbFL4Y2ZLYuZQ5XPfzmNVkL/Q==" saltValue="STO0jUudP0ZHMo2jBDLRR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D4BF-116B-4AE7-B4D7-8B8741A953F4}">
  <sheetPr>
    <pageSetUpPr fitToPage="1"/>
  </sheetPr>
  <dimension ref="A1:DR125"/>
  <sheetViews>
    <sheetView showGridLines="0" zoomScaleNormal="100" zoomScaleSheetLayoutView="70" workbookViewId="0">
      <selection activeCell="CH20" sqref="CH2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u8DpRTVFvotwly0B0XXlyHrrnnG8jC3UpGLKBvrolu3YbfTB+eE1/GWKX327G6XKEikjMRptEIf5RKwc85AFLg==" saltValue="IjOvqaJNS0e5iqbQHhOq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D213E-7506-40B3-9ABD-B60A7C8F118C}">
  <sheetPr>
    <pageSetUpPr fitToPage="1"/>
  </sheetPr>
  <dimension ref="A1:DR125"/>
  <sheetViews>
    <sheetView showGridLines="0" zoomScaleNormal="100" zoomScaleSheetLayoutView="55" workbookViewId="0">
      <selection activeCell="CH20" sqref="CH2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EWkviYIRKYqxHCvODpIXdMju4tWHZRGzwKXJ0q4noycmsD/pSPBKEzKoCV4r/ZDlr+dKSLdjdVZ0sywqMRM/cQ==" saltValue="bS65+xRatSOxkgy4oM05i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92253</v>
      </c>
      <c r="E3" s="154"/>
      <c r="F3" s="155">
        <v>94081</v>
      </c>
      <c r="G3" s="156"/>
      <c r="H3" s="157"/>
    </row>
    <row r="4" spans="1:8" x14ac:dyDescent="0.15">
      <c r="A4" s="158"/>
      <c r="B4" s="159"/>
      <c r="C4" s="160"/>
      <c r="D4" s="161">
        <v>49942</v>
      </c>
      <c r="E4" s="162"/>
      <c r="F4" s="163">
        <v>48949</v>
      </c>
      <c r="G4" s="164"/>
      <c r="H4" s="165"/>
    </row>
    <row r="5" spans="1:8" x14ac:dyDescent="0.15">
      <c r="A5" s="146" t="s">
        <v>522</v>
      </c>
      <c r="B5" s="151"/>
      <c r="C5" s="152"/>
      <c r="D5" s="153">
        <v>82501</v>
      </c>
      <c r="E5" s="154"/>
      <c r="F5" s="155">
        <v>92632</v>
      </c>
      <c r="G5" s="156"/>
      <c r="H5" s="157"/>
    </row>
    <row r="6" spans="1:8" x14ac:dyDescent="0.15">
      <c r="A6" s="158"/>
      <c r="B6" s="159"/>
      <c r="C6" s="160"/>
      <c r="D6" s="161">
        <v>36538</v>
      </c>
      <c r="E6" s="162"/>
      <c r="F6" s="163">
        <v>47978</v>
      </c>
      <c r="G6" s="164"/>
      <c r="H6" s="165"/>
    </row>
    <row r="7" spans="1:8" x14ac:dyDescent="0.15">
      <c r="A7" s="146" t="s">
        <v>523</v>
      </c>
      <c r="B7" s="151"/>
      <c r="C7" s="152"/>
      <c r="D7" s="153">
        <v>90833</v>
      </c>
      <c r="E7" s="154"/>
      <c r="F7" s="155">
        <v>96469</v>
      </c>
      <c r="G7" s="156"/>
      <c r="H7" s="157"/>
    </row>
    <row r="8" spans="1:8" x14ac:dyDescent="0.15">
      <c r="A8" s="158"/>
      <c r="B8" s="159"/>
      <c r="C8" s="160"/>
      <c r="D8" s="161">
        <v>49191</v>
      </c>
      <c r="E8" s="162"/>
      <c r="F8" s="163">
        <v>49775</v>
      </c>
      <c r="G8" s="164"/>
      <c r="H8" s="165"/>
    </row>
    <row r="9" spans="1:8" x14ac:dyDescent="0.15">
      <c r="A9" s="146" t="s">
        <v>524</v>
      </c>
      <c r="B9" s="151"/>
      <c r="C9" s="152"/>
      <c r="D9" s="153">
        <v>70239</v>
      </c>
      <c r="E9" s="154"/>
      <c r="F9" s="155">
        <v>85743</v>
      </c>
      <c r="G9" s="156"/>
      <c r="H9" s="157"/>
    </row>
    <row r="10" spans="1:8" x14ac:dyDescent="0.15">
      <c r="A10" s="158"/>
      <c r="B10" s="159"/>
      <c r="C10" s="160"/>
      <c r="D10" s="161">
        <v>36513</v>
      </c>
      <c r="E10" s="162"/>
      <c r="F10" s="163">
        <v>45231</v>
      </c>
      <c r="G10" s="164"/>
      <c r="H10" s="165"/>
    </row>
    <row r="11" spans="1:8" x14ac:dyDescent="0.15">
      <c r="A11" s="146" t="s">
        <v>525</v>
      </c>
      <c r="B11" s="151"/>
      <c r="C11" s="152"/>
      <c r="D11" s="153">
        <v>104099</v>
      </c>
      <c r="E11" s="154"/>
      <c r="F11" s="155">
        <v>92509</v>
      </c>
      <c r="G11" s="156"/>
      <c r="H11" s="157"/>
    </row>
    <row r="12" spans="1:8" x14ac:dyDescent="0.15">
      <c r="A12" s="158"/>
      <c r="B12" s="159"/>
      <c r="C12" s="166"/>
      <c r="D12" s="161">
        <v>66403</v>
      </c>
      <c r="E12" s="162"/>
      <c r="F12" s="163">
        <v>52274</v>
      </c>
      <c r="G12" s="164"/>
      <c r="H12" s="165"/>
    </row>
    <row r="13" spans="1:8" x14ac:dyDescent="0.15">
      <c r="A13" s="146"/>
      <c r="B13" s="151"/>
      <c r="C13" s="152"/>
      <c r="D13" s="153">
        <v>87985</v>
      </c>
      <c r="E13" s="154"/>
      <c r="F13" s="155">
        <v>92287</v>
      </c>
      <c r="G13" s="167"/>
      <c r="H13" s="157"/>
    </row>
    <row r="14" spans="1:8" x14ac:dyDescent="0.15">
      <c r="A14" s="158"/>
      <c r="B14" s="159"/>
      <c r="C14" s="160"/>
      <c r="D14" s="161">
        <v>47717</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5.33</v>
      </c>
      <c r="C19" s="168">
        <f>ROUND(VALUE(SUBSTITUTE(実質収支比率等に係る経年分析!G$48,"▲","-")),2)</f>
        <v>5.05</v>
      </c>
      <c r="D19" s="168">
        <f>ROUND(VALUE(SUBSTITUTE(実質収支比率等に係る経年分析!H$48,"▲","-")),2)</f>
        <v>4.0599999999999996</v>
      </c>
      <c r="E19" s="168">
        <f>ROUND(VALUE(SUBSTITUTE(実質収支比率等に係る経年分析!I$48,"▲","-")),2)</f>
        <v>5.25</v>
      </c>
      <c r="F19" s="168">
        <f>ROUND(VALUE(SUBSTITUTE(実質収支比率等に係る経年分析!J$48,"▲","-")),2)</f>
        <v>5.62</v>
      </c>
    </row>
    <row r="20" spans="1:11" x14ac:dyDescent="0.15">
      <c r="A20" s="168" t="s">
        <v>53</v>
      </c>
      <c r="B20" s="168">
        <f>ROUND(VALUE(SUBSTITUTE(実質収支比率等に係る経年分析!F$47,"▲","-")),2)</f>
        <v>33.85</v>
      </c>
      <c r="C20" s="168">
        <f>ROUND(VALUE(SUBSTITUTE(実質収支比率等に係る経年分析!G$47,"▲","-")),2)</f>
        <v>32.78</v>
      </c>
      <c r="D20" s="168">
        <f>ROUND(VALUE(SUBSTITUTE(実質収支比率等に係る経年分析!H$47,"▲","-")),2)</f>
        <v>33.549999999999997</v>
      </c>
      <c r="E20" s="168">
        <f>ROUND(VALUE(SUBSTITUTE(実質収支比率等に係る経年分析!I$47,"▲","-")),2)</f>
        <v>34.86</v>
      </c>
      <c r="F20" s="168">
        <f>ROUND(VALUE(SUBSTITUTE(実質収支比率等に係る経年分析!J$47,"▲","-")),2)</f>
        <v>31.8</v>
      </c>
    </row>
    <row r="21" spans="1:11" x14ac:dyDescent="0.15">
      <c r="A21" s="168" t="s">
        <v>54</v>
      </c>
      <c r="B21" s="168">
        <f>IF(ISNUMBER(VALUE(SUBSTITUTE(実質収支比率等に係る経年分析!F$49,"▲","-"))),ROUND(VALUE(SUBSTITUTE(実質収支比率等に係る経年分析!F$49,"▲","-")),2),NA())</f>
        <v>0.13</v>
      </c>
      <c r="C21" s="168">
        <f>IF(ISNUMBER(VALUE(SUBSTITUTE(実質収支比率等に係る経年分析!G$49,"▲","-"))),ROUND(VALUE(SUBSTITUTE(実質収支比率等に係る経年分析!G$49,"▲","-")),2),NA())</f>
        <v>-0.11</v>
      </c>
      <c r="D21" s="168">
        <f>IF(ISNUMBER(VALUE(SUBSTITUTE(実質収支比率等に係る経年分析!H$49,"▲","-"))),ROUND(VALUE(SUBSTITUTE(実質収支比率等に係る経年分析!H$49,"▲","-")),2),NA())</f>
        <v>1.86</v>
      </c>
      <c r="E21" s="168">
        <f>IF(ISNUMBER(VALUE(SUBSTITUTE(実質収支比率等に係る経年分析!I$49,"▲","-"))),ROUND(VALUE(SUBSTITUTE(実質収支比率等に係る経年分析!I$49,"▲","-")),2),NA())</f>
        <v>1.08</v>
      </c>
      <c r="F21" s="168">
        <f>IF(ISNUMBER(VALUE(SUBSTITUTE(実質収支比率等に係る経年分析!J$49,"▲","-"))),ROUND(VALUE(SUBSTITUTE(実質収支比率等に係る経年分析!J$49,"▲","-")),2),NA())</f>
        <v>-2.76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美馬市後期高齢者医療特別会計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美馬市簡易水道事業会計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0.21</v>
      </c>
    </row>
    <row r="31" spans="1:11" x14ac:dyDescent="0.15">
      <c r="A31" s="169" t="str">
        <f>IF(連結実質赤字比率に係る赤字・黒字の構成分析!C$39="",NA(),連結実質赤字比率に係る赤字・黒字の構成分析!C$39)</f>
        <v>美馬市国民健康保険特別会計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0.28999999999999998</v>
      </c>
    </row>
    <row r="32" spans="1:11" x14ac:dyDescent="0.15">
      <c r="A32" s="169" t="str">
        <f>IF(連結実質赤字比率に係る赤字・黒字の構成分析!C$38="",NA(),連結実質赤字比率に係る赤字・黒字の構成分析!C$38)</f>
        <v>美馬市下水道事業会計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0.45</v>
      </c>
    </row>
    <row r="33" spans="1:16" x14ac:dyDescent="0.15">
      <c r="A33" s="169" t="str">
        <f>IF(連結実質赤字比率に係る赤字・黒字の構成分析!C$37="",NA(),連結実質赤字比率に係る赤字・黒字の構成分析!C$37)</f>
        <v>美馬市介護保険特別会計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0.66</v>
      </c>
    </row>
    <row r="34" spans="1:16" x14ac:dyDescent="0.15">
      <c r="A34" s="169" t="str">
        <f>IF(連結実質赤字比率に係る赤字・黒字の構成分析!C$36="",NA(),連結実質赤字比率に係る赤字・黒字の構成分析!C$36)</f>
        <v>美馬市工業用水道事業会計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5.62</v>
      </c>
    </row>
    <row r="36" spans="1:16" x14ac:dyDescent="0.15">
      <c r="A36" s="169" t="str">
        <f>IF(連結実質赤字比率に係る赤字・黒字の構成分析!C$34="",NA(),連結実質赤字比率に係る赤字・黒字の構成分析!C$34)</f>
        <v>美馬市水道事業会計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5.77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2219</v>
      </c>
      <c r="E42" s="170"/>
      <c r="F42" s="170"/>
      <c r="G42" s="170">
        <f>'実質公債費比率（分子）の構造'!L$52</f>
        <v>2226</v>
      </c>
      <c r="H42" s="170"/>
      <c r="I42" s="170"/>
      <c r="J42" s="170">
        <f>'実質公債費比率（分子）の構造'!M$52</f>
        <v>2269</v>
      </c>
      <c r="K42" s="170"/>
      <c r="L42" s="170"/>
      <c r="M42" s="170">
        <f>'実質公債費比率（分子）の構造'!N$52</f>
        <v>2193</v>
      </c>
      <c r="N42" s="170"/>
      <c r="O42" s="170"/>
      <c r="P42" s="170">
        <f>'実質公債費比率（分子）の構造'!O$52</f>
        <v>2215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7</v>
      </c>
      <c r="C45" s="170"/>
      <c r="D45" s="170"/>
      <c r="E45" s="170">
        <f>'実質公債費比率（分子）の構造'!L$49</f>
        <v>11</v>
      </c>
      <c r="F45" s="170"/>
      <c r="G45" s="170"/>
      <c r="H45" s="170">
        <f>'実質公債費比率（分子）の構造'!M$49</f>
        <v>10</v>
      </c>
      <c r="I45" s="170"/>
      <c r="J45" s="170"/>
      <c r="K45" s="170">
        <f>'実質公債費比率（分子）の構造'!N$49</f>
        <v>3</v>
      </c>
      <c r="L45" s="170"/>
      <c r="M45" s="170"/>
      <c r="N45" s="170" t="str">
        <f>'実質公債費比率（分子）の構造'!O$49</f>
        <v>-</v>
      </c>
      <c r="O45" s="170"/>
      <c r="P45" s="170"/>
    </row>
    <row r="46" spans="1:16" x14ac:dyDescent="0.15">
      <c r="A46" s="170" t="s">
        <v>64</v>
      </c>
      <c r="B46" s="170">
        <f>'実質公債費比率（分子）の構造'!K$48</f>
        <v>230</v>
      </c>
      <c r="C46" s="170"/>
      <c r="D46" s="170"/>
      <c r="E46" s="170">
        <f>'実質公債費比率（分子）の構造'!L$48</f>
        <v>212</v>
      </c>
      <c r="F46" s="170"/>
      <c r="G46" s="170"/>
      <c r="H46" s="170">
        <f>'実質公債費比率（分子）の構造'!M$48</f>
        <v>203</v>
      </c>
      <c r="I46" s="170"/>
      <c r="J46" s="170"/>
      <c r="K46" s="170">
        <f>'実質公債費比率（分子）の構造'!N$48</f>
        <v>199</v>
      </c>
      <c r="L46" s="170"/>
      <c r="M46" s="170"/>
      <c r="N46" s="170">
        <f>'実質公債費比率（分子）の構造'!O$48</f>
        <v>216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2860</v>
      </c>
      <c r="C49" s="170"/>
      <c r="D49" s="170"/>
      <c r="E49" s="170">
        <f>'実質公債費比率（分子）の構造'!L$45</f>
        <v>2908</v>
      </c>
      <c r="F49" s="170"/>
      <c r="G49" s="170"/>
      <c r="H49" s="170">
        <f>'実質公債費比率（分子）の構造'!M$45</f>
        <v>2978</v>
      </c>
      <c r="I49" s="170"/>
      <c r="J49" s="170"/>
      <c r="K49" s="170">
        <f>'実質公債費比率（分子）の構造'!N$45</f>
        <v>2883</v>
      </c>
      <c r="L49" s="170"/>
      <c r="M49" s="170"/>
      <c r="N49" s="170">
        <f>'実質公債費比率（分子）の構造'!O$45</f>
        <v>2903</v>
      </c>
      <c r="O49" s="170"/>
      <c r="P49" s="170"/>
    </row>
    <row r="50" spans="1:16" x14ac:dyDescent="0.15">
      <c r="A50" s="170" t="s">
        <v>67</v>
      </c>
      <c r="B50" s="170" t="e">
        <f>NA()</f>
        <v>#N/A</v>
      </c>
      <c r="C50" s="170">
        <f>IF(ISNUMBER('実質公債費比率（分子）の構造'!K$53),'実質公債費比率（分子）の構造'!K$53,NA())</f>
        <v>878</v>
      </c>
      <c r="D50" s="170" t="e">
        <f>NA()</f>
        <v>#N/A</v>
      </c>
      <c r="E50" s="170" t="e">
        <f>NA()</f>
        <v>#N/A</v>
      </c>
      <c r="F50" s="170">
        <f>IF(ISNUMBER('実質公債費比率（分子）の構造'!L$53),'実質公債費比率（分子）の構造'!L$53,NA())</f>
        <v>905</v>
      </c>
      <c r="G50" s="170" t="e">
        <f>NA()</f>
        <v>#N/A</v>
      </c>
      <c r="H50" s="170" t="e">
        <f>NA()</f>
        <v>#N/A</v>
      </c>
      <c r="I50" s="170">
        <f>IF(ISNUMBER('実質公債費比率（分子）の構造'!M$53),'実質公債費比率（分子）の構造'!M$53,NA())</f>
        <v>922</v>
      </c>
      <c r="J50" s="170" t="e">
        <f>NA()</f>
        <v>#N/A</v>
      </c>
      <c r="K50" s="170" t="e">
        <f>NA()</f>
        <v>#N/A</v>
      </c>
      <c r="L50" s="170">
        <f>IF(ISNUMBER('実質公債費比率（分子）の構造'!N$53),'実質公債費比率（分子）の構造'!N$53,NA())</f>
        <v>892</v>
      </c>
      <c r="M50" s="170" t="e">
        <f>NA()</f>
        <v>#N/A</v>
      </c>
      <c r="N50" s="170" t="e">
        <f>NA()</f>
        <v>#N/A</v>
      </c>
      <c r="O50" s="170">
        <f>IF(ISNUMBER('実質公債費比率（分子）の構造'!O$53),'実質公債費比率（分子）の構造'!O$53,NA())</f>
        <v>904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23188</v>
      </c>
      <c r="E56" s="169"/>
      <c r="F56" s="169"/>
      <c r="G56" s="169">
        <f>'将来負担比率（分子）の構造'!J$52</f>
        <v>22625</v>
      </c>
      <c r="H56" s="169"/>
      <c r="I56" s="169"/>
      <c r="J56" s="169">
        <f>'将来負担比率（分子）の構造'!K$52</f>
        <v>22092</v>
      </c>
      <c r="K56" s="169"/>
      <c r="L56" s="169"/>
      <c r="M56" s="169">
        <f>'将来負担比率（分子）の構造'!L$52</f>
        <v>21512</v>
      </c>
      <c r="N56" s="169"/>
      <c r="O56" s="169"/>
      <c r="P56" s="169">
        <f>'将来負担比率（分子）の構造'!M$52</f>
        <v>20467</v>
      </c>
    </row>
    <row r="57" spans="1:16" x14ac:dyDescent="0.15">
      <c r="A57" s="169" t="s">
        <v>42</v>
      </c>
      <c r="B57" s="169"/>
      <c r="C57" s="169"/>
      <c r="D57" s="169">
        <f>'将来負担比率（分子）の構造'!I$51</f>
        <v>65</v>
      </c>
      <c r="E57" s="169"/>
      <c r="F57" s="169"/>
      <c r="G57" s="169">
        <f>'将来負担比率（分子）の構造'!J$51</f>
        <v>30</v>
      </c>
      <c r="H57" s="169"/>
      <c r="I57" s="169"/>
      <c r="J57" s="169">
        <f>'将来負担比率（分子）の構造'!K$51</f>
        <v>16</v>
      </c>
      <c r="K57" s="169"/>
      <c r="L57" s="169"/>
      <c r="M57" s="169">
        <f>'将来負担比率（分子）の構造'!L$51</f>
        <v>11</v>
      </c>
      <c r="N57" s="169"/>
      <c r="O57" s="169"/>
      <c r="P57" s="169">
        <f>'将来負担比率（分子）の構造'!M$51</f>
        <v>6</v>
      </c>
    </row>
    <row r="58" spans="1:16" x14ac:dyDescent="0.15">
      <c r="A58" s="169" t="s">
        <v>41</v>
      </c>
      <c r="B58" s="169"/>
      <c r="C58" s="169"/>
      <c r="D58" s="169">
        <f>'将来負担比率（分子）の構造'!I$50</f>
        <v>6226</v>
      </c>
      <c r="E58" s="169"/>
      <c r="F58" s="169"/>
      <c r="G58" s="169">
        <f>'将来負担比率（分子）の構造'!J$50</f>
        <v>6254</v>
      </c>
      <c r="H58" s="169"/>
      <c r="I58" s="169"/>
      <c r="J58" s="169">
        <f>'将来負担比率（分子）の構造'!K$50</f>
        <v>6952</v>
      </c>
      <c r="K58" s="169"/>
      <c r="L58" s="169"/>
      <c r="M58" s="169">
        <f>'将来負担比率（分子）の構造'!L$50</f>
        <v>6839</v>
      </c>
      <c r="N58" s="169"/>
      <c r="O58" s="169"/>
      <c r="P58" s="169">
        <f>'将来負担比率（分子）の構造'!M$50</f>
        <v>6335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3107</v>
      </c>
      <c r="C62" s="169"/>
      <c r="D62" s="169"/>
      <c r="E62" s="169">
        <f>'将来負担比率（分子）の構造'!J$45</f>
        <v>3083</v>
      </c>
      <c r="F62" s="169"/>
      <c r="G62" s="169"/>
      <c r="H62" s="169">
        <f>'将来負担比率（分子）の構造'!K$45</f>
        <v>2991</v>
      </c>
      <c r="I62" s="169"/>
      <c r="J62" s="169"/>
      <c r="K62" s="169">
        <f>'将来負担比率（分子）の構造'!L$45</f>
        <v>2955</v>
      </c>
      <c r="L62" s="169"/>
      <c r="M62" s="169"/>
      <c r="N62" s="169">
        <f>'将来負担比率（分子）の構造'!M$45</f>
        <v>2507</v>
      </c>
      <c r="O62" s="169"/>
      <c r="P62" s="169"/>
    </row>
    <row r="63" spans="1:16" x14ac:dyDescent="0.15">
      <c r="A63" s="169" t="s">
        <v>34</v>
      </c>
      <c r="B63" s="169">
        <f>'将来負担比率（分子）の構造'!I$44</f>
        <v>12</v>
      </c>
      <c r="C63" s="169"/>
      <c r="D63" s="169"/>
      <c r="E63" s="169">
        <f>'将来負担比率（分子）の構造'!J$44</f>
        <v>8</v>
      </c>
      <c r="F63" s="169"/>
      <c r="G63" s="169"/>
      <c r="H63" s="169">
        <f>'将来負担比率（分子）の構造'!K$44</f>
        <v>2</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1610</v>
      </c>
      <c r="C64" s="169"/>
      <c r="D64" s="169"/>
      <c r="E64" s="169">
        <f>'将来負担比率（分子）の構造'!J$43</f>
        <v>1057</v>
      </c>
      <c r="F64" s="169"/>
      <c r="G64" s="169"/>
      <c r="H64" s="169">
        <f>'将来負担比率（分子）の構造'!K$43</f>
        <v>615</v>
      </c>
      <c r="I64" s="169"/>
      <c r="J64" s="169"/>
      <c r="K64" s="169">
        <f>'将来負担比率（分子）の構造'!L$43</f>
        <v>554</v>
      </c>
      <c r="L64" s="169"/>
      <c r="M64" s="169"/>
      <c r="N64" s="169">
        <f>'将来負担比率（分子）の構造'!M$43</f>
        <v>1549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29443</v>
      </c>
      <c r="C66" s="169"/>
      <c r="D66" s="169"/>
      <c r="E66" s="169">
        <f>'将来負担比率（分子）の構造'!J$41</f>
        <v>28680</v>
      </c>
      <c r="F66" s="169"/>
      <c r="G66" s="169"/>
      <c r="H66" s="169">
        <f>'将来負担比率（分子）の構造'!K$41</f>
        <v>27737</v>
      </c>
      <c r="I66" s="169"/>
      <c r="J66" s="169"/>
      <c r="K66" s="169">
        <f>'将来負担比率（分子）の構造'!L$41</f>
        <v>26521</v>
      </c>
      <c r="L66" s="169"/>
      <c r="M66" s="169"/>
      <c r="N66" s="169">
        <f>'将来負担比率（分子）の構造'!M$41</f>
        <v>26085</v>
      </c>
      <c r="O66" s="169"/>
      <c r="P66" s="169"/>
    </row>
    <row r="67" spans="1:16" x14ac:dyDescent="0.15">
      <c r="A67" s="169" t="s">
        <v>71</v>
      </c>
      <c r="B67" s="169" t="e">
        <f>NA()</f>
        <v>#N/A</v>
      </c>
      <c r="C67" s="169">
        <f>IF(ISNUMBER('将来負担比率（分子）の構造'!I$53), IF('将来負担比率（分子）の構造'!I$53 &lt; 0, 0, '将来負担比率（分子）の構造'!I$53), NA())</f>
        <v>4693</v>
      </c>
      <c r="D67" s="169" t="e">
        <f>NA()</f>
        <v>#N/A</v>
      </c>
      <c r="E67" s="169" t="e">
        <f>NA()</f>
        <v>#N/A</v>
      </c>
      <c r="F67" s="169">
        <f>IF(ISNUMBER('将来負担比率（分子）の構造'!J$53), IF('将来負担比率（分子）の構造'!J$53 &lt; 0, 0, '将来負担比率（分子）の構造'!J$53), NA())</f>
        <v>3919</v>
      </c>
      <c r="G67" s="169" t="e">
        <f>NA()</f>
        <v>#N/A</v>
      </c>
      <c r="H67" s="169" t="e">
        <f>NA()</f>
        <v>#N/A</v>
      </c>
      <c r="I67" s="169">
        <f>IF(ISNUMBER('将来負担比率（分子）の構造'!K$53), IF('将来負担比率（分子）の構造'!K$53 &lt; 0, 0, '将来負担比率（分子）の構造'!K$53), NA())</f>
        <v>2286</v>
      </c>
      <c r="J67" s="169" t="e">
        <f>NA()</f>
        <v>#N/A</v>
      </c>
      <c r="K67" s="169" t="e">
        <f>NA()</f>
        <v>#N/A</v>
      </c>
      <c r="L67" s="169">
        <f>IF(ISNUMBER('将来負担比率（分子）の構造'!L$53), IF('将来負担比率（分子）の構造'!L$53 &lt; 0, 0, '将来負担比率（分子）の構造'!L$53), NA())</f>
        <v>1669</v>
      </c>
      <c r="M67" s="169" t="e">
        <f>NA()</f>
        <v>#N/A</v>
      </c>
      <c r="N67" s="169" t="e">
        <f>NA()</f>
        <v>#N/A</v>
      </c>
      <c r="O67" s="169">
        <f>IF(ISNUMBER('将来負担比率（分子）の構造'!M$53), IF('将来負担比率（分子）の構造'!M$53 &lt; 0, 0, '将来負担比率（分子）の構造'!M$53), NA())</f>
        <v>3333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4096</v>
      </c>
      <c r="C72" s="173">
        <f>基金残高に係る経年分析!G55</f>
        <v>4096</v>
      </c>
      <c r="D72" s="173">
        <f>基金残高に係る経年分析!H55</f>
        <v>3730</v>
      </c>
    </row>
    <row r="73" spans="1:16" x14ac:dyDescent="0.15">
      <c r="A73" s="172" t="s">
        <v>74</v>
      </c>
      <c r="B73" s="173">
        <f>基金残高に係る経年分析!F56</f>
        <v>1014</v>
      </c>
      <c r="C73" s="173">
        <f>基金残高に係る経年分析!G56</f>
        <v>984</v>
      </c>
      <c r="D73" s="173">
        <f>基金残高に係る経年分析!H56</f>
        <v>832</v>
      </c>
    </row>
    <row r="74" spans="1:16" x14ac:dyDescent="0.15">
      <c r="A74" s="172" t="s">
        <v>75</v>
      </c>
      <c r="B74" s="173">
        <f>基金残高に係る経年分析!F57</f>
        <v>3189</v>
      </c>
      <c r="C74" s="173">
        <f>基金残高に係る経年分析!G57</f>
        <v>2900</v>
      </c>
      <c r="D74" s="173">
        <f>基金残高に係る経年分析!H57</f>
        <v>2843</v>
      </c>
    </row>
  </sheetData>
  <sheetProtection algorithmName="SHA-512" hashValue="aFcQIBZE5N9e7yaSiboE3CSHo9/ZU6sDZYAUJC7TP+C+sKFG1t5+4zWo9o1wNU7apnZI+HOc7TxoZkoBERhacw==" saltValue="ouCxb1n9sp4rLQNrNr1k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3135418</v>
      </c>
      <c r="S5" s="664"/>
      <c r="T5" s="664"/>
      <c r="U5" s="664"/>
      <c r="V5" s="664"/>
      <c r="W5" s="664"/>
      <c r="X5" s="664"/>
      <c r="Y5" s="689"/>
      <c r="Z5" s="702">
        <v>14.2</v>
      </c>
      <c r="AA5" s="702"/>
      <c r="AB5" s="702"/>
      <c r="AC5" s="702"/>
      <c r="AD5" s="703">
        <v>3135418</v>
      </c>
      <c r="AE5" s="703"/>
      <c r="AF5" s="703"/>
      <c r="AG5" s="703"/>
      <c r="AH5" s="703"/>
      <c r="AI5" s="703"/>
      <c r="AJ5" s="703"/>
      <c r="AK5" s="703"/>
      <c r="AL5" s="690">
        <v>26.7</v>
      </c>
      <c r="AM5" s="672"/>
      <c r="AN5" s="672"/>
      <c r="AO5" s="691"/>
      <c r="AP5" s="666" t="s">
        <v>216</v>
      </c>
      <c r="AQ5" s="667"/>
      <c r="AR5" s="667"/>
      <c r="AS5" s="667"/>
      <c r="AT5" s="667"/>
      <c r="AU5" s="667"/>
      <c r="AV5" s="667"/>
      <c r="AW5" s="667"/>
      <c r="AX5" s="667"/>
      <c r="AY5" s="667"/>
      <c r="AZ5" s="667"/>
      <c r="BA5" s="667"/>
      <c r="BB5" s="667"/>
      <c r="BC5" s="667"/>
      <c r="BD5" s="667"/>
      <c r="BE5" s="667"/>
      <c r="BF5" s="668"/>
      <c r="BG5" s="608">
        <v>3134965</v>
      </c>
      <c r="BH5" s="609"/>
      <c r="BI5" s="609"/>
      <c r="BJ5" s="609"/>
      <c r="BK5" s="609"/>
      <c r="BL5" s="609"/>
      <c r="BM5" s="609"/>
      <c r="BN5" s="610"/>
      <c r="BO5" s="646">
        <v>100</v>
      </c>
      <c r="BP5" s="646"/>
      <c r="BQ5" s="646"/>
      <c r="BR5" s="646"/>
      <c r="BS5" s="647">
        <v>76545</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295307</v>
      </c>
      <c r="S6" s="609"/>
      <c r="T6" s="609"/>
      <c r="U6" s="609"/>
      <c r="V6" s="609"/>
      <c r="W6" s="609"/>
      <c r="X6" s="609"/>
      <c r="Y6" s="610"/>
      <c r="Z6" s="646">
        <v>1.3</v>
      </c>
      <c r="AA6" s="646"/>
      <c r="AB6" s="646"/>
      <c r="AC6" s="646"/>
      <c r="AD6" s="647">
        <v>295307</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3134965</v>
      </c>
      <c r="BH6" s="609"/>
      <c r="BI6" s="609"/>
      <c r="BJ6" s="609"/>
      <c r="BK6" s="609"/>
      <c r="BL6" s="609"/>
      <c r="BM6" s="609"/>
      <c r="BN6" s="610"/>
      <c r="BO6" s="646">
        <v>100</v>
      </c>
      <c r="BP6" s="646"/>
      <c r="BQ6" s="646"/>
      <c r="BR6" s="646"/>
      <c r="BS6" s="647">
        <v>76545</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147716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147716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1538</v>
      </c>
      <c r="S7" s="609"/>
      <c r="T7" s="609"/>
      <c r="U7" s="609"/>
      <c r="V7" s="609"/>
      <c r="W7" s="609"/>
      <c r="X7" s="609"/>
      <c r="Y7" s="610"/>
      <c r="Z7" s="646">
        <v>0</v>
      </c>
      <c r="AA7" s="646"/>
      <c r="AB7" s="646"/>
      <c r="AC7" s="646"/>
      <c r="AD7" s="647">
        <v>1538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1430555</v>
      </c>
      <c r="BH7" s="609"/>
      <c r="BI7" s="609"/>
      <c r="BJ7" s="609"/>
      <c r="BK7" s="609"/>
      <c r="BL7" s="609"/>
      <c r="BM7" s="609"/>
      <c r="BN7" s="610"/>
      <c r="BO7" s="646">
        <v>45.6</v>
      </c>
      <c r="BP7" s="646"/>
      <c r="BQ7" s="646"/>
      <c r="BR7" s="646"/>
      <c r="BS7" s="647">
        <v>76545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3419712</v>
      </c>
      <c r="CS7" s="609"/>
      <c r="CT7" s="609"/>
      <c r="CU7" s="609"/>
      <c r="CV7" s="609"/>
      <c r="CW7" s="609"/>
      <c r="CX7" s="609"/>
      <c r="CY7" s="610"/>
      <c r="CZ7" s="646">
        <v>16</v>
      </c>
      <c r="DA7" s="646"/>
      <c r="DB7" s="646"/>
      <c r="DC7" s="646"/>
      <c r="DD7" s="614">
        <v>416124</v>
      </c>
      <c r="DE7" s="609"/>
      <c r="DF7" s="609"/>
      <c r="DG7" s="609"/>
      <c r="DH7" s="609"/>
      <c r="DI7" s="609"/>
      <c r="DJ7" s="609"/>
      <c r="DK7" s="609"/>
      <c r="DL7" s="609"/>
      <c r="DM7" s="609"/>
      <c r="DN7" s="609"/>
      <c r="DO7" s="609"/>
      <c r="DP7" s="610"/>
      <c r="DQ7" s="614">
        <v>2472986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29739</v>
      </c>
      <c r="S8" s="609"/>
      <c r="T8" s="609"/>
      <c r="U8" s="609"/>
      <c r="V8" s="609"/>
      <c r="W8" s="609"/>
      <c r="X8" s="609"/>
      <c r="Y8" s="610"/>
      <c r="Z8" s="646">
        <v>0.1</v>
      </c>
      <c r="AA8" s="646"/>
      <c r="AB8" s="646"/>
      <c r="AC8" s="646"/>
      <c r="AD8" s="647">
        <v>29739</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39034</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6663099</v>
      </c>
      <c r="CS8" s="609"/>
      <c r="CT8" s="609"/>
      <c r="CU8" s="609"/>
      <c r="CV8" s="609"/>
      <c r="CW8" s="609"/>
      <c r="CX8" s="609"/>
      <c r="CY8" s="610"/>
      <c r="CZ8" s="646">
        <v>31.3</v>
      </c>
      <c r="DA8" s="646"/>
      <c r="DB8" s="646"/>
      <c r="DC8" s="646"/>
      <c r="DD8" s="614">
        <v>13314</v>
      </c>
      <c r="DE8" s="609"/>
      <c r="DF8" s="609"/>
      <c r="DG8" s="609"/>
      <c r="DH8" s="609"/>
      <c r="DI8" s="609"/>
      <c r="DJ8" s="609"/>
      <c r="DK8" s="609"/>
      <c r="DL8" s="609"/>
      <c r="DM8" s="609"/>
      <c r="DN8" s="609"/>
      <c r="DO8" s="609"/>
      <c r="DP8" s="610"/>
      <c r="DQ8" s="614">
        <v>4115665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31608</v>
      </c>
      <c r="S9" s="609"/>
      <c r="T9" s="609"/>
      <c r="U9" s="609"/>
      <c r="V9" s="609"/>
      <c r="W9" s="609"/>
      <c r="X9" s="609"/>
      <c r="Y9" s="610"/>
      <c r="Z9" s="646">
        <v>0.1</v>
      </c>
      <c r="AA9" s="646"/>
      <c r="AB9" s="646"/>
      <c r="AC9" s="646"/>
      <c r="AD9" s="647">
        <v>31608</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1047097</v>
      </c>
      <c r="BH9" s="609"/>
      <c r="BI9" s="609"/>
      <c r="BJ9" s="609"/>
      <c r="BK9" s="609"/>
      <c r="BL9" s="609"/>
      <c r="BM9" s="609"/>
      <c r="BN9" s="610"/>
      <c r="BO9" s="646">
        <v>33.4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1751235</v>
      </c>
      <c r="CS9" s="609"/>
      <c r="CT9" s="609"/>
      <c r="CU9" s="609"/>
      <c r="CV9" s="609"/>
      <c r="CW9" s="609"/>
      <c r="CX9" s="609"/>
      <c r="CY9" s="610"/>
      <c r="CZ9" s="646">
        <v>8.1999999999999993</v>
      </c>
      <c r="DA9" s="646"/>
      <c r="DB9" s="646"/>
      <c r="DC9" s="646"/>
      <c r="DD9" s="614">
        <v>26301</v>
      </c>
      <c r="DE9" s="609"/>
      <c r="DF9" s="609"/>
      <c r="DG9" s="609"/>
      <c r="DH9" s="609"/>
      <c r="DI9" s="609"/>
      <c r="DJ9" s="609"/>
      <c r="DK9" s="609"/>
      <c r="DL9" s="609"/>
      <c r="DM9" s="609"/>
      <c r="DN9" s="609"/>
      <c r="DO9" s="609"/>
      <c r="DP9" s="610"/>
      <c r="DQ9" s="614">
        <v>1410173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75955</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7047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7047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634536</v>
      </c>
      <c r="S11" s="609"/>
      <c r="T11" s="609"/>
      <c r="U11" s="609"/>
      <c r="V11" s="609"/>
      <c r="W11" s="609"/>
      <c r="X11" s="609"/>
      <c r="Y11" s="610"/>
      <c r="Z11" s="611">
        <v>2.9</v>
      </c>
      <c r="AA11" s="612"/>
      <c r="AB11" s="612"/>
      <c r="AC11" s="613"/>
      <c r="AD11" s="614">
        <v>634536</v>
      </c>
      <c r="AE11" s="609"/>
      <c r="AF11" s="609"/>
      <c r="AG11" s="609"/>
      <c r="AH11" s="609"/>
      <c r="AI11" s="609"/>
      <c r="AJ11" s="609"/>
      <c r="AK11" s="610"/>
      <c r="AL11" s="611">
        <v>5.4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268469</v>
      </c>
      <c r="BH11" s="609"/>
      <c r="BI11" s="609"/>
      <c r="BJ11" s="609"/>
      <c r="BK11" s="609"/>
      <c r="BL11" s="609"/>
      <c r="BM11" s="609"/>
      <c r="BN11" s="610"/>
      <c r="BO11" s="646">
        <v>8.6</v>
      </c>
      <c r="BP11" s="646"/>
      <c r="BQ11" s="646"/>
      <c r="BR11" s="646"/>
      <c r="BS11" s="647">
        <v>76545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957047</v>
      </c>
      <c r="CS11" s="609"/>
      <c r="CT11" s="609"/>
      <c r="CU11" s="609"/>
      <c r="CV11" s="609"/>
      <c r="CW11" s="609"/>
      <c r="CX11" s="609"/>
      <c r="CY11" s="610"/>
      <c r="CZ11" s="646">
        <v>4.5</v>
      </c>
      <c r="DA11" s="646"/>
      <c r="DB11" s="646"/>
      <c r="DC11" s="646"/>
      <c r="DD11" s="614">
        <v>269522</v>
      </c>
      <c r="DE11" s="609"/>
      <c r="DF11" s="609"/>
      <c r="DG11" s="609"/>
      <c r="DH11" s="609"/>
      <c r="DI11" s="609"/>
      <c r="DJ11" s="609"/>
      <c r="DK11" s="609"/>
      <c r="DL11" s="609"/>
      <c r="DM11" s="609"/>
      <c r="DN11" s="609"/>
      <c r="DO11" s="609"/>
      <c r="DP11" s="610"/>
      <c r="DQ11" s="614">
        <v>494457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10977</v>
      </c>
      <c r="S12" s="609"/>
      <c r="T12" s="609"/>
      <c r="U12" s="609"/>
      <c r="V12" s="609"/>
      <c r="W12" s="609"/>
      <c r="X12" s="609"/>
      <c r="Y12" s="610"/>
      <c r="Z12" s="646">
        <v>0</v>
      </c>
      <c r="AA12" s="646"/>
      <c r="AB12" s="646"/>
      <c r="AC12" s="646"/>
      <c r="AD12" s="647">
        <v>10977</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1375402</v>
      </c>
      <c r="BH12" s="609"/>
      <c r="BI12" s="609"/>
      <c r="BJ12" s="609"/>
      <c r="BK12" s="609"/>
      <c r="BL12" s="609"/>
      <c r="BM12" s="609"/>
      <c r="BN12" s="610"/>
      <c r="BO12" s="646">
        <v>43.9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574530</v>
      </c>
      <c r="CS12" s="609"/>
      <c r="CT12" s="609"/>
      <c r="CU12" s="609"/>
      <c r="CV12" s="609"/>
      <c r="CW12" s="609"/>
      <c r="CX12" s="609"/>
      <c r="CY12" s="610"/>
      <c r="CZ12" s="646">
        <v>2.7</v>
      </c>
      <c r="DA12" s="646"/>
      <c r="DB12" s="646"/>
      <c r="DC12" s="646"/>
      <c r="DD12" s="614">
        <v>88751</v>
      </c>
      <c r="DE12" s="609"/>
      <c r="DF12" s="609"/>
      <c r="DG12" s="609"/>
      <c r="DH12" s="609"/>
      <c r="DI12" s="609"/>
      <c r="DJ12" s="609"/>
      <c r="DK12" s="609"/>
      <c r="DL12" s="609"/>
      <c r="DM12" s="609"/>
      <c r="DN12" s="609"/>
      <c r="DO12" s="609"/>
      <c r="DP12" s="610"/>
      <c r="DQ12" s="614">
        <v>398521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1374370</v>
      </c>
      <c r="BH13" s="609"/>
      <c r="BI13" s="609"/>
      <c r="BJ13" s="609"/>
      <c r="BK13" s="609"/>
      <c r="BL13" s="609"/>
      <c r="BM13" s="609"/>
      <c r="BN13" s="610"/>
      <c r="BO13" s="646">
        <v>43.8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1258552</v>
      </c>
      <c r="CS13" s="609"/>
      <c r="CT13" s="609"/>
      <c r="CU13" s="609"/>
      <c r="CV13" s="609"/>
      <c r="CW13" s="609"/>
      <c r="CX13" s="609"/>
      <c r="CY13" s="610"/>
      <c r="CZ13" s="646">
        <v>5.9</v>
      </c>
      <c r="DA13" s="646"/>
      <c r="DB13" s="646"/>
      <c r="DC13" s="646"/>
      <c r="DD13" s="614">
        <v>772646</v>
      </c>
      <c r="DE13" s="609"/>
      <c r="DF13" s="609"/>
      <c r="DG13" s="609"/>
      <c r="DH13" s="609"/>
      <c r="DI13" s="609"/>
      <c r="DJ13" s="609"/>
      <c r="DK13" s="609"/>
      <c r="DL13" s="609"/>
      <c r="DM13" s="609"/>
      <c r="DN13" s="609"/>
      <c r="DO13" s="609"/>
      <c r="DP13" s="610"/>
      <c r="DQ13" s="614">
        <v>484934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2028</v>
      </c>
      <c r="S14" s="609"/>
      <c r="T14" s="609"/>
      <c r="U14" s="609"/>
      <c r="V14" s="609"/>
      <c r="W14" s="609"/>
      <c r="X14" s="609"/>
      <c r="Y14" s="610"/>
      <c r="Z14" s="646">
        <v>0</v>
      </c>
      <c r="AA14" s="646"/>
      <c r="AB14" s="646"/>
      <c r="AC14" s="646"/>
      <c r="AD14" s="647">
        <v>2028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125810</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934113</v>
      </c>
      <c r="CS14" s="609"/>
      <c r="CT14" s="609"/>
      <c r="CU14" s="609"/>
      <c r="CV14" s="609"/>
      <c r="CW14" s="609"/>
      <c r="CX14" s="609"/>
      <c r="CY14" s="610"/>
      <c r="CZ14" s="646">
        <v>4.4000000000000004</v>
      </c>
      <c r="DA14" s="646"/>
      <c r="DB14" s="646"/>
      <c r="DC14" s="646"/>
      <c r="DD14" s="614">
        <v>145707</v>
      </c>
      <c r="DE14" s="609"/>
      <c r="DF14" s="609"/>
      <c r="DG14" s="609"/>
      <c r="DH14" s="609"/>
      <c r="DI14" s="609"/>
      <c r="DJ14" s="609"/>
      <c r="DK14" s="609"/>
      <c r="DL14" s="609"/>
      <c r="DM14" s="609"/>
      <c r="DN14" s="609"/>
      <c r="DO14" s="609"/>
      <c r="DP14" s="610"/>
      <c r="DQ14" s="614">
        <v>762731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203198</v>
      </c>
      <c r="BH15" s="609"/>
      <c r="BI15" s="609"/>
      <c r="BJ15" s="609"/>
      <c r="BK15" s="609"/>
      <c r="BL15" s="609"/>
      <c r="BM15" s="609"/>
      <c r="BN15" s="610"/>
      <c r="BO15" s="646">
        <v>6.5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2451608</v>
      </c>
      <c r="CS15" s="609"/>
      <c r="CT15" s="609"/>
      <c r="CU15" s="609"/>
      <c r="CV15" s="609"/>
      <c r="CW15" s="609"/>
      <c r="CX15" s="609"/>
      <c r="CY15" s="610"/>
      <c r="CZ15" s="646">
        <v>11.5</v>
      </c>
      <c r="DA15" s="646"/>
      <c r="DB15" s="646"/>
      <c r="DC15" s="646"/>
      <c r="DD15" s="614">
        <v>1053541</v>
      </c>
      <c r="DE15" s="609"/>
      <c r="DF15" s="609"/>
      <c r="DG15" s="609"/>
      <c r="DH15" s="609"/>
      <c r="DI15" s="609"/>
      <c r="DJ15" s="609"/>
      <c r="DK15" s="609"/>
      <c r="DL15" s="609"/>
      <c r="DM15" s="609"/>
      <c r="DN15" s="609"/>
      <c r="DO15" s="609"/>
      <c r="DP15" s="610"/>
      <c r="DQ15" s="614">
        <v>1316912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23639</v>
      </c>
      <c r="S16" s="609"/>
      <c r="T16" s="609"/>
      <c r="U16" s="609"/>
      <c r="V16" s="609"/>
      <c r="W16" s="609"/>
      <c r="X16" s="609"/>
      <c r="Y16" s="610"/>
      <c r="Z16" s="646">
        <v>0.1</v>
      </c>
      <c r="AA16" s="646"/>
      <c r="AB16" s="646"/>
      <c r="AC16" s="646"/>
      <c r="AD16" s="647">
        <v>23639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244714</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75400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58023</v>
      </c>
      <c r="S17" s="609"/>
      <c r="T17" s="609"/>
      <c r="U17" s="609"/>
      <c r="V17" s="609"/>
      <c r="W17" s="609"/>
      <c r="X17" s="609"/>
      <c r="Y17" s="610"/>
      <c r="Z17" s="646">
        <v>0.3</v>
      </c>
      <c r="AA17" s="646"/>
      <c r="AB17" s="646"/>
      <c r="AC17" s="646"/>
      <c r="AD17" s="647">
        <v>58023</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2902919</v>
      </c>
      <c r="CS17" s="609"/>
      <c r="CT17" s="609"/>
      <c r="CU17" s="609"/>
      <c r="CV17" s="609"/>
      <c r="CW17" s="609"/>
      <c r="CX17" s="609"/>
      <c r="CY17" s="610"/>
      <c r="CZ17" s="646">
        <v>13.6</v>
      </c>
      <c r="DA17" s="646"/>
      <c r="DB17" s="646"/>
      <c r="DC17" s="646"/>
      <c r="DD17" s="614" t="s">
        <v>122</v>
      </c>
      <c r="DE17" s="609"/>
      <c r="DF17" s="609"/>
      <c r="DG17" s="609"/>
      <c r="DH17" s="609"/>
      <c r="DI17" s="609"/>
      <c r="DJ17" s="609"/>
      <c r="DK17" s="609"/>
      <c r="DL17" s="609"/>
      <c r="DM17" s="609"/>
      <c r="DN17" s="609"/>
      <c r="DO17" s="609"/>
      <c r="DP17" s="610"/>
      <c r="DQ17" s="614">
        <v>2892211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12865</v>
      </c>
      <c r="S18" s="609"/>
      <c r="T18" s="609"/>
      <c r="U18" s="609"/>
      <c r="V18" s="609"/>
      <c r="W18" s="609"/>
      <c r="X18" s="609"/>
      <c r="Y18" s="610"/>
      <c r="Z18" s="646">
        <v>0.1</v>
      </c>
      <c r="AA18" s="646"/>
      <c r="AB18" s="646"/>
      <c r="AC18" s="646"/>
      <c r="AD18" s="647">
        <v>12865</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12606</v>
      </c>
      <c r="S19" s="609"/>
      <c r="T19" s="609"/>
      <c r="U19" s="609"/>
      <c r="V19" s="609"/>
      <c r="W19" s="609"/>
      <c r="X19" s="609"/>
      <c r="Y19" s="610"/>
      <c r="Z19" s="646">
        <v>0.1</v>
      </c>
      <c r="AA19" s="646"/>
      <c r="AB19" s="646"/>
      <c r="AC19" s="646"/>
      <c r="AD19" s="647">
        <v>12606</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453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259</v>
      </c>
      <c r="S20" s="609"/>
      <c r="T20" s="609"/>
      <c r="U20" s="609"/>
      <c r="V20" s="609"/>
      <c r="W20" s="609"/>
      <c r="X20" s="609"/>
      <c r="Y20" s="610"/>
      <c r="Z20" s="646">
        <v>0</v>
      </c>
      <c r="AA20" s="646"/>
      <c r="AB20" s="646"/>
      <c r="AC20" s="646"/>
      <c r="AD20" s="647">
        <v>259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453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21312292</v>
      </c>
      <c r="CS20" s="609"/>
      <c r="CT20" s="609"/>
      <c r="CU20" s="609"/>
      <c r="CV20" s="609"/>
      <c r="CW20" s="609"/>
      <c r="CX20" s="609"/>
      <c r="CY20" s="610"/>
      <c r="CZ20" s="646">
        <v>100</v>
      </c>
      <c r="DA20" s="646"/>
      <c r="DB20" s="646"/>
      <c r="DC20" s="646"/>
      <c r="DD20" s="614">
        <v>2785906</v>
      </c>
      <c r="DE20" s="609"/>
      <c r="DF20" s="609"/>
      <c r="DG20" s="609"/>
      <c r="DH20" s="609"/>
      <c r="DI20" s="609"/>
      <c r="DJ20" s="609"/>
      <c r="DK20" s="609"/>
      <c r="DL20" s="609"/>
      <c r="DM20" s="609"/>
      <c r="DN20" s="609"/>
      <c r="DO20" s="609"/>
      <c r="DP20" s="610"/>
      <c r="DQ20" s="614">
        <v>14578753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8421575</v>
      </c>
      <c r="S21" s="609"/>
      <c r="T21" s="609"/>
      <c r="U21" s="609"/>
      <c r="V21" s="609"/>
      <c r="W21" s="609"/>
      <c r="X21" s="609"/>
      <c r="Y21" s="610"/>
      <c r="Z21" s="646">
        <v>38.200000000000003</v>
      </c>
      <c r="AA21" s="646"/>
      <c r="AB21" s="646"/>
      <c r="AC21" s="646"/>
      <c r="AD21" s="647">
        <v>7490795</v>
      </c>
      <c r="AE21" s="647"/>
      <c r="AF21" s="647"/>
      <c r="AG21" s="647"/>
      <c r="AH21" s="647"/>
      <c r="AI21" s="647"/>
      <c r="AJ21" s="647"/>
      <c r="AK21" s="647"/>
      <c r="AL21" s="611">
        <v>63.7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453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7490795</v>
      </c>
      <c r="S22" s="609"/>
      <c r="T22" s="609"/>
      <c r="U22" s="609"/>
      <c r="V22" s="609"/>
      <c r="W22" s="609"/>
      <c r="X22" s="609"/>
      <c r="Y22" s="610"/>
      <c r="Z22" s="646">
        <v>34</v>
      </c>
      <c r="AA22" s="646"/>
      <c r="AB22" s="646"/>
      <c r="AC22" s="646"/>
      <c r="AD22" s="647">
        <v>7490795</v>
      </c>
      <c r="AE22" s="647"/>
      <c r="AF22" s="647"/>
      <c r="AG22" s="647"/>
      <c r="AH22" s="647"/>
      <c r="AI22" s="647"/>
      <c r="AJ22" s="647"/>
      <c r="AK22" s="647"/>
      <c r="AL22" s="611">
        <v>63.7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930780</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9763653</v>
      </c>
      <c r="CS24" s="664"/>
      <c r="CT24" s="664"/>
      <c r="CU24" s="664"/>
      <c r="CV24" s="664"/>
      <c r="CW24" s="664"/>
      <c r="CX24" s="664"/>
      <c r="CY24" s="689"/>
      <c r="CZ24" s="690">
        <v>45.8</v>
      </c>
      <c r="DA24" s="672"/>
      <c r="DB24" s="672"/>
      <c r="DC24" s="692"/>
      <c r="DD24" s="688">
        <v>7493854</v>
      </c>
      <c r="DE24" s="664"/>
      <c r="DF24" s="664"/>
      <c r="DG24" s="664"/>
      <c r="DH24" s="664"/>
      <c r="DI24" s="664"/>
      <c r="DJ24" s="664"/>
      <c r="DK24" s="689"/>
      <c r="DL24" s="688">
        <v>6888369</v>
      </c>
      <c r="DM24" s="664"/>
      <c r="DN24" s="664"/>
      <c r="DO24" s="664"/>
      <c r="DP24" s="664"/>
      <c r="DQ24" s="664"/>
      <c r="DR24" s="664"/>
      <c r="DS24" s="664"/>
      <c r="DT24" s="664"/>
      <c r="DU24" s="664"/>
      <c r="DV24" s="689"/>
      <c r="DW24" s="690">
        <v>58.3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12657253</v>
      </c>
      <c r="S25" s="609"/>
      <c r="T25" s="609"/>
      <c r="U25" s="609"/>
      <c r="V25" s="609"/>
      <c r="W25" s="609"/>
      <c r="X25" s="609"/>
      <c r="Y25" s="610"/>
      <c r="Z25" s="646">
        <v>57.4</v>
      </c>
      <c r="AA25" s="646"/>
      <c r="AB25" s="646"/>
      <c r="AC25" s="646"/>
      <c r="AD25" s="647">
        <v>11726473</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3631506</v>
      </c>
      <c r="CS25" s="621"/>
      <c r="CT25" s="621"/>
      <c r="CU25" s="621"/>
      <c r="CV25" s="621"/>
      <c r="CW25" s="621"/>
      <c r="CX25" s="621"/>
      <c r="CY25" s="622"/>
      <c r="CZ25" s="611">
        <v>17</v>
      </c>
      <c r="DA25" s="623"/>
      <c r="DB25" s="623"/>
      <c r="DC25" s="624"/>
      <c r="DD25" s="614">
        <v>3384814</v>
      </c>
      <c r="DE25" s="621"/>
      <c r="DF25" s="621"/>
      <c r="DG25" s="621"/>
      <c r="DH25" s="621"/>
      <c r="DI25" s="621"/>
      <c r="DJ25" s="621"/>
      <c r="DK25" s="622"/>
      <c r="DL25" s="614">
        <v>3249942</v>
      </c>
      <c r="DM25" s="621"/>
      <c r="DN25" s="621"/>
      <c r="DO25" s="621"/>
      <c r="DP25" s="621"/>
      <c r="DQ25" s="621"/>
      <c r="DR25" s="621"/>
      <c r="DS25" s="621"/>
      <c r="DT25" s="621"/>
      <c r="DU25" s="621"/>
      <c r="DV25" s="622"/>
      <c r="DW25" s="611">
        <v>27.5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2942</v>
      </c>
      <c r="S26" s="609"/>
      <c r="T26" s="609"/>
      <c r="U26" s="609"/>
      <c r="V26" s="609"/>
      <c r="W26" s="609"/>
      <c r="X26" s="609"/>
      <c r="Y26" s="610"/>
      <c r="Z26" s="646">
        <v>0</v>
      </c>
      <c r="AA26" s="646"/>
      <c r="AB26" s="646"/>
      <c r="AC26" s="646"/>
      <c r="AD26" s="647">
        <v>2942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2344262</v>
      </c>
      <c r="CS26" s="609"/>
      <c r="CT26" s="609"/>
      <c r="CU26" s="609"/>
      <c r="CV26" s="609"/>
      <c r="CW26" s="609"/>
      <c r="CX26" s="609"/>
      <c r="CY26" s="610"/>
      <c r="CZ26" s="611">
        <v>11</v>
      </c>
      <c r="DA26" s="623"/>
      <c r="DB26" s="623"/>
      <c r="DC26" s="624"/>
      <c r="DD26" s="614">
        <v>2165531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59049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3135418</v>
      </c>
      <c r="BH27" s="609"/>
      <c r="BI27" s="609"/>
      <c r="BJ27" s="609"/>
      <c r="BK27" s="609"/>
      <c r="BL27" s="609"/>
      <c r="BM27" s="609"/>
      <c r="BN27" s="610"/>
      <c r="BO27" s="646">
        <v>100</v>
      </c>
      <c r="BP27" s="646"/>
      <c r="BQ27" s="646"/>
      <c r="BR27" s="646"/>
      <c r="BS27" s="647">
        <v>76545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3229228</v>
      </c>
      <c r="CS27" s="621"/>
      <c r="CT27" s="621"/>
      <c r="CU27" s="621"/>
      <c r="CV27" s="621"/>
      <c r="CW27" s="621"/>
      <c r="CX27" s="621"/>
      <c r="CY27" s="622"/>
      <c r="CZ27" s="611">
        <v>15.2</v>
      </c>
      <c r="DA27" s="623"/>
      <c r="DB27" s="623"/>
      <c r="DC27" s="624"/>
      <c r="DD27" s="614">
        <v>1216829</v>
      </c>
      <c r="DE27" s="621"/>
      <c r="DF27" s="621"/>
      <c r="DG27" s="621"/>
      <c r="DH27" s="621"/>
      <c r="DI27" s="621"/>
      <c r="DJ27" s="621"/>
      <c r="DK27" s="622"/>
      <c r="DL27" s="614">
        <v>746216</v>
      </c>
      <c r="DM27" s="621"/>
      <c r="DN27" s="621"/>
      <c r="DO27" s="621"/>
      <c r="DP27" s="621"/>
      <c r="DQ27" s="621"/>
      <c r="DR27" s="621"/>
      <c r="DS27" s="621"/>
      <c r="DT27" s="621"/>
      <c r="DU27" s="621"/>
      <c r="DV27" s="622"/>
      <c r="DW27" s="611">
        <v>6.3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208032</v>
      </c>
      <c r="S28" s="609"/>
      <c r="T28" s="609"/>
      <c r="U28" s="609"/>
      <c r="V28" s="609"/>
      <c r="W28" s="609"/>
      <c r="X28" s="609"/>
      <c r="Y28" s="610"/>
      <c r="Z28" s="646">
        <v>0.9</v>
      </c>
      <c r="AA28" s="646"/>
      <c r="AB28" s="646"/>
      <c r="AC28" s="646"/>
      <c r="AD28" s="647">
        <v>16050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2902919</v>
      </c>
      <c r="CS28" s="609"/>
      <c r="CT28" s="609"/>
      <c r="CU28" s="609"/>
      <c r="CV28" s="609"/>
      <c r="CW28" s="609"/>
      <c r="CX28" s="609"/>
      <c r="CY28" s="610"/>
      <c r="CZ28" s="611">
        <v>13.6</v>
      </c>
      <c r="DA28" s="623"/>
      <c r="DB28" s="623"/>
      <c r="DC28" s="624"/>
      <c r="DD28" s="614">
        <v>2892211</v>
      </c>
      <c r="DE28" s="609"/>
      <c r="DF28" s="609"/>
      <c r="DG28" s="609"/>
      <c r="DH28" s="609"/>
      <c r="DI28" s="609"/>
      <c r="DJ28" s="609"/>
      <c r="DK28" s="610"/>
      <c r="DL28" s="614">
        <v>2892211</v>
      </c>
      <c r="DM28" s="609"/>
      <c r="DN28" s="609"/>
      <c r="DO28" s="609"/>
      <c r="DP28" s="609"/>
      <c r="DQ28" s="609"/>
      <c r="DR28" s="609"/>
      <c r="DS28" s="609"/>
      <c r="DT28" s="609"/>
      <c r="DU28" s="609"/>
      <c r="DV28" s="610"/>
      <c r="DW28" s="611">
        <v>24.5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18424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2902919</v>
      </c>
      <c r="CS29" s="621"/>
      <c r="CT29" s="621"/>
      <c r="CU29" s="621"/>
      <c r="CV29" s="621"/>
      <c r="CW29" s="621"/>
      <c r="CX29" s="621"/>
      <c r="CY29" s="622"/>
      <c r="CZ29" s="611">
        <v>13.6</v>
      </c>
      <c r="DA29" s="623"/>
      <c r="DB29" s="623"/>
      <c r="DC29" s="624"/>
      <c r="DD29" s="614">
        <v>2892211</v>
      </c>
      <c r="DE29" s="621"/>
      <c r="DF29" s="621"/>
      <c r="DG29" s="621"/>
      <c r="DH29" s="621"/>
      <c r="DI29" s="621"/>
      <c r="DJ29" s="621"/>
      <c r="DK29" s="622"/>
      <c r="DL29" s="614">
        <v>2892211</v>
      </c>
      <c r="DM29" s="621"/>
      <c r="DN29" s="621"/>
      <c r="DO29" s="621"/>
      <c r="DP29" s="621"/>
      <c r="DQ29" s="621"/>
      <c r="DR29" s="621"/>
      <c r="DS29" s="621"/>
      <c r="DT29" s="621"/>
      <c r="DU29" s="621"/>
      <c r="DV29" s="622"/>
      <c r="DW29" s="611">
        <v>24.5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3002248</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2801852</v>
      </c>
      <c r="CS30" s="609"/>
      <c r="CT30" s="609"/>
      <c r="CU30" s="609"/>
      <c r="CV30" s="609"/>
      <c r="CW30" s="609"/>
      <c r="CX30" s="609"/>
      <c r="CY30" s="610"/>
      <c r="CZ30" s="611">
        <v>13.1</v>
      </c>
      <c r="DA30" s="623"/>
      <c r="DB30" s="623"/>
      <c r="DC30" s="624"/>
      <c r="DD30" s="614">
        <v>2791333</v>
      </c>
      <c r="DE30" s="609"/>
      <c r="DF30" s="609"/>
      <c r="DG30" s="609"/>
      <c r="DH30" s="609"/>
      <c r="DI30" s="609"/>
      <c r="DJ30" s="609"/>
      <c r="DK30" s="610"/>
      <c r="DL30" s="614">
        <v>2791333</v>
      </c>
      <c r="DM30" s="609"/>
      <c r="DN30" s="609"/>
      <c r="DO30" s="609"/>
      <c r="DP30" s="609"/>
      <c r="DQ30" s="609"/>
      <c r="DR30" s="609"/>
      <c r="DS30" s="609"/>
      <c r="DT30" s="609"/>
      <c r="DU30" s="609"/>
      <c r="DV30" s="610"/>
      <c r="DW30" s="611">
        <v>23.6</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97.7</v>
      </c>
      <c r="BN31" s="671"/>
      <c r="BO31" s="671"/>
      <c r="BP31" s="671"/>
      <c r="BQ31" s="673"/>
      <c r="BR31" s="670">
        <v>99.2</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101067</v>
      </c>
      <c r="CS31" s="621"/>
      <c r="CT31" s="621"/>
      <c r="CU31" s="621"/>
      <c r="CV31" s="621"/>
      <c r="CW31" s="621"/>
      <c r="CX31" s="621"/>
      <c r="CY31" s="622"/>
      <c r="CZ31" s="611">
        <v>0.5</v>
      </c>
      <c r="DA31" s="623"/>
      <c r="DB31" s="623"/>
      <c r="DC31" s="624"/>
      <c r="DD31" s="614">
        <v>100878</v>
      </c>
      <c r="DE31" s="621"/>
      <c r="DF31" s="621"/>
      <c r="DG31" s="621"/>
      <c r="DH31" s="621"/>
      <c r="DI31" s="621"/>
      <c r="DJ31" s="621"/>
      <c r="DK31" s="622"/>
      <c r="DL31" s="614">
        <v>100878</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1246345</v>
      </c>
      <c r="S32" s="609"/>
      <c r="T32" s="609"/>
      <c r="U32" s="609"/>
      <c r="V32" s="609"/>
      <c r="W32" s="609"/>
      <c r="X32" s="609"/>
      <c r="Y32" s="610"/>
      <c r="Z32" s="646">
        <v>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99.3</v>
      </c>
      <c r="BH32" s="621"/>
      <c r="BI32" s="621"/>
      <c r="BJ32" s="621"/>
      <c r="BK32" s="621"/>
      <c r="BL32" s="621"/>
      <c r="BM32" s="612">
        <v>98.7</v>
      </c>
      <c r="BN32" s="621"/>
      <c r="BO32" s="621"/>
      <c r="BP32" s="621"/>
      <c r="BQ32" s="644"/>
      <c r="BR32" s="679">
        <v>99.3</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94093</v>
      </c>
      <c r="S33" s="609"/>
      <c r="T33" s="609"/>
      <c r="U33" s="609"/>
      <c r="V33" s="609"/>
      <c r="W33" s="609"/>
      <c r="X33" s="609"/>
      <c r="Y33" s="610"/>
      <c r="Z33" s="646">
        <v>0.4</v>
      </c>
      <c r="AA33" s="646"/>
      <c r="AB33" s="646"/>
      <c r="AC33" s="646"/>
      <c r="AD33" s="647">
        <v>10164</v>
      </c>
      <c r="AE33" s="647"/>
      <c r="AF33" s="647"/>
      <c r="AG33" s="647"/>
      <c r="AH33" s="647"/>
      <c r="AI33" s="647"/>
      <c r="AJ33" s="647"/>
      <c r="AK33" s="647"/>
      <c r="AL33" s="611">
        <v>0.1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99.2</v>
      </c>
      <c r="BH33" s="593"/>
      <c r="BI33" s="593"/>
      <c r="BJ33" s="593"/>
      <c r="BK33" s="593"/>
      <c r="BL33" s="593"/>
      <c r="BM33" s="639">
        <v>96.7</v>
      </c>
      <c r="BN33" s="593"/>
      <c r="BO33" s="593"/>
      <c r="BP33" s="593"/>
      <c r="BQ33" s="656"/>
      <c r="BR33" s="669">
        <v>99.2</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8518019</v>
      </c>
      <c r="CS33" s="621"/>
      <c r="CT33" s="621"/>
      <c r="CU33" s="621"/>
      <c r="CV33" s="621"/>
      <c r="CW33" s="621"/>
      <c r="CX33" s="621"/>
      <c r="CY33" s="622"/>
      <c r="CZ33" s="611">
        <v>40</v>
      </c>
      <c r="DA33" s="623"/>
      <c r="DB33" s="623"/>
      <c r="DC33" s="624"/>
      <c r="DD33" s="614">
        <v>6551416</v>
      </c>
      <c r="DE33" s="621"/>
      <c r="DF33" s="621"/>
      <c r="DG33" s="621"/>
      <c r="DH33" s="621"/>
      <c r="DI33" s="621"/>
      <c r="DJ33" s="621"/>
      <c r="DK33" s="622"/>
      <c r="DL33" s="614">
        <v>4736557</v>
      </c>
      <c r="DM33" s="621"/>
      <c r="DN33" s="621"/>
      <c r="DO33" s="621"/>
      <c r="DP33" s="621"/>
      <c r="DQ33" s="621"/>
      <c r="DR33" s="621"/>
      <c r="DS33" s="621"/>
      <c r="DT33" s="621"/>
      <c r="DU33" s="621"/>
      <c r="DV33" s="622"/>
      <c r="DW33" s="611">
        <v>40.1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19753</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3137310</v>
      </c>
      <c r="CS34" s="609"/>
      <c r="CT34" s="609"/>
      <c r="CU34" s="609"/>
      <c r="CV34" s="609"/>
      <c r="CW34" s="609"/>
      <c r="CX34" s="609"/>
      <c r="CY34" s="610"/>
      <c r="CZ34" s="611">
        <v>14.7</v>
      </c>
      <c r="DA34" s="623"/>
      <c r="DB34" s="623"/>
      <c r="DC34" s="624"/>
      <c r="DD34" s="614">
        <v>1923316</v>
      </c>
      <c r="DE34" s="609"/>
      <c r="DF34" s="609"/>
      <c r="DG34" s="609"/>
      <c r="DH34" s="609"/>
      <c r="DI34" s="609"/>
      <c r="DJ34" s="609"/>
      <c r="DK34" s="610"/>
      <c r="DL34" s="614">
        <v>1490717</v>
      </c>
      <c r="DM34" s="609"/>
      <c r="DN34" s="609"/>
      <c r="DO34" s="609"/>
      <c r="DP34" s="609"/>
      <c r="DQ34" s="609"/>
      <c r="DR34" s="609"/>
      <c r="DS34" s="609"/>
      <c r="DT34" s="609"/>
      <c r="DU34" s="609"/>
      <c r="DV34" s="610"/>
      <c r="DW34" s="611">
        <v>12.6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1328279</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139535</v>
      </c>
      <c r="CS35" s="621"/>
      <c r="CT35" s="621"/>
      <c r="CU35" s="621"/>
      <c r="CV35" s="621"/>
      <c r="CW35" s="621"/>
      <c r="CX35" s="621"/>
      <c r="CY35" s="622"/>
      <c r="CZ35" s="611">
        <v>0.7</v>
      </c>
      <c r="DA35" s="623"/>
      <c r="DB35" s="623"/>
      <c r="DC35" s="624"/>
      <c r="DD35" s="614">
        <v>73770</v>
      </c>
      <c r="DE35" s="621"/>
      <c r="DF35" s="621"/>
      <c r="DG35" s="621"/>
      <c r="DH35" s="621"/>
      <c r="DI35" s="621"/>
      <c r="DJ35" s="621"/>
      <c r="DK35" s="622"/>
      <c r="DL35" s="614">
        <v>73770</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721419</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2075746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30690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2709218</v>
      </c>
      <c r="CS36" s="609"/>
      <c r="CT36" s="609"/>
      <c r="CU36" s="609"/>
      <c r="CV36" s="609"/>
      <c r="CW36" s="609"/>
      <c r="CX36" s="609"/>
      <c r="CY36" s="610"/>
      <c r="CZ36" s="611">
        <v>12.7</v>
      </c>
      <c r="DA36" s="623"/>
      <c r="DB36" s="623"/>
      <c r="DC36" s="624"/>
      <c r="DD36" s="614">
        <v>2402884</v>
      </c>
      <c r="DE36" s="609"/>
      <c r="DF36" s="609"/>
      <c r="DG36" s="609"/>
      <c r="DH36" s="609"/>
      <c r="DI36" s="609"/>
      <c r="DJ36" s="609"/>
      <c r="DK36" s="610"/>
      <c r="DL36" s="614">
        <v>1871607</v>
      </c>
      <c r="DM36" s="609"/>
      <c r="DN36" s="609"/>
      <c r="DO36" s="609"/>
      <c r="DP36" s="609"/>
      <c r="DQ36" s="609"/>
      <c r="DR36" s="609"/>
      <c r="DS36" s="609"/>
      <c r="DT36" s="609"/>
      <c r="DU36" s="609"/>
      <c r="DV36" s="610"/>
      <c r="DW36" s="611">
        <v>15.8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313314</v>
      </c>
      <c r="S37" s="609"/>
      <c r="T37" s="609"/>
      <c r="U37" s="609"/>
      <c r="V37" s="609"/>
      <c r="W37" s="609"/>
      <c r="X37" s="609"/>
      <c r="Y37" s="610"/>
      <c r="Z37" s="646">
        <v>1.4</v>
      </c>
      <c r="AA37" s="646"/>
      <c r="AB37" s="646"/>
      <c r="AC37" s="646"/>
      <c r="AD37" s="647">
        <v>18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250480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-16751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1448097</v>
      </c>
      <c r="CS37" s="621"/>
      <c r="CT37" s="621"/>
      <c r="CU37" s="621"/>
      <c r="CV37" s="621"/>
      <c r="CW37" s="621"/>
      <c r="CX37" s="621"/>
      <c r="CY37" s="622"/>
      <c r="CZ37" s="611">
        <v>6.8</v>
      </c>
      <c r="DA37" s="623"/>
      <c r="DB37" s="623"/>
      <c r="DC37" s="624"/>
      <c r="DD37" s="614">
        <v>1278531</v>
      </c>
      <c r="DE37" s="621"/>
      <c r="DF37" s="621"/>
      <c r="DG37" s="621"/>
      <c r="DH37" s="621"/>
      <c r="DI37" s="621"/>
      <c r="DJ37" s="621"/>
      <c r="DK37" s="622"/>
      <c r="DL37" s="614">
        <v>1269230</v>
      </c>
      <c r="DM37" s="621"/>
      <c r="DN37" s="621"/>
      <c r="DO37" s="621"/>
      <c r="DP37" s="621"/>
      <c r="DQ37" s="621"/>
      <c r="DR37" s="621"/>
      <c r="DS37" s="621"/>
      <c r="DT37" s="621"/>
      <c r="DU37" s="621"/>
      <c r="DV37" s="622"/>
      <c r="DW37" s="611">
        <v>10.7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2366100</v>
      </c>
      <c r="S38" s="609"/>
      <c r="T38" s="609"/>
      <c r="U38" s="609"/>
      <c r="V38" s="609"/>
      <c r="W38" s="609"/>
      <c r="X38" s="609"/>
      <c r="Y38" s="610"/>
      <c r="Z38" s="646">
        <v>10.7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47940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3524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1732640</v>
      </c>
      <c r="CS38" s="609"/>
      <c r="CT38" s="609"/>
      <c r="CU38" s="609"/>
      <c r="CV38" s="609"/>
      <c r="CW38" s="609"/>
      <c r="CX38" s="609"/>
      <c r="CY38" s="610"/>
      <c r="CZ38" s="611">
        <v>8.1</v>
      </c>
      <c r="DA38" s="623"/>
      <c r="DB38" s="623"/>
      <c r="DC38" s="624"/>
      <c r="DD38" s="614">
        <v>1424158</v>
      </c>
      <c r="DE38" s="609"/>
      <c r="DF38" s="609"/>
      <c r="DG38" s="609"/>
      <c r="DH38" s="609"/>
      <c r="DI38" s="609"/>
      <c r="DJ38" s="609"/>
      <c r="DK38" s="610"/>
      <c r="DL38" s="614">
        <v>1300463</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44446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5048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754028</v>
      </c>
      <c r="CS39" s="621"/>
      <c r="CT39" s="621"/>
      <c r="CU39" s="621"/>
      <c r="CV39" s="621"/>
      <c r="CW39" s="621"/>
      <c r="CX39" s="621"/>
      <c r="CY39" s="622"/>
      <c r="CZ39" s="611">
        <v>3.5</v>
      </c>
      <c r="DA39" s="623"/>
      <c r="DB39" s="623"/>
      <c r="DC39" s="624"/>
      <c r="DD39" s="614">
        <v>682000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54900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14880</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45288</v>
      </c>
      <c r="CS40" s="609"/>
      <c r="CT40" s="609"/>
      <c r="CU40" s="609"/>
      <c r="CV40" s="609"/>
      <c r="CW40" s="609"/>
      <c r="CX40" s="609"/>
      <c r="CY40" s="610"/>
      <c r="CZ40" s="611">
        <v>0.2</v>
      </c>
      <c r="DA40" s="623"/>
      <c r="DB40" s="623"/>
      <c r="DC40" s="624"/>
      <c r="DD40" s="614">
        <v>45288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22037251</v>
      </c>
      <c r="S41" s="633"/>
      <c r="T41" s="633"/>
      <c r="U41" s="633"/>
      <c r="V41" s="633"/>
      <c r="W41" s="633"/>
      <c r="X41" s="633"/>
      <c r="Y41" s="636"/>
      <c r="Z41" s="637">
        <v>100</v>
      </c>
      <c r="AA41" s="637"/>
      <c r="AB41" s="637"/>
      <c r="AC41" s="637"/>
      <c r="AD41" s="638">
        <v>11755647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347878</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1370122</v>
      </c>
      <c r="BA42" s="633"/>
      <c r="BB42" s="633"/>
      <c r="BC42" s="633"/>
      <c r="BD42" s="593"/>
      <c r="BE42" s="593"/>
      <c r="BF42" s="656"/>
      <c r="BG42" s="651"/>
      <c r="BH42" s="652"/>
      <c r="BI42" s="652"/>
      <c r="BJ42" s="652"/>
      <c r="BK42" s="652"/>
      <c r="BL42" s="215"/>
      <c r="BM42" s="590" t="s">
        <v>339</v>
      </c>
      <c r="BN42" s="590"/>
      <c r="BO42" s="590"/>
      <c r="BP42" s="590"/>
      <c r="BQ42" s="590"/>
      <c r="BR42" s="590"/>
      <c r="BS42" s="590"/>
      <c r="BT42" s="590"/>
      <c r="BU42" s="591"/>
      <c r="BV42" s="592">
        <v>498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3030620</v>
      </c>
      <c r="CS42" s="621"/>
      <c r="CT42" s="621"/>
      <c r="CU42" s="621"/>
      <c r="CV42" s="621"/>
      <c r="CW42" s="621"/>
      <c r="CX42" s="621"/>
      <c r="CY42" s="622"/>
      <c r="CZ42" s="611">
        <v>14.2</v>
      </c>
      <c r="DA42" s="623"/>
      <c r="DB42" s="623"/>
      <c r="DC42" s="624"/>
      <c r="DD42" s="614">
        <v>533483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86700</v>
      </c>
      <c r="CS43" s="621"/>
      <c r="CT43" s="621"/>
      <c r="CU43" s="621"/>
      <c r="CV43" s="621"/>
      <c r="CW43" s="621"/>
      <c r="CX43" s="621"/>
      <c r="CY43" s="622"/>
      <c r="CZ43" s="611">
        <v>0.4</v>
      </c>
      <c r="DA43" s="623"/>
      <c r="DB43" s="623"/>
      <c r="DC43" s="624"/>
      <c r="DD43" s="614">
        <v>86700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2785906</v>
      </c>
      <c r="CS44" s="609"/>
      <c r="CT44" s="609"/>
      <c r="CU44" s="609"/>
      <c r="CV44" s="609"/>
      <c r="CW44" s="609"/>
      <c r="CX44" s="609"/>
      <c r="CY44" s="610"/>
      <c r="CZ44" s="611">
        <v>13.1</v>
      </c>
      <c r="DA44" s="612"/>
      <c r="DB44" s="612"/>
      <c r="DC44" s="613"/>
      <c r="DD44" s="614">
        <v>458083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924368</v>
      </c>
      <c r="CS45" s="621"/>
      <c r="CT45" s="621"/>
      <c r="CU45" s="621"/>
      <c r="CV45" s="621"/>
      <c r="CW45" s="621"/>
      <c r="CX45" s="621"/>
      <c r="CY45" s="622"/>
      <c r="CZ45" s="611">
        <v>4.3</v>
      </c>
      <c r="DA45" s="623"/>
      <c r="DB45" s="623"/>
      <c r="DC45" s="624"/>
      <c r="DD45" s="614">
        <v>64234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1777078</v>
      </c>
      <c r="CS46" s="609"/>
      <c r="CT46" s="609"/>
      <c r="CU46" s="609"/>
      <c r="CV46" s="609"/>
      <c r="CW46" s="609"/>
      <c r="CX46" s="609"/>
      <c r="CY46" s="610"/>
      <c r="CZ46" s="611">
        <v>8.3000000000000007</v>
      </c>
      <c r="DA46" s="612"/>
      <c r="DB46" s="612"/>
      <c r="DC46" s="613"/>
      <c r="DD46" s="614">
        <v>392089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v>244714</v>
      </c>
      <c r="CS47" s="621"/>
      <c r="CT47" s="621"/>
      <c r="CU47" s="621"/>
      <c r="CV47" s="621"/>
      <c r="CW47" s="621"/>
      <c r="CX47" s="621"/>
      <c r="CY47" s="622"/>
      <c r="CZ47" s="611">
        <v>1.1000000000000001</v>
      </c>
      <c r="DA47" s="623"/>
      <c r="DB47" s="623"/>
      <c r="DC47" s="624"/>
      <c r="DD47" s="614">
        <v>75400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21312292</v>
      </c>
      <c r="CS49" s="593"/>
      <c r="CT49" s="593"/>
      <c r="CU49" s="593"/>
      <c r="CV49" s="593"/>
      <c r="CW49" s="593"/>
      <c r="CX49" s="593"/>
      <c r="CY49" s="594"/>
      <c r="CZ49" s="595">
        <v>100</v>
      </c>
      <c r="DA49" s="596"/>
      <c r="DB49" s="596"/>
      <c r="DC49" s="597"/>
      <c r="DD49" s="598">
        <v>14578753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sBSlnVzuRaqct+0YFJcLunNlSNkLhLA+sQZR1E7j/jWCIOzpYT7lU9taGyg3qDYe2Z863OMLXLMvG/NKhHwAQ==" saltValue="JTqmAYXp6fdt3YmSRKt7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8" sqref="AK78:AO7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373</v>
      </c>
      <c r="C7" s="1035"/>
      <c r="D7" s="1035"/>
      <c r="E7" s="1035"/>
      <c r="F7" s="1035"/>
      <c r="G7" s="1035"/>
      <c r="H7" s="1035"/>
      <c r="I7" s="1035"/>
      <c r="J7" s="1035"/>
      <c r="K7" s="1035"/>
      <c r="L7" s="1035"/>
      <c r="M7" s="1035"/>
      <c r="N7" s="1035"/>
      <c r="O7" s="1035"/>
      <c r="P7" s="1036"/>
      <c r="Q7" s="1089">
        <v>22037</v>
      </c>
      <c r="R7" s="1090"/>
      <c r="S7" s="1090"/>
      <c r="T7" s="1090"/>
      <c r="U7" s="1090"/>
      <c r="V7" s="1090">
        <v>21312</v>
      </c>
      <c r="W7" s="1090"/>
      <c r="X7" s="1090"/>
      <c r="Y7" s="1090"/>
      <c r="Z7" s="1090"/>
      <c r="AA7" s="1090">
        <v>725</v>
      </c>
      <c r="AB7" s="1090"/>
      <c r="AC7" s="1090"/>
      <c r="AD7" s="1090"/>
      <c r="AE7" s="1091"/>
      <c r="AF7" s="1092">
        <v>659</v>
      </c>
      <c r="AG7" s="1093"/>
      <c r="AH7" s="1093"/>
      <c r="AI7" s="1093"/>
      <c r="AJ7" s="1094"/>
      <c r="AK7" s="1095" t="s">
        <v>570</v>
      </c>
      <c r="AL7" s="1096"/>
      <c r="AM7" s="1096"/>
      <c r="AN7" s="1096"/>
      <c r="AO7" s="1096"/>
      <c r="AP7" s="1096">
        <v>26085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569</v>
      </c>
      <c r="BT7" s="1087"/>
      <c r="BU7" s="1087"/>
      <c r="BV7" s="1087"/>
      <c r="BW7" s="1087"/>
      <c r="BX7" s="1087"/>
      <c r="BY7" s="1087"/>
      <c r="BZ7" s="1087"/>
      <c r="CA7" s="1087"/>
      <c r="CB7" s="1087"/>
      <c r="CC7" s="1087"/>
      <c r="CD7" s="1087"/>
      <c r="CE7" s="1087"/>
      <c r="CF7" s="1087"/>
      <c r="CG7" s="1099"/>
      <c r="CH7" s="1083">
        <v>7</v>
      </c>
      <c r="CI7" s="1084"/>
      <c r="CJ7" s="1084"/>
      <c r="CK7" s="1084"/>
      <c r="CL7" s="1085"/>
      <c r="CM7" s="1083">
        <v>163</v>
      </c>
      <c r="CN7" s="1084"/>
      <c r="CO7" s="1084"/>
      <c r="CP7" s="1084"/>
      <c r="CQ7" s="1085"/>
      <c r="CR7" s="1083">
        <v>85</v>
      </c>
      <c r="CS7" s="1084"/>
      <c r="CT7" s="1084"/>
      <c r="CU7" s="1084"/>
      <c r="CV7" s="1085"/>
      <c r="CW7" s="1083" t="s">
        <v>570</v>
      </c>
      <c r="CX7" s="1084"/>
      <c r="CY7" s="1084"/>
      <c r="CZ7" s="1084"/>
      <c r="DA7" s="1085"/>
      <c r="DB7" s="1083" t="s">
        <v>570</v>
      </c>
      <c r="DC7" s="1084"/>
      <c r="DD7" s="1084"/>
      <c r="DE7" s="1084"/>
      <c r="DF7" s="1085"/>
      <c r="DG7" s="1083" t="s">
        <v>570</v>
      </c>
      <c r="DH7" s="1084"/>
      <c r="DI7" s="1084"/>
      <c r="DJ7" s="1084"/>
      <c r="DK7" s="1085"/>
      <c r="DL7" s="1083" t="s">
        <v>570</v>
      </c>
      <c r="DM7" s="1084"/>
      <c r="DN7" s="1084"/>
      <c r="DO7" s="1084"/>
      <c r="DP7" s="1085"/>
      <c r="DQ7" s="1083" t="s">
        <v>570</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563</v>
      </c>
      <c r="BT8" s="980"/>
      <c r="BU8" s="980"/>
      <c r="BV8" s="980"/>
      <c r="BW8" s="980"/>
      <c r="BX8" s="980"/>
      <c r="BY8" s="980"/>
      <c r="BZ8" s="980"/>
      <c r="CA8" s="980"/>
      <c r="CB8" s="980"/>
      <c r="CC8" s="980"/>
      <c r="CD8" s="980"/>
      <c r="CE8" s="980"/>
      <c r="CF8" s="980"/>
      <c r="CG8" s="1001"/>
      <c r="CH8" s="976">
        <v>2</v>
      </c>
      <c r="CI8" s="977"/>
      <c r="CJ8" s="977"/>
      <c r="CK8" s="977"/>
      <c r="CL8" s="978"/>
      <c r="CM8" s="976">
        <v>32</v>
      </c>
      <c r="CN8" s="977"/>
      <c r="CO8" s="977"/>
      <c r="CP8" s="977"/>
      <c r="CQ8" s="978"/>
      <c r="CR8" s="976">
        <v>100</v>
      </c>
      <c r="CS8" s="977"/>
      <c r="CT8" s="977"/>
      <c r="CU8" s="977"/>
      <c r="CV8" s="978"/>
      <c r="CW8" s="976" t="s">
        <v>570</v>
      </c>
      <c r="CX8" s="977"/>
      <c r="CY8" s="977"/>
      <c r="CZ8" s="977"/>
      <c r="DA8" s="978"/>
      <c r="DB8" s="976" t="s">
        <v>570</v>
      </c>
      <c r="DC8" s="977"/>
      <c r="DD8" s="977"/>
      <c r="DE8" s="977"/>
      <c r="DF8" s="978"/>
      <c r="DG8" s="976" t="s">
        <v>570</v>
      </c>
      <c r="DH8" s="977"/>
      <c r="DI8" s="977"/>
      <c r="DJ8" s="977"/>
      <c r="DK8" s="978"/>
      <c r="DL8" s="976" t="s">
        <v>570</v>
      </c>
      <c r="DM8" s="977"/>
      <c r="DN8" s="977"/>
      <c r="DO8" s="977"/>
      <c r="DP8" s="978"/>
      <c r="DQ8" s="976" t="s">
        <v>570</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375</v>
      </c>
      <c r="B23" s="924" t="s">
        <v>376</v>
      </c>
      <c r="C23" s="925"/>
      <c r="D23" s="925"/>
      <c r="E23" s="925"/>
      <c r="F23" s="925"/>
      <c r="G23" s="925"/>
      <c r="H23" s="925"/>
      <c r="I23" s="925"/>
      <c r="J23" s="925"/>
      <c r="K23" s="925"/>
      <c r="L23" s="925"/>
      <c r="M23" s="925"/>
      <c r="N23" s="925"/>
      <c r="O23" s="925"/>
      <c r="P23" s="935"/>
      <c r="Q23" s="1054">
        <v>22037</v>
      </c>
      <c r="R23" s="1048"/>
      <c r="S23" s="1048"/>
      <c r="T23" s="1048"/>
      <c r="U23" s="1048"/>
      <c r="V23" s="1048">
        <v>21312</v>
      </c>
      <c r="W23" s="1048"/>
      <c r="X23" s="1048"/>
      <c r="Y23" s="1048"/>
      <c r="Z23" s="1048"/>
      <c r="AA23" s="1048">
        <v>725</v>
      </c>
      <c r="AB23" s="1048"/>
      <c r="AC23" s="1048"/>
      <c r="AD23" s="1048"/>
      <c r="AE23" s="1055"/>
      <c r="AF23" s="1056">
        <v>659</v>
      </c>
      <c r="AG23" s="1048"/>
      <c r="AH23" s="1048"/>
      <c r="AI23" s="1048"/>
      <c r="AJ23" s="1057"/>
      <c r="AK23" s="1058"/>
      <c r="AL23" s="1059"/>
      <c r="AM23" s="1059"/>
      <c r="AN23" s="1059"/>
      <c r="AO23" s="1059"/>
      <c r="AP23" s="1048">
        <v>26085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387</v>
      </c>
      <c r="C28" s="1035"/>
      <c r="D28" s="1035"/>
      <c r="E28" s="1035"/>
      <c r="F28" s="1035"/>
      <c r="G28" s="1035"/>
      <c r="H28" s="1035"/>
      <c r="I28" s="1035"/>
      <c r="J28" s="1035"/>
      <c r="K28" s="1035"/>
      <c r="L28" s="1035"/>
      <c r="M28" s="1035"/>
      <c r="N28" s="1035"/>
      <c r="O28" s="1035"/>
      <c r="P28" s="1036"/>
      <c r="Q28" s="1037">
        <v>3480</v>
      </c>
      <c r="R28" s="1038"/>
      <c r="S28" s="1038"/>
      <c r="T28" s="1038"/>
      <c r="U28" s="1038"/>
      <c r="V28" s="1038">
        <v>3445</v>
      </c>
      <c r="W28" s="1038"/>
      <c r="X28" s="1038"/>
      <c r="Y28" s="1038"/>
      <c r="Z28" s="1038"/>
      <c r="AA28" s="1038">
        <v>35</v>
      </c>
      <c r="AB28" s="1038"/>
      <c r="AC28" s="1038"/>
      <c r="AD28" s="1038"/>
      <c r="AE28" s="1039"/>
      <c r="AF28" s="1040">
        <v>35</v>
      </c>
      <c r="AG28" s="1038"/>
      <c r="AH28" s="1038"/>
      <c r="AI28" s="1038"/>
      <c r="AJ28" s="1041"/>
      <c r="AK28" s="1029">
        <v>348</v>
      </c>
      <c r="AL28" s="1030"/>
      <c r="AM28" s="1030"/>
      <c r="AN28" s="1030"/>
      <c r="AO28" s="1030"/>
      <c r="AP28" s="1030">
        <v>28</v>
      </c>
      <c r="AQ28" s="1030"/>
      <c r="AR28" s="1030"/>
      <c r="AS28" s="1030"/>
      <c r="AT28" s="1030"/>
      <c r="AU28" s="1030">
        <v>12</v>
      </c>
      <c r="AV28" s="1030"/>
      <c r="AW28" s="1030"/>
      <c r="AX28" s="1030"/>
      <c r="AY28" s="1030"/>
      <c r="AZ28" s="1031" t="s">
        <v>570</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388</v>
      </c>
      <c r="C29" s="1018"/>
      <c r="D29" s="1018"/>
      <c r="E29" s="1018"/>
      <c r="F29" s="1018"/>
      <c r="G29" s="1018"/>
      <c r="H29" s="1018"/>
      <c r="I29" s="1018"/>
      <c r="J29" s="1018"/>
      <c r="K29" s="1018"/>
      <c r="L29" s="1018"/>
      <c r="M29" s="1018"/>
      <c r="N29" s="1018"/>
      <c r="O29" s="1018"/>
      <c r="P29" s="1019"/>
      <c r="Q29" s="1025">
        <v>509</v>
      </c>
      <c r="R29" s="1026"/>
      <c r="S29" s="1026"/>
      <c r="T29" s="1026"/>
      <c r="U29" s="1026"/>
      <c r="V29" s="1026">
        <v>505</v>
      </c>
      <c r="W29" s="1026"/>
      <c r="X29" s="1026"/>
      <c r="Y29" s="1026"/>
      <c r="Z29" s="1026"/>
      <c r="AA29" s="1026">
        <v>4</v>
      </c>
      <c r="AB29" s="1026"/>
      <c r="AC29" s="1026"/>
      <c r="AD29" s="1026"/>
      <c r="AE29" s="1027"/>
      <c r="AF29" s="1022">
        <v>4</v>
      </c>
      <c r="AG29" s="1023"/>
      <c r="AH29" s="1023"/>
      <c r="AI29" s="1023"/>
      <c r="AJ29" s="1024"/>
      <c r="AK29" s="967">
        <v>164</v>
      </c>
      <c r="AL29" s="958"/>
      <c r="AM29" s="958"/>
      <c r="AN29" s="958"/>
      <c r="AO29" s="958"/>
      <c r="AP29" s="958" t="s">
        <v>570</v>
      </c>
      <c r="AQ29" s="958"/>
      <c r="AR29" s="958"/>
      <c r="AS29" s="958"/>
      <c r="AT29" s="958"/>
      <c r="AU29" s="958" t="s">
        <v>570</v>
      </c>
      <c r="AV29" s="958"/>
      <c r="AW29" s="958"/>
      <c r="AX29" s="958"/>
      <c r="AY29" s="958"/>
      <c r="AZ29" s="1028" t="s">
        <v>570</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389</v>
      </c>
      <c r="C30" s="1018"/>
      <c r="D30" s="1018"/>
      <c r="E30" s="1018"/>
      <c r="F30" s="1018"/>
      <c r="G30" s="1018"/>
      <c r="H30" s="1018"/>
      <c r="I30" s="1018"/>
      <c r="J30" s="1018"/>
      <c r="K30" s="1018"/>
      <c r="L30" s="1018"/>
      <c r="M30" s="1018"/>
      <c r="N30" s="1018"/>
      <c r="O30" s="1018"/>
      <c r="P30" s="1019"/>
      <c r="Q30" s="1025">
        <v>3853</v>
      </c>
      <c r="R30" s="1026"/>
      <c r="S30" s="1026"/>
      <c r="T30" s="1026"/>
      <c r="U30" s="1026"/>
      <c r="V30" s="1026">
        <v>3775</v>
      </c>
      <c r="W30" s="1026"/>
      <c r="X30" s="1026"/>
      <c r="Y30" s="1026"/>
      <c r="Z30" s="1026"/>
      <c r="AA30" s="1026">
        <v>78</v>
      </c>
      <c r="AB30" s="1026"/>
      <c r="AC30" s="1026"/>
      <c r="AD30" s="1026"/>
      <c r="AE30" s="1027"/>
      <c r="AF30" s="1022">
        <v>78</v>
      </c>
      <c r="AG30" s="1023"/>
      <c r="AH30" s="1023"/>
      <c r="AI30" s="1023"/>
      <c r="AJ30" s="1024"/>
      <c r="AK30" s="967">
        <v>655</v>
      </c>
      <c r="AL30" s="958"/>
      <c r="AM30" s="958"/>
      <c r="AN30" s="958"/>
      <c r="AO30" s="958"/>
      <c r="AP30" s="958" t="s">
        <v>570</v>
      </c>
      <c r="AQ30" s="958"/>
      <c r="AR30" s="958"/>
      <c r="AS30" s="958"/>
      <c r="AT30" s="958"/>
      <c r="AU30" s="958" t="s">
        <v>570</v>
      </c>
      <c r="AV30" s="958"/>
      <c r="AW30" s="958"/>
      <c r="AX30" s="958"/>
      <c r="AY30" s="958"/>
      <c r="AZ30" s="1028" t="s">
        <v>570</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390</v>
      </c>
      <c r="C31" s="1018"/>
      <c r="D31" s="1018"/>
      <c r="E31" s="1018"/>
      <c r="F31" s="1018"/>
      <c r="G31" s="1018"/>
      <c r="H31" s="1018"/>
      <c r="I31" s="1018"/>
      <c r="J31" s="1018"/>
      <c r="K31" s="1018"/>
      <c r="L31" s="1018"/>
      <c r="M31" s="1018"/>
      <c r="N31" s="1018"/>
      <c r="O31" s="1018"/>
      <c r="P31" s="1019"/>
      <c r="Q31" s="1025">
        <v>616</v>
      </c>
      <c r="R31" s="1026"/>
      <c r="S31" s="1026"/>
      <c r="T31" s="1026"/>
      <c r="U31" s="1026"/>
      <c r="V31" s="1026">
        <v>559</v>
      </c>
      <c r="W31" s="1026"/>
      <c r="X31" s="1026"/>
      <c r="Y31" s="1026"/>
      <c r="Z31" s="1026"/>
      <c r="AA31" s="1026">
        <v>57</v>
      </c>
      <c r="AB31" s="1026"/>
      <c r="AC31" s="1026"/>
      <c r="AD31" s="1026"/>
      <c r="AE31" s="1027"/>
      <c r="AF31" s="1022">
        <v>674</v>
      </c>
      <c r="AG31" s="1023"/>
      <c r="AH31" s="1023"/>
      <c r="AI31" s="1023"/>
      <c r="AJ31" s="1024"/>
      <c r="AK31" s="967">
        <v>51</v>
      </c>
      <c r="AL31" s="958"/>
      <c r="AM31" s="958"/>
      <c r="AN31" s="958"/>
      <c r="AO31" s="958"/>
      <c r="AP31" s="958">
        <v>2362</v>
      </c>
      <c r="AQ31" s="958"/>
      <c r="AR31" s="958"/>
      <c r="AS31" s="958"/>
      <c r="AT31" s="958"/>
      <c r="AU31" s="958">
        <v>368</v>
      </c>
      <c r="AV31" s="958"/>
      <c r="AW31" s="958"/>
      <c r="AX31" s="958"/>
      <c r="AY31" s="958"/>
      <c r="AZ31" s="1028" t="s">
        <v>570</v>
      </c>
      <c r="BA31" s="1028"/>
      <c r="BB31" s="1028"/>
      <c r="BC31" s="1028"/>
      <c r="BD31" s="1028"/>
      <c r="BE31" s="959" t="s">
        <v>391</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392</v>
      </c>
      <c r="C32" s="1018"/>
      <c r="D32" s="1018"/>
      <c r="E32" s="1018"/>
      <c r="F32" s="1018"/>
      <c r="G32" s="1018"/>
      <c r="H32" s="1018"/>
      <c r="I32" s="1018"/>
      <c r="J32" s="1018"/>
      <c r="K32" s="1018"/>
      <c r="L32" s="1018"/>
      <c r="M32" s="1018"/>
      <c r="N32" s="1018"/>
      <c r="O32" s="1018"/>
      <c r="P32" s="1019"/>
      <c r="Q32" s="1025">
        <v>83</v>
      </c>
      <c r="R32" s="1026"/>
      <c r="S32" s="1026"/>
      <c r="T32" s="1026"/>
      <c r="U32" s="1026"/>
      <c r="V32" s="1026">
        <v>73</v>
      </c>
      <c r="W32" s="1026"/>
      <c r="X32" s="1026"/>
      <c r="Y32" s="1026"/>
      <c r="Z32" s="1026"/>
      <c r="AA32" s="1026">
        <v>10</v>
      </c>
      <c r="AB32" s="1026"/>
      <c r="AC32" s="1026"/>
      <c r="AD32" s="1026"/>
      <c r="AE32" s="1027"/>
      <c r="AF32" s="1022">
        <v>233</v>
      </c>
      <c r="AG32" s="1023"/>
      <c r="AH32" s="1023"/>
      <c r="AI32" s="1023"/>
      <c r="AJ32" s="1024"/>
      <c r="AK32" s="967" t="s">
        <v>570</v>
      </c>
      <c r="AL32" s="958"/>
      <c r="AM32" s="958"/>
      <c r="AN32" s="958"/>
      <c r="AO32" s="958"/>
      <c r="AP32" s="958">
        <v>605</v>
      </c>
      <c r="AQ32" s="958"/>
      <c r="AR32" s="958"/>
      <c r="AS32" s="958"/>
      <c r="AT32" s="958"/>
      <c r="AU32" s="958" t="s">
        <v>570</v>
      </c>
      <c r="AV32" s="958"/>
      <c r="AW32" s="958"/>
      <c r="AX32" s="958"/>
      <c r="AY32" s="958"/>
      <c r="AZ32" s="1028" t="s">
        <v>570</v>
      </c>
      <c r="BA32" s="1028"/>
      <c r="BB32" s="1028"/>
      <c r="BC32" s="1028"/>
      <c r="BD32" s="1028"/>
      <c r="BE32" s="959" t="s">
        <v>391</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393</v>
      </c>
      <c r="C33" s="1018"/>
      <c r="D33" s="1018"/>
      <c r="E33" s="1018"/>
      <c r="F33" s="1018"/>
      <c r="G33" s="1018"/>
      <c r="H33" s="1018"/>
      <c r="I33" s="1018"/>
      <c r="J33" s="1018"/>
      <c r="K33" s="1018"/>
      <c r="L33" s="1018"/>
      <c r="M33" s="1018"/>
      <c r="N33" s="1018"/>
      <c r="O33" s="1018"/>
      <c r="P33" s="1019"/>
      <c r="Q33" s="1025">
        <v>43</v>
      </c>
      <c r="R33" s="1026"/>
      <c r="S33" s="1026"/>
      <c r="T33" s="1026"/>
      <c r="U33" s="1026"/>
      <c r="V33" s="1026">
        <v>38</v>
      </c>
      <c r="W33" s="1026"/>
      <c r="X33" s="1026"/>
      <c r="Y33" s="1026"/>
      <c r="Z33" s="1026"/>
      <c r="AA33" s="1026">
        <v>5</v>
      </c>
      <c r="AB33" s="1026"/>
      <c r="AC33" s="1026"/>
      <c r="AD33" s="1026"/>
      <c r="AE33" s="1027"/>
      <c r="AF33" s="1022">
        <v>25</v>
      </c>
      <c r="AG33" s="1023"/>
      <c r="AH33" s="1023"/>
      <c r="AI33" s="1023"/>
      <c r="AJ33" s="1024"/>
      <c r="AK33" s="967">
        <v>45</v>
      </c>
      <c r="AL33" s="958"/>
      <c r="AM33" s="958"/>
      <c r="AN33" s="958"/>
      <c r="AO33" s="958"/>
      <c r="AP33" s="958">
        <v>185</v>
      </c>
      <c r="AQ33" s="958"/>
      <c r="AR33" s="958"/>
      <c r="AS33" s="958"/>
      <c r="AT33" s="958"/>
      <c r="AU33" s="958">
        <v>181</v>
      </c>
      <c r="AV33" s="958"/>
      <c r="AW33" s="958"/>
      <c r="AX33" s="958"/>
      <c r="AY33" s="958"/>
      <c r="AZ33" s="1028" t="s">
        <v>570</v>
      </c>
      <c r="BA33" s="1028"/>
      <c r="BB33" s="1028"/>
      <c r="BC33" s="1028"/>
      <c r="BD33" s="1028"/>
      <c r="BE33" s="959" t="s">
        <v>391</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394</v>
      </c>
      <c r="C34" s="1018"/>
      <c r="D34" s="1018"/>
      <c r="E34" s="1018"/>
      <c r="F34" s="1018"/>
      <c r="G34" s="1018"/>
      <c r="H34" s="1018"/>
      <c r="I34" s="1018"/>
      <c r="J34" s="1018"/>
      <c r="K34" s="1018"/>
      <c r="L34" s="1018"/>
      <c r="M34" s="1018"/>
      <c r="N34" s="1018"/>
      <c r="O34" s="1018"/>
      <c r="P34" s="1019"/>
      <c r="Q34" s="1025">
        <v>338</v>
      </c>
      <c r="R34" s="1026"/>
      <c r="S34" s="1026"/>
      <c r="T34" s="1026"/>
      <c r="U34" s="1026"/>
      <c r="V34" s="1026">
        <v>310</v>
      </c>
      <c r="W34" s="1026"/>
      <c r="X34" s="1026"/>
      <c r="Y34" s="1026"/>
      <c r="Z34" s="1026"/>
      <c r="AA34" s="1026">
        <v>28</v>
      </c>
      <c r="AB34" s="1026"/>
      <c r="AC34" s="1026"/>
      <c r="AD34" s="1026"/>
      <c r="AE34" s="1027"/>
      <c r="AF34" s="1022">
        <v>54</v>
      </c>
      <c r="AG34" s="1023"/>
      <c r="AH34" s="1023"/>
      <c r="AI34" s="1023"/>
      <c r="AJ34" s="1024"/>
      <c r="AK34" s="967">
        <v>242</v>
      </c>
      <c r="AL34" s="958"/>
      <c r="AM34" s="958"/>
      <c r="AN34" s="958"/>
      <c r="AO34" s="958"/>
      <c r="AP34" s="958">
        <v>1206</v>
      </c>
      <c r="AQ34" s="958"/>
      <c r="AR34" s="958"/>
      <c r="AS34" s="958"/>
      <c r="AT34" s="958"/>
      <c r="AU34" s="958">
        <v>988</v>
      </c>
      <c r="AV34" s="958"/>
      <c r="AW34" s="958"/>
      <c r="AX34" s="958"/>
      <c r="AY34" s="958"/>
      <c r="AZ34" s="1028" t="s">
        <v>570</v>
      </c>
      <c r="BA34" s="1028"/>
      <c r="BB34" s="1028"/>
      <c r="BC34" s="1028"/>
      <c r="BD34" s="1028"/>
      <c r="BE34" s="959" t="s">
        <v>391</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395</v>
      </c>
      <c r="C35" s="1018"/>
      <c r="D35" s="1018"/>
      <c r="E35" s="1018"/>
      <c r="F35" s="1018"/>
      <c r="G35" s="1018"/>
      <c r="H35" s="1018"/>
      <c r="I35" s="1018"/>
      <c r="J35" s="1018"/>
      <c r="K35" s="1018"/>
      <c r="L35" s="1018"/>
      <c r="M35" s="1018"/>
      <c r="N35" s="1018"/>
      <c r="O35" s="1018"/>
      <c r="P35" s="1019"/>
      <c r="Q35" s="1025">
        <v>4</v>
      </c>
      <c r="R35" s="1026"/>
      <c r="S35" s="1026"/>
      <c r="T35" s="1026"/>
      <c r="U35" s="1026"/>
      <c r="V35" s="1026">
        <v>3</v>
      </c>
      <c r="W35" s="1026"/>
      <c r="X35" s="1026"/>
      <c r="Y35" s="1026"/>
      <c r="Z35" s="1026"/>
      <c r="AA35" s="1026">
        <v>1</v>
      </c>
      <c r="AB35" s="1026"/>
      <c r="AC35" s="1026"/>
      <c r="AD35" s="1026"/>
      <c r="AE35" s="1027"/>
      <c r="AF35" s="1022">
        <v>1</v>
      </c>
      <c r="AG35" s="1023"/>
      <c r="AH35" s="1023"/>
      <c r="AI35" s="1023"/>
      <c r="AJ35" s="1024"/>
      <c r="AK35" s="967">
        <v>2</v>
      </c>
      <c r="AL35" s="958"/>
      <c r="AM35" s="958"/>
      <c r="AN35" s="958"/>
      <c r="AO35" s="958"/>
      <c r="AP35" s="958" t="s">
        <v>570</v>
      </c>
      <c r="AQ35" s="958"/>
      <c r="AR35" s="958"/>
      <c r="AS35" s="958"/>
      <c r="AT35" s="958"/>
      <c r="AU35" s="958" t="s">
        <v>570</v>
      </c>
      <c r="AV35" s="958"/>
      <c r="AW35" s="958"/>
      <c r="AX35" s="958"/>
      <c r="AY35" s="958"/>
      <c r="AZ35" s="1028" t="s">
        <v>570</v>
      </c>
      <c r="BA35" s="1028"/>
      <c r="BB35" s="1028"/>
      <c r="BC35" s="1028"/>
      <c r="BD35" s="1028"/>
      <c r="BE35" s="959" t="s">
        <v>396</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t="s">
        <v>397</v>
      </c>
      <c r="C36" s="1018"/>
      <c r="D36" s="1018"/>
      <c r="E36" s="1018"/>
      <c r="F36" s="1018"/>
      <c r="G36" s="1018"/>
      <c r="H36" s="1018"/>
      <c r="I36" s="1018"/>
      <c r="J36" s="1018"/>
      <c r="K36" s="1018"/>
      <c r="L36" s="1018"/>
      <c r="M36" s="1018"/>
      <c r="N36" s="1018"/>
      <c r="O36" s="1018"/>
      <c r="P36" s="1019"/>
      <c r="Q36" s="1025">
        <v>22</v>
      </c>
      <c r="R36" s="1026"/>
      <c r="S36" s="1026"/>
      <c r="T36" s="1026"/>
      <c r="U36" s="1026"/>
      <c r="V36" s="1026">
        <v>12</v>
      </c>
      <c r="W36" s="1026"/>
      <c r="X36" s="1026"/>
      <c r="Y36" s="1026"/>
      <c r="Z36" s="1026"/>
      <c r="AA36" s="1026">
        <v>12</v>
      </c>
      <c r="AB36" s="1026"/>
      <c r="AC36" s="1026"/>
      <c r="AD36" s="1026"/>
      <c r="AE36" s="1027"/>
      <c r="AF36" s="1022">
        <v>0</v>
      </c>
      <c r="AG36" s="1023"/>
      <c r="AH36" s="1023"/>
      <c r="AI36" s="1023"/>
      <c r="AJ36" s="1024"/>
      <c r="AK36" s="967">
        <v>15</v>
      </c>
      <c r="AL36" s="958"/>
      <c r="AM36" s="958"/>
      <c r="AN36" s="958"/>
      <c r="AO36" s="958"/>
      <c r="AP36" s="958" t="s">
        <v>570</v>
      </c>
      <c r="AQ36" s="958"/>
      <c r="AR36" s="958"/>
      <c r="AS36" s="958"/>
      <c r="AT36" s="958"/>
      <c r="AU36" s="958" t="s">
        <v>570</v>
      </c>
      <c r="AV36" s="958"/>
      <c r="AW36" s="958"/>
      <c r="AX36" s="958"/>
      <c r="AY36" s="958"/>
      <c r="AZ36" s="1028" t="s">
        <v>570</v>
      </c>
      <c r="BA36" s="1028"/>
      <c r="BB36" s="1028"/>
      <c r="BC36" s="1028"/>
      <c r="BD36" s="1028"/>
      <c r="BE36" s="959" t="s">
        <v>396</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375</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1104</v>
      </c>
      <c r="AG63" s="946"/>
      <c r="AH63" s="946"/>
      <c r="AI63" s="946"/>
      <c r="AJ63" s="1009"/>
      <c r="AK63" s="1010"/>
      <c r="AL63" s="950"/>
      <c r="AM63" s="950"/>
      <c r="AN63" s="950"/>
      <c r="AO63" s="950"/>
      <c r="AP63" s="946">
        <v>4386</v>
      </c>
      <c r="AQ63" s="946"/>
      <c r="AR63" s="946"/>
      <c r="AS63" s="946"/>
      <c r="AT63" s="946"/>
      <c r="AU63" s="946">
        <v>1549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402</v>
      </c>
      <c r="AV66" s="989"/>
      <c r="AW66" s="989"/>
      <c r="AX66" s="989"/>
      <c r="AY66" s="990"/>
      <c r="AZ66" s="988" t="s">
        <v>363</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550</v>
      </c>
      <c r="C68" s="973"/>
      <c r="D68" s="973"/>
      <c r="E68" s="973"/>
      <c r="F68" s="973"/>
      <c r="G68" s="973"/>
      <c r="H68" s="973"/>
      <c r="I68" s="973"/>
      <c r="J68" s="973"/>
      <c r="K68" s="973"/>
      <c r="L68" s="973"/>
      <c r="M68" s="973"/>
      <c r="N68" s="973"/>
      <c r="O68" s="973"/>
      <c r="P68" s="974"/>
      <c r="Q68" s="975">
        <v>71</v>
      </c>
      <c r="R68" s="969"/>
      <c r="S68" s="969"/>
      <c r="T68" s="969"/>
      <c r="U68" s="969"/>
      <c r="V68" s="969">
        <v>60</v>
      </c>
      <c r="W68" s="969"/>
      <c r="X68" s="969"/>
      <c r="Y68" s="969"/>
      <c r="Z68" s="969"/>
      <c r="AA68" s="969">
        <v>11</v>
      </c>
      <c r="AB68" s="969"/>
      <c r="AC68" s="969"/>
      <c r="AD68" s="969"/>
      <c r="AE68" s="969"/>
      <c r="AF68" s="969">
        <v>11</v>
      </c>
      <c r="AG68" s="969"/>
      <c r="AH68" s="969"/>
      <c r="AI68" s="969"/>
      <c r="AJ68" s="969"/>
      <c r="AK68" s="969" t="s">
        <v>570</v>
      </c>
      <c r="AL68" s="969"/>
      <c r="AM68" s="969"/>
      <c r="AN68" s="969"/>
      <c r="AO68" s="969"/>
      <c r="AP68" s="969" t="s">
        <v>570</v>
      </c>
      <c r="AQ68" s="969"/>
      <c r="AR68" s="969"/>
      <c r="AS68" s="969"/>
      <c r="AT68" s="969"/>
      <c r="AU68" s="969" t="s">
        <v>570</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551</v>
      </c>
      <c r="C69" s="962"/>
      <c r="D69" s="962"/>
      <c r="E69" s="962"/>
      <c r="F69" s="962"/>
      <c r="G69" s="962"/>
      <c r="H69" s="962"/>
      <c r="I69" s="962"/>
      <c r="J69" s="962"/>
      <c r="K69" s="962"/>
      <c r="L69" s="962"/>
      <c r="M69" s="962"/>
      <c r="N69" s="962"/>
      <c r="O69" s="962"/>
      <c r="P69" s="963"/>
      <c r="Q69" s="964">
        <v>0</v>
      </c>
      <c r="R69" s="958"/>
      <c r="S69" s="958"/>
      <c r="T69" s="958"/>
      <c r="U69" s="958"/>
      <c r="V69" s="958">
        <v>0</v>
      </c>
      <c r="W69" s="958"/>
      <c r="X69" s="958"/>
      <c r="Y69" s="958"/>
      <c r="Z69" s="958"/>
      <c r="AA69" s="958">
        <v>0</v>
      </c>
      <c r="AB69" s="958"/>
      <c r="AC69" s="958"/>
      <c r="AD69" s="958"/>
      <c r="AE69" s="958"/>
      <c r="AF69" s="958">
        <v>0</v>
      </c>
      <c r="AG69" s="958"/>
      <c r="AH69" s="958"/>
      <c r="AI69" s="958"/>
      <c r="AJ69" s="958"/>
      <c r="AK69" s="958" t="s">
        <v>570</v>
      </c>
      <c r="AL69" s="958"/>
      <c r="AM69" s="958"/>
      <c r="AN69" s="958"/>
      <c r="AO69" s="958"/>
      <c r="AP69" s="958" t="s">
        <v>570</v>
      </c>
      <c r="AQ69" s="958"/>
      <c r="AR69" s="958"/>
      <c r="AS69" s="958"/>
      <c r="AT69" s="958"/>
      <c r="AU69" s="958" t="s">
        <v>570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552</v>
      </c>
      <c r="C70" s="962"/>
      <c r="D70" s="962"/>
      <c r="E70" s="962"/>
      <c r="F70" s="962"/>
      <c r="G70" s="962"/>
      <c r="H70" s="962"/>
      <c r="I70" s="962"/>
      <c r="J70" s="962"/>
      <c r="K70" s="962"/>
      <c r="L70" s="962"/>
      <c r="M70" s="962"/>
      <c r="N70" s="962"/>
      <c r="O70" s="962"/>
      <c r="P70" s="963"/>
      <c r="Q70" s="964">
        <v>282</v>
      </c>
      <c r="R70" s="958"/>
      <c r="S70" s="958"/>
      <c r="T70" s="958"/>
      <c r="U70" s="958"/>
      <c r="V70" s="958">
        <v>240</v>
      </c>
      <c r="W70" s="958"/>
      <c r="X70" s="958"/>
      <c r="Y70" s="958"/>
      <c r="Z70" s="958"/>
      <c r="AA70" s="958">
        <v>42</v>
      </c>
      <c r="AB70" s="958"/>
      <c r="AC70" s="958"/>
      <c r="AD70" s="958"/>
      <c r="AE70" s="958"/>
      <c r="AF70" s="958">
        <v>42</v>
      </c>
      <c r="AG70" s="958"/>
      <c r="AH70" s="958"/>
      <c r="AI70" s="958"/>
      <c r="AJ70" s="958"/>
      <c r="AK70" s="958" t="s">
        <v>570</v>
      </c>
      <c r="AL70" s="958"/>
      <c r="AM70" s="958"/>
      <c r="AN70" s="958"/>
      <c r="AO70" s="958"/>
      <c r="AP70" s="958" t="s">
        <v>570</v>
      </c>
      <c r="AQ70" s="958"/>
      <c r="AR70" s="958"/>
      <c r="AS70" s="958"/>
      <c r="AT70" s="958"/>
      <c r="AU70" s="958" t="s">
        <v>570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553</v>
      </c>
      <c r="C71" s="962"/>
      <c r="D71" s="962"/>
      <c r="E71" s="962"/>
      <c r="F71" s="962"/>
      <c r="G71" s="962"/>
      <c r="H71" s="962"/>
      <c r="I71" s="962"/>
      <c r="J71" s="962"/>
      <c r="K71" s="962"/>
      <c r="L71" s="962"/>
      <c r="M71" s="962"/>
      <c r="N71" s="962"/>
      <c r="O71" s="962"/>
      <c r="P71" s="963"/>
      <c r="Q71" s="964">
        <v>38</v>
      </c>
      <c r="R71" s="958"/>
      <c r="S71" s="958"/>
      <c r="T71" s="958"/>
      <c r="U71" s="958"/>
      <c r="V71" s="958">
        <v>33</v>
      </c>
      <c r="W71" s="958"/>
      <c r="X71" s="958"/>
      <c r="Y71" s="958"/>
      <c r="Z71" s="958"/>
      <c r="AA71" s="958">
        <v>5</v>
      </c>
      <c r="AB71" s="958"/>
      <c r="AC71" s="958"/>
      <c r="AD71" s="958"/>
      <c r="AE71" s="958"/>
      <c r="AF71" s="958">
        <v>5</v>
      </c>
      <c r="AG71" s="958"/>
      <c r="AH71" s="958"/>
      <c r="AI71" s="958"/>
      <c r="AJ71" s="958"/>
      <c r="AK71" s="958" t="s">
        <v>570</v>
      </c>
      <c r="AL71" s="958"/>
      <c r="AM71" s="958"/>
      <c r="AN71" s="958"/>
      <c r="AO71" s="958"/>
      <c r="AP71" s="958" t="s">
        <v>570</v>
      </c>
      <c r="AQ71" s="958"/>
      <c r="AR71" s="958"/>
      <c r="AS71" s="958"/>
      <c r="AT71" s="958"/>
      <c r="AU71" s="958" t="s">
        <v>570</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554</v>
      </c>
      <c r="C72" s="962"/>
      <c r="D72" s="962"/>
      <c r="E72" s="962"/>
      <c r="F72" s="962"/>
      <c r="G72" s="962"/>
      <c r="H72" s="962"/>
      <c r="I72" s="962"/>
      <c r="J72" s="962"/>
      <c r="K72" s="962"/>
      <c r="L72" s="962"/>
      <c r="M72" s="962"/>
      <c r="N72" s="962"/>
      <c r="O72" s="962"/>
      <c r="P72" s="963"/>
      <c r="Q72" s="964">
        <v>1052</v>
      </c>
      <c r="R72" s="958"/>
      <c r="S72" s="958"/>
      <c r="T72" s="958"/>
      <c r="U72" s="958"/>
      <c r="V72" s="958">
        <v>942</v>
      </c>
      <c r="W72" s="958"/>
      <c r="X72" s="958"/>
      <c r="Y72" s="958"/>
      <c r="Z72" s="958"/>
      <c r="AA72" s="958">
        <v>110</v>
      </c>
      <c r="AB72" s="958"/>
      <c r="AC72" s="958"/>
      <c r="AD72" s="958"/>
      <c r="AE72" s="958"/>
      <c r="AF72" s="958">
        <v>110</v>
      </c>
      <c r="AG72" s="958"/>
      <c r="AH72" s="958"/>
      <c r="AI72" s="958"/>
      <c r="AJ72" s="958"/>
      <c r="AK72" s="958" t="s">
        <v>570</v>
      </c>
      <c r="AL72" s="958"/>
      <c r="AM72" s="958"/>
      <c r="AN72" s="958"/>
      <c r="AO72" s="958"/>
      <c r="AP72" s="958" t="s">
        <v>570</v>
      </c>
      <c r="AQ72" s="958"/>
      <c r="AR72" s="958"/>
      <c r="AS72" s="958"/>
      <c r="AT72" s="958"/>
      <c r="AU72" s="958" t="s">
        <v>570</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555</v>
      </c>
      <c r="C73" s="962"/>
      <c r="D73" s="962"/>
      <c r="E73" s="962"/>
      <c r="F73" s="962"/>
      <c r="G73" s="962"/>
      <c r="H73" s="962"/>
      <c r="I73" s="962"/>
      <c r="J73" s="962"/>
      <c r="K73" s="962"/>
      <c r="L73" s="962"/>
      <c r="M73" s="962"/>
      <c r="N73" s="962"/>
      <c r="O73" s="962"/>
      <c r="P73" s="963"/>
      <c r="Q73" s="964">
        <v>392</v>
      </c>
      <c r="R73" s="958"/>
      <c r="S73" s="958"/>
      <c r="T73" s="958"/>
      <c r="U73" s="958"/>
      <c r="V73" s="958">
        <v>355</v>
      </c>
      <c r="W73" s="958"/>
      <c r="X73" s="958"/>
      <c r="Y73" s="958"/>
      <c r="Z73" s="958"/>
      <c r="AA73" s="958">
        <v>37</v>
      </c>
      <c r="AB73" s="958"/>
      <c r="AC73" s="958"/>
      <c r="AD73" s="958"/>
      <c r="AE73" s="958"/>
      <c r="AF73" s="958">
        <v>37</v>
      </c>
      <c r="AG73" s="958"/>
      <c r="AH73" s="958"/>
      <c r="AI73" s="958"/>
      <c r="AJ73" s="958"/>
      <c r="AK73" s="958" t="s">
        <v>570</v>
      </c>
      <c r="AL73" s="958"/>
      <c r="AM73" s="958"/>
      <c r="AN73" s="958"/>
      <c r="AO73" s="958"/>
      <c r="AP73" s="958" t="s">
        <v>570</v>
      </c>
      <c r="AQ73" s="958"/>
      <c r="AR73" s="958"/>
      <c r="AS73" s="958"/>
      <c r="AT73" s="958"/>
      <c r="AU73" s="958" t="s">
        <v>570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556</v>
      </c>
      <c r="C74" s="962"/>
      <c r="D74" s="962"/>
      <c r="E74" s="962"/>
      <c r="F74" s="962"/>
      <c r="G74" s="962"/>
      <c r="H74" s="962"/>
      <c r="I74" s="962"/>
      <c r="J74" s="962"/>
      <c r="K74" s="962"/>
      <c r="L74" s="962"/>
      <c r="M74" s="962"/>
      <c r="N74" s="962"/>
      <c r="O74" s="962"/>
      <c r="P74" s="963"/>
      <c r="Q74" s="964">
        <v>567</v>
      </c>
      <c r="R74" s="958"/>
      <c r="S74" s="958"/>
      <c r="T74" s="958"/>
      <c r="U74" s="958"/>
      <c r="V74" s="958">
        <v>528</v>
      </c>
      <c r="W74" s="958"/>
      <c r="X74" s="958"/>
      <c r="Y74" s="958"/>
      <c r="Z74" s="958"/>
      <c r="AA74" s="958">
        <v>39</v>
      </c>
      <c r="AB74" s="958"/>
      <c r="AC74" s="958"/>
      <c r="AD74" s="958"/>
      <c r="AE74" s="958"/>
      <c r="AF74" s="958">
        <v>39</v>
      </c>
      <c r="AG74" s="958"/>
      <c r="AH74" s="958"/>
      <c r="AI74" s="958"/>
      <c r="AJ74" s="958"/>
      <c r="AK74" s="958" t="s">
        <v>570</v>
      </c>
      <c r="AL74" s="958"/>
      <c r="AM74" s="958"/>
      <c r="AN74" s="958"/>
      <c r="AO74" s="958"/>
      <c r="AP74" s="958" t="s">
        <v>570</v>
      </c>
      <c r="AQ74" s="958"/>
      <c r="AR74" s="958"/>
      <c r="AS74" s="958"/>
      <c r="AT74" s="958"/>
      <c r="AU74" s="958" t="s">
        <v>570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557</v>
      </c>
      <c r="C75" s="962"/>
      <c r="D75" s="962"/>
      <c r="E75" s="962"/>
      <c r="F75" s="962"/>
      <c r="G75" s="962"/>
      <c r="H75" s="962"/>
      <c r="I75" s="962"/>
      <c r="J75" s="962"/>
      <c r="K75" s="962"/>
      <c r="L75" s="962"/>
      <c r="M75" s="962"/>
      <c r="N75" s="962"/>
      <c r="O75" s="962"/>
      <c r="P75" s="963"/>
      <c r="Q75" s="965">
        <v>514</v>
      </c>
      <c r="R75" s="966"/>
      <c r="S75" s="966"/>
      <c r="T75" s="966"/>
      <c r="U75" s="967"/>
      <c r="V75" s="968">
        <v>459</v>
      </c>
      <c r="W75" s="966"/>
      <c r="X75" s="966"/>
      <c r="Y75" s="966"/>
      <c r="Z75" s="967"/>
      <c r="AA75" s="968">
        <v>55</v>
      </c>
      <c r="AB75" s="966"/>
      <c r="AC75" s="966"/>
      <c r="AD75" s="966"/>
      <c r="AE75" s="967"/>
      <c r="AF75" s="968">
        <v>55</v>
      </c>
      <c r="AG75" s="966"/>
      <c r="AH75" s="966"/>
      <c r="AI75" s="966"/>
      <c r="AJ75" s="967"/>
      <c r="AK75" s="968">
        <v>55</v>
      </c>
      <c r="AL75" s="966"/>
      <c r="AM75" s="966"/>
      <c r="AN75" s="966"/>
      <c r="AO75" s="967"/>
      <c r="AP75" s="968" t="s">
        <v>570</v>
      </c>
      <c r="AQ75" s="966"/>
      <c r="AR75" s="966"/>
      <c r="AS75" s="966"/>
      <c r="AT75" s="967"/>
      <c r="AU75" s="968" t="s">
        <v>570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558</v>
      </c>
      <c r="C76" s="962"/>
      <c r="D76" s="962"/>
      <c r="E76" s="962"/>
      <c r="F76" s="962"/>
      <c r="G76" s="962"/>
      <c r="H76" s="962"/>
      <c r="I76" s="962"/>
      <c r="J76" s="962"/>
      <c r="K76" s="962"/>
      <c r="L76" s="962"/>
      <c r="M76" s="962"/>
      <c r="N76" s="962"/>
      <c r="O76" s="962"/>
      <c r="P76" s="963"/>
      <c r="Q76" s="965">
        <v>2</v>
      </c>
      <c r="R76" s="966"/>
      <c r="S76" s="966"/>
      <c r="T76" s="966"/>
      <c r="U76" s="967"/>
      <c r="V76" s="968">
        <v>1</v>
      </c>
      <c r="W76" s="966"/>
      <c r="X76" s="966"/>
      <c r="Y76" s="966"/>
      <c r="Z76" s="967"/>
      <c r="AA76" s="968">
        <v>1</v>
      </c>
      <c r="AB76" s="966"/>
      <c r="AC76" s="966"/>
      <c r="AD76" s="966"/>
      <c r="AE76" s="967"/>
      <c r="AF76" s="968">
        <v>1</v>
      </c>
      <c r="AG76" s="966"/>
      <c r="AH76" s="966"/>
      <c r="AI76" s="966"/>
      <c r="AJ76" s="967"/>
      <c r="AK76" s="968" t="s">
        <v>570</v>
      </c>
      <c r="AL76" s="966"/>
      <c r="AM76" s="966"/>
      <c r="AN76" s="966"/>
      <c r="AO76" s="967"/>
      <c r="AP76" s="968" t="s">
        <v>570</v>
      </c>
      <c r="AQ76" s="966"/>
      <c r="AR76" s="966"/>
      <c r="AS76" s="966"/>
      <c r="AT76" s="967"/>
      <c r="AU76" s="968" t="s">
        <v>570</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t="s">
        <v>559</v>
      </c>
      <c r="C77" s="962"/>
      <c r="D77" s="962"/>
      <c r="E77" s="962"/>
      <c r="F77" s="962"/>
      <c r="G77" s="962"/>
      <c r="H77" s="962"/>
      <c r="I77" s="962"/>
      <c r="J77" s="962"/>
      <c r="K77" s="962"/>
      <c r="L77" s="962"/>
      <c r="M77" s="962"/>
      <c r="N77" s="962"/>
      <c r="O77" s="962"/>
      <c r="P77" s="963"/>
      <c r="Q77" s="965">
        <v>4557</v>
      </c>
      <c r="R77" s="966"/>
      <c r="S77" s="966"/>
      <c r="T77" s="966"/>
      <c r="U77" s="967"/>
      <c r="V77" s="968">
        <v>3585</v>
      </c>
      <c r="W77" s="966"/>
      <c r="X77" s="966"/>
      <c r="Y77" s="966"/>
      <c r="Z77" s="967"/>
      <c r="AA77" s="968">
        <v>972</v>
      </c>
      <c r="AB77" s="966"/>
      <c r="AC77" s="966"/>
      <c r="AD77" s="966"/>
      <c r="AE77" s="967"/>
      <c r="AF77" s="968">
        <v>972</v>
      </c>
      <c r="AG77" s="966"/>
      <c r="AH77" s="966"/>
      <c r="AI77" s="966"/>
      <c r="AJ77" s="967"/>
      <c r="AK77" s="968">
        <v>2</v>
      </c>
      <c r="AL77" s="966"/>
      <c r="AM77" s="966"/>
      <c r="AN77" s="966"/>
      <c r="AO77" s="967"/>
      <c r="AP77" s="968" t="s">
        <v>570</v>
      </c>
      <c r="AQ77" s="966"/>
      <c r="AR77" s="966"/>
      <c r="AS77" s="966"/>
      <c r="AT77" s="967"/>
      <c r="AU77" s="968" t="s">
        <v>570</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t="s">
        <v>560</v>
      </c>
      <c r="C78" s="962"/>
      <c r="D78" s="962"/>
      <c r="E78" s="962"/>
      <c r="F78" s="962"/>
      <c r="G78" s="962"/>
      <c r="H78" s="962"/>
      <c r="I78" s="962"/>
      <c r="J78" s="962"/>
      <c r="K78" s="962"/>
      <c r="L78" s="962"/>
      <c r="M78" s="962"/>
      <c r="N78" s="962"/>
      <c r="O78" s="962"/>
      <c r="P78" s="963"/>
      <c r="Q78" s="964">
        <v>101</v>
      </c>
      <c r="R78" s="958"/>
      <c r="S78" s="958"/>
      <c r="T78" s="958"/>
      <c r="U78" s="958"/>
      <c r="V78" s="958">
        <v>70</v>
      </c>
      <c r="W78" s="958"/>
      <c r="X78" s="958"/>
      <c r="Y78" s="958"/>
      <c r="Z78" s="958"/>
      <c r="AA78" s="958">
        <v>31</v>
      </c>
      <c r="AB78" s="958"/>
      <c r="AC78" s="958"/>
      <c r="AD78" s="958"/>
      <c r="AE78" s="958"/>
      <c r="AF78" s="958">
        <v>31</v>
      </c>
      <c r="AG78" s="958"/>
      <c r="AH78" s="958"/>
      <c r="AI78" s="958"/>
      <c r="AJ78" s="958"/>
      <c r="AK78" s="958" t="s">
        <v>570</v>
      </c>
      <c r="AL78" s="958"/>
      <c r="AM78" s="958"/>
      <c r="AN78" s="958"/>
      <c r="AO78" s="958"/>
      <c r="AP78" s="958" t="s">
        <v>570</v>
      </c>
      <c r="AQ78" s="958"/>
      <c r="AR78" s="958"/>
      <c r="AS78" s="958"/>
      <c r="AT78" s="958"/>
      <c r="AU78" s="958" t="s">
        <v>570</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t="s">
        <v>561</v>
      </c>
      <c r="C79" s="962"/>
      <c r="D79" s="962"/>
      <c r="E79" s="962"/>
      <c r="F79" s="962"/>
      <c r="G79" s="962"/>
      <c r="H79" s="962"/>
      <c r="I79" s="962"/>
      <c r="J79" s="962"/>
      <c r="K79" s="962"/>
      <c r="L79" s="962"/>
      <c r="M79" s="962"/>
      <c r="N79" s="962"/>
      <c r="O79" s="962"/>
      <c r="P79" s="963"/>
      <c r="Q79" s="964">
        <v>80</v>
      </c>
      <c r="R79" s="958"/>
      <c r="S79" s="958"/>
      <c r="T79" s="958"/>
      <c r="U79" s="958"/>
      <c r="V79" s="958">
        <v>73</v>
      </c>
      <c r="W79" s="958"/>
      <c r="X79" s="958"/>
      <c r="Y79" s="958"/>
      <c r="Z79" s="958"/>
      <c r="AA79" s="958">
        <v>7</v>
      </c>
      <c r="AB79" s="958"/>
      <c r="AC79" s="958"/>
      <c r="AD79" s="958"/>
      <c r="AE79" s="958"/>
      <c r="AF79" s="958">
        <v>7</v>
      </c>
      <c r="AG79" s="958"/>
      <c r="AH79" s="958"/>
      <c r="AI79" s="958"/>
      <c r="AJ79" s="958"/>
      <c r="AK79" s="958">
        <v>20</v>
      </c>
      <c r="AL79" s="958"/>
      <c r="AM79" s="958"/>
      <c r="AN79" s="958"/>
      <c r="AO79" s="958"/>
      <c r="AP79" s="958" t="s">
        <v>570</v>
      </c>
      <c r="AQ79" s="958"/>
      <c r="AR79" s="958"/>
      <c r="AS79" s="958"/>
      <c r="AT79" s="958"/>
      <c r="AU79" s="958" t="s">
        <v>570</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t="s">
        <v>562</v>
      </c>
      <c r="C80" s="962"/>
      <c r="D80" s="962"/>
      <c r="E80" s="962"/>
      <c r="F80" s="962"/>
      <c r="G80" s="962"/>
      <c r="H80" s="962"/>
      <c r="I80" s="962"/>
      <c r="J80" s="962"/>
      <c r="K80" s="962"/>
      <c r="L80" s="962"/>
      <c r="M80" s="962"/>
      <c r="N80" s="962"/>
      <c r="O80" s="962"/>
      <c r="P80" s="963"/>
      <c r="Q80" s="964">
        <v>141377</v>
      </c>
      <c r="R80" s="958"/>
      <c r="S80" s="958"/>
      <c r="T80" s="958"/>
      <c r="U80" s="958"/>
      <c r="V80" s="958">
        <v>138807</v>
      </c>
      <c r="W80" s="958"/>
      <c r="X80" s="958"/>
      <c r="Y80" s="958"/>
      <c r="Z80" s="958"/>
      <c r="AA80" s="958">
        <v>2570</v>
      </c>
      <c r="AB80" s="958"/>
      <c r="AC80" s="958"/>
      <c r="AD80" s="958"/>
      <c r="AE80" s="958"/>
      <c r="AF80" s="958">
        <v>2570</v>
      </c>
      <c r="AG80" s="958"/>
      <c r="AH80" s="958"/>
      <c r="AI80" s="958"/>
      <c r="AJ80" s="958"/>
      <c r="AK80" s="958" t="s">
        <v>570</v>
      </c>
      <c r="AL80" s="958"/>
      <c r="AM80" s="958"/>
      <c r="AN80" s="958"/>
      <c r="AO80" s="958"/>
      <c r="AP80" s="958" t="s">
        <v>570</v>
      </c>
      <c r="AQ80" s="958"/>
      <c r="AR80" s="958"/>
      <c r="AS80" s="958"/>
      <c r="AT80" s="958"/>
      <c r="AU80" s="958" t="s">
        <v>570</v>
      </c>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375</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3880</v>
      </c>
      <c r="AG88" s="946"/>
      <c r="AH88" s="946"/>
      <c r="AI88" s="946"/>
      <c r="AJ88" s="946"/>
      <c r="AK88" s="950"/>
      <c r="AL88" s="950"/>
      <c r="AM88" s="950"/>
      <c r="AN88" s="950"/>
      <c r="AO88" s="950"/>
      <c r="AP88" s="946" t="s">
        <v>570</v>
      </c>
      <c r="AQ88" s="946"/>
      <c r="AR88" s="946"/>
      <c r="AS88" s="946"/>
      <c r="AT88" s="946"/>
      <c r="AU88" s="946" t="s">
        <v>570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24"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2978206</v>
      </c>
      <c r="AB110" s="876"/>
      <c r="AC110" s="876"/>
      <c r="AD110" s="876"/>
      <c r="AE110" s="877"/>
      <c r="AF110" s="878">
        <v>2883393</v>
      </c>
      <c r="AG110" s="876"/>
      <c r="AH110" s="876"/>
      <c r="AI110" s="876"/>
      <c r="AJ110" s="877"/>
      <c r="AK110" s="878">
        <v>2902919</v>
      </c>
      <c r="AL110" s="876"/>
      <c r="AM110" s="876"/>
      <c r="AN110" s="876"/>
      <c r="AO110" s="877"/>
      <c r="AP110" s="879">
        <v>30.5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27737298</v>
      </c>
      <c r="BR110" s="829"/>
      <c r="BS110" s="829"/>
      <c r="BT110" s="829"/>
      <c r="BU110" s="829"/>
      <c r="BV110" s="829">
        <v>26521107</v>
      </c>
      <c r="BW110" s="829"/>
      <c r="BX110" s="829"/>
      <c r="BY110" s="829"/>
      <c r="BZ110" s="829"/>
      <c r="CA110" s="829">
        <v>26085355</v>
      </c>
      <c r="CB110" s="829"/>
      <c r="CC110" s="829"/>
      <c r="CD110" s="829"/>
      <c r="CE110" s="829"/>
      <c r="CF110" s="853">
        <v>273.89999999999998</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615081</v>
      </c>
      <c r="BR112" s="804"/>
      <c r="BS112" s="804"/>
      <c r="BT112" s="804"/>
      <c r="BU112" s="804"/>
      <c r="BV112" s="804">
        <v>553967</v>
      </c>
      <c r="BW112" s="804"/>
      <c r="BX112" s="804"/>
      <c r="BY112" s="804"/>
      <c r="BZ112" s="804"/>
      <c r="CA112" s="804">
        <v>1549222</v>
      </c>
      <c r="CB112" s="804"/>
      <c r="CC112" s="804"/>
      <c r="CD112" s="804"/>
      <c r="CE112" s="804"/>
      <c r="CF112" s="862">
        <v>16.3</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201764</v>
      </c>
      <c r="AB113" s="906"/>
      <c r="AC113" s="906"/>
      <c r="AD113" s="906"/>
      <c r="AE113" s="907"/>
      <c r="AF113" s="908">
        <v>198974</v>
      </c>
      <c r="AG113" s="906"/>
      <c r="AH113" s="906"/>
      <c r="AI113" s="906"/>
      <c r="AJ113" s="907"/>
      <c r="AK113" s="908">
        <v>215537</v>
      </c>
      <c r="AL113" s="906"/>
      <c r="AM113" s="906"/>
      <c r="AN113" s="906"/>
      <c r="AO113" s="907"/>
      <c r="AP113" s="909">
        <v>2.2999999999999998</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2173</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9749</v>
      </c>
      <c r="AB114" s="767"/>
      <c r="AC114" s="767"/>
      <c r="AD114" s="767"/>
      <c r="AE114" s="768"/>
      <c r="AF114" s="769">
        <v>2965</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2991475</v>
      </c>
      <c r="BR114" s="804"/>
      <c r="BS114" s="804"/>
      <c r="BT114" s="804"/>
      <c r="BU114" s="804"/>
      <c r="BV114" s="804">
        <v>2955067</v>
      </c>
      <c r="BW114" s="804"/>
      <c r="BX114" s="804"/>
      <c r="BY114" s="804"/>
      <c r="BZ114" s="804"/>
      <c r="CA114" s="804">
        <v>2506842</v>
      </c>
      <c r="CB114" s="804"/>
      <c r="CC114" s="804"/>
      <c r="CD114" s="804"/>
      <c r="CE114" s="804"/>
      <c r="CF114" s="862">
        <v>26.3</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3189719</v>
      </c>
      <c r="AB117" s="890"/>
      <c r="AC117" s="890"/>
      <c r="AD117" s="890"/>
      <c r="AE117" s="891"/>
      <c r="AF117" s="892">
        <v>3085332</v>
      </c>
      <c r="AG117" s="890"/>
      <c r="AH117" s="890"/>
      <c r="AI117" s="890"/>
      <c r="AJ117" s="891"/>
      <c r="AK117" s="892">
        <v>3118456</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444</v>
      </c>
      <c r="BP119" s="865"/>
      <c r="BQ119" s="866">
        <v>31346027</v>
      </c>
      <c r="BR119" s="832"/>
      <c r="BS119" s="832"/>
      <c r="BT119" s="832"/>
      <c r="BU119" s="832"/>
      <c r="BV119" s="832">
        <v>30030141</v>
      </c>
      <c r="BW119" s="832"/>
      <c r="BX119" s="832"/>
      <c r="BY119" s="832"/>
      <c r="BZ119" s="832"/>
      <c r="CA119" s="832">
        <v>30141419</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6951973</v>
      </c>
      <c r="BR120" s="829"/>
      <c r="BS120" s="829"/>
      <c r="BT120" s="829"/>
      <c r="BU120" s="829"/>
      <c r="BV120" s="829">
        <v>6838582</v>
      </c>
      <c r="BW120" s="829"/>
      <c r="BX120" s="829"/>
      <c r="BY120" s="829"/>
      <c r="BZ120" s="829"/>
      <c r="CA120" s="829">
        <v>6335234</v>
      </c>
      <c r="CB120" s="829"/>
      <c r="CC120" s="829"/>
      <c r="CD120" s="829"/>
      <c r="CE120" s="829"/>
      <c r="CF120" s="853">
        <v>66.5</v>
      </c>
      <c r="CG120" s="854"/>
      <c r="CH120" s="854"/>
      <c r="CI120" s="854"/>
      <c r="CJ120" s="854"/>
      <c r="CK120" s="855" t="s">
        <v>448</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507198</v>
      </c>
      <c r="DH120" s="829"/>
      <c r="DI120" s="829"/>
      <c r="DJ120" s="829"/>
      <c r="DK120" s="829"/>
      <c r="DL120" s="829">
        <v>460667</v>
      </c>
      <c r="DM120" s="829"/>
      <c r="DN120" s="829"/>
      <c r="DO120" s="829"/>
      <c r="DP120" s="829"/>
      <c r="DQ120" s="829">
        <v>988013</v>
      </c>
      <c r="DR120" s="829"/>
      <c r="DS120" s="829"/>
      <c r="DT120" s="829"/>
      <c r="DU120" s="829"/>
      <c r="DV120" s="830">
        <v>10.4</v>
      </c>
      <c r="DW120" s="830"/>
      <c r="DX120" s="830"/>
      <c r="DY120" s="830"/>
      <c r="DZ120" s="831"/>
    </row>
    <row r="121" spans="1:130" s="224"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15663</v>
      </c>
      <c r="BR121" s="804"/>
      <c r="BS121" s="804"/>
      <c r="BT121" s="804"/>
      <c r="BU121" s="804"/>
      <c r="BV121" s="804">
        <v>11009</v>
      </c>
      <c r="BW121" s="804"/>
      <c r="BX121" s="804"/>
      <c r="BY121" s="804"/>
      <c r="BZ121" s="804"/>
      <c r="CA121" s="804">
        <v>6269</v>
      </c>
      <c r="CB121" s="804"/>
      <c r="CC121" s="804"/>
      <c r="CD121" s="804"/>
      <c r="CE121" s="804"/>
      <c r="CF121" s="862">
        <v>0.1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58767</v>
      </c>
      <c r="DH121" s="804"/>
      <c r="DI121" s="804"/>
      <c r="DJ121" s="804"/>
      <c r="DK121" s="804"/>
      <c r="DL121" s="804">
        <v>45547</v>
      </c>
      <c r="DM121" s="804"/>
      <c r="DN121" s="804"/>
      <c r="DO121" s="804"/>
      <c r="DP121" s="804"/>
      <c r="DQ121" s="804">
        <v>368479</v>
      </c>
      <c r="DR121" s="804"/>
      <c r="DS121" s="804"/>
      <c r="DT121" s="804"/>
      <c r="DU121" s="804"/>
      <c r="DV121" s="781">
        <v>3.9</v>
      </c>
      <c r="DW121" s="781"/>
      <c r="DX121" s="781"/>
      <c r="DY121" s="781"/>
      <c r="DZ121" s="782"/>
    </row>
    <row r="122" spans="1:130" s="224"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22092113</v>
      </c>
      <c r="BR122" s="832"/>
      <c r="BS122" s="832"/>
      <c r="BT122" s="832"/>
      <c r="BU122" s="832"/>
      <c r="BV122" s="832">
        <v>21511997</v>
      </c>
      <c r="BW122" s="832"/>
      <c r="BX122" s="832"/>
      <c r="BY122" s="832"/>
      <c r="BZ122" s="832"/>
      <c r="CA122" s="832">
        <v>20466699</v>
      </c>
      <c r="CB122" s="832"/>
      <c r="CC122" s="832"/>
      <c r="CD122" s="832"/>
      <c r="CE122" s="832"/>
      <c r="CF122" s="833">
        <v>214.9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39761</v>
      </c>
      <c r="DH122" s="804"/>
      <c r="DI122" s="804"/>
      <c r="DJ122" s="804"/>
      <c r="DK122" s="804"/>
      <c r="DL122" s="804">
        <v>37095</v>
      </c>
      <c r="DM122" s="804"/>
      <c r="DN122" s="804"/>
      <c r="DO122" s="804"/>
      <c r="DP122" s="804"/>
      <c r="DQ122" s="804">
        <v>181150</v>
      </c>
      <c r="DR122" s="804"/>
      <c r="DS122" s="804"/>
      <c r="DT122" s="804"/>
      <c r="DU122" s="804"/>
      <c r="DV122" s="781">
        <v>1.9</v>
      </c>
      <c r="DW122" s="781"/>
      <c r="DX122" s="781"/>
      <c r="DY122" s="781"/>
      <c r="DZ122" s="782"/>
    </row>
    <row r="123" spans="1:130" s="224"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452</v>
      </c>
      <c r="BP123" s="865"/>
      <c r="BQ123" s="819">
        <v>29059749</v>
      </c>
      <c r="BR123" s="820"/>
      <c r="BS123" s="820"/>
      <c r="BT123" s="820"/>
      <c r="BU123" s="820"/>
      <c r="BV123" s="820">
        <v>28361588</v>
      </c>
      <c r="BW123" s="820"/>
      <c r="BX123" s="820"/>
      <c r="BY123" s="820"/>
      <c r="BZ123" s="820"/>
      <c r="CA123" s="820">
        <v>26808202</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v>9355</v>
      </c>
      <c r="DH123" s="767"/>
      <c r="DI123" s="767"/>
      <c r="DJ123" s="767"/>
      <c r="DK123" s="768"/>
      <c r="DL123" s="769">
        <v>10658</v>
      </c>
      <c r="DM123" s="767"/>
      <c r="DN123" s="767"/>
      <c r="DO123" s="767"/>
      <c r="DP123" s="768"/>
      <c r="DQ123" s="769">
        <v>11580</v>
      </c>
      <c r="DR123" s="767"/>
      <c r="DS123" s="767"/>
      <c r="DT123" s="767"/>
      <c r="DU123" s="768"/>
      <c r="DV123" s="811">
        <v>0.1</v>
      </c>
      <c r="DW123" s="812"/>
      <c r="DX123" s="812"/>
      <c r="DY123" s="812"/>
      <c r="DZ123" s="813"/>
    </row>
    <row r="124" spans="1:130" s="224"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22.9</v>
      </c>
      <c r="BR124" s="818"/>
      <c r="BS124" s="818"/>
      <c r="BT124" s="818"/>
      <c r="BU124" s="818"/>
      <c r="BV124" s="818">
        <v>17.399999999999999</v>
      </c>
      <c r="BW124" s="818"/>
      <c r="BX124" s="818"/>
      <c r="BY124" s="818"/>
      <c r="BZ124" s="818"/>
      <c r="CA124" s="818">
        <v>34.9</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33984</v>
      </c>
      <c r="AB128" s="788"/>
      <c r="AC128" s="788"/>
      <c r="AD128" s="788"/>
      <c r="AE128" s="789"/>
      <c r="AF128" s="790">
        <v>10707</v>
      </c>
      <c r="AG128" s="788"/>
      <c r="AH128" s="788"/>
      <c r="AI128" s="788"/>
      <c r="AJ128" s="789"/>
      <c r="AK128" s="790">
        <v>10708</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13.09</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12209059</v>
      </c>
      <c r="AB129" s="767"/>
      <c r="AC129" s="767"/>
      <c r="AD129" s="767"/>
      <c r="AE129" s="768"/>
      <c r="AF129" s="769">
        <v>11749592</v>
      </c>
      <c r="AG129" s="767"/>
      <c r="AH129" s="767"/>
      <c r="AI129" s="767"/>
      <c r="AJ129" s="768"/>
      <c r="AK129" s="769">
        <v>11728769</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18.09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2235490</v>
      </c>
      <c r="AB130" s="767"/>
      <c r="AC130" s="767"/>
      <c r="AD130" s="767"/>
      <c r="AE130" s="768"/>
      <c r="AF130" s="769">
        <v>2181767</v>
      </c>
      <c r="AG130" s="767"/>
      <c r="AH130" s="767"/>
      <c r="AI130" s="767"/>
      <c r="AJ130" s="768"/>
      <c r="AK130" s="769">
        <v>2203739</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9.3000000000000007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9973569</v>
      </c>
      <c r="AB131" s="751"/>
      <c r="AC131" s="751"/>
      <c r="AD131" s="751"/>
      <c r="AE131" s="752"/>
      <c r="AF131" s="753">
        <v>9567825</v>
      </c>
      <c r="AG131" s="751"/>
      <c r="AH131" s="751"/>
      <c r="AI131" s="751"/>
      <c r="AJ131" s="752"/>
      <c r="AK131" s="753">
        <v>9525030</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v>34.9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9.226837454</v>
      </c>
      <c r="AB132" s="732"/>
      <c r="AC132" s="732"/>
      <c r="AD132" s="732"/>
      <c r="AE132" s="733"/>
      <c r="AF132" s="734">
        <v>9.3318805480000009</v>
      </c>
      <c r="AG132" s="732"/>
      <c r="AH132" s="732"/>
      <c r="AI132" s="732"/>
      <c r="AJ132" s="733"/>
      <c r="AK132" s="734">
        <v>9.4908782439999992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9.4</v>
      </c>
      <c r="AB133" s="711"/>
      <c r="AC133" s="711"/>
      <c r="AD133" s="711"/>
      <c r="AE133" s="712"/>
      <c r="AF133" s="710">
        <v>9.3000000000000007</v>
      </c>
      <c r="AG133" s="711"/>
      <c r="AH133" s="711"/>
      <c r="AI133" s="711"/>
      <c r="AJ133" s="712"/>
      <c r="AK133" s="710">
        <v>9.3000000000000007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Vy1bUn7YSsMbmyV2RVctXss6tipMpL37K8+wetcV+BqkFSZtCYU37lIAu4U0DEwrpbx+lgA1ZOWu/Jzy8BSRA==" saltValue="dMECsb3DbWWq2RV1ug8y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O61"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C42e4ZzHS9FDJVriZnoIg0nBhZgSqJtoKRichwqKFKqrTXtIqnqEBEWRhZYdN+FFd9tOG/dJg3b0Q70QZTM9g==" saltValue="f3Dfl+FwpdRgmX4+i7QDQ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S24"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noRW6j/78W5RX5Fj7w1AgGBLlOuOBU/HDgNCBOzDbm8drhAck3vO14As51ka28j/sHt4WS6iM1oLA/KvNzfQ==" saltValue="qhipDAiyuyCc9SSucozbl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3631506</v>
      </c>
      <c r="AP9" s="274">
        <v>135696</v>
      </c>
      <c r="AQ9" s="275">
        <v>107616</v>
      </c>
      <c r="AR9" s="276">
        <v>26.1</v>
      </c>
    </row>
    <row r="10" spans="1:46" ht="13.5" customHeight="1" x14ac:dyDescent="0.15">
      <c r="A10" s="259"/>
      <c r="AK10" s="1117" t="s">
        <v>487</v>
      </c>
      <c r="AL10" s="1118"/>
      <c r="AM10" s="1118"/>
      <c r="AN10" s="1119"/>
      <c r="AO10" s="277">
        <v>643812</v>
      </c>
      <c r="AP10" s="277">
        <v>24057</v>
      </c>
      <c r="AQ10" s="278">
        <v>10095</v>
      </c>
      <c r="AR10" s="279">
        <v>138.30000000000001</v>
      </c>
    </row>
    <row r="11" spans="1:46" ht="13.5" customHeight="1" x14ac:dyDescent="0.15">
      <c r="A11" s="259"/>
      <c r="AK11" s="1117" t="s">
        <v>488</v>
      </c>
      <c r="AL11" s="1118"/>
      <c r="AM11" s="1118"/>
      <c r="AN11" s="1119"/>
      <c r="AO11" s="277">
        <v>30886</v>
      </c>
      <c r="AP11" s="277">
        <v>1154</v>
      </c>
      <c r="AQ11" s="278">
        <v>1704</v>
      </c>
      <c r="AR11" s="279">
        <v>-32.299999999999997</v>
      </c>
    </row>
    <row r="12" spans="1:46" ht="13.5" customHeight="1" x14ac:dyDescent="0.15">
      <c r="A12" s="259"/>
      <c r="AK12" s="1117" t="s">
        <v>489</v>
      </c>
      <c r="AL12" s="1118"/>
      <c r="AM12" s="1118"/>
      <c r="AN12" s="1119"/>
      <c r="AO12" s="277" t="s">
        <v>490</v>
      </c>
      <c r="AP12" s="277" t="s">
        <v>490</v>
      </c>
      <c r="AQ12" s="278">
        <v>7</v>
      </c>
      <c r="AR12" s="279" t="s">
        <v>490</v>
      </c>
    </row>
    <row r="13" spans="1:46" ht="13.5" customHeight="1" x14ac:dyDescent="0.15">
      <c r="A13" s="259"/>
      <c r="AK13" s="1117" t="s">
        <v>491</v>
      </c>
      <c r="AL13" s="1118"/>
      <c r="AM13" s="1118"/>
      <c r="AN13" s="1119"/>
      <c r="AO13" s="277">
        <v>189703</v>
      </c>
      <c r="AP13" s="277">
        <v>7089</v>
      </c>
      <c r="AQ13" s="278">
        <v>4110</v>
      </c>
      <c r="AR13" s="279">
        <v>72.5</v>
      </c>
    </row>
    <row r="14" spans="1:46" ht="13.5" customHeight="1" x14ac:dyDescent="0.15">
      <c r="A14" s="259"/>
      <c r="AK14" s="1117" t="s">
        <v>492</v>
      </c>
      <c r="AL14" s="1118"/>
      <c r="AM14" s="1118"/>
      <c r="AN14" s="1119"/>
      <c r="AO14" s="277">
        <v>86700</v>
      </c>
      <c r="AP14" s="277">
        <v>3240</v>
      </c>
      <c r="AQ14" s="278">
        <v>2451</v>
      </c>
      <c r="AR14" s="279">
        <v>32.200000000000003</v>
      </c>
    </row>
    <row r="15" spans="1:46" ht="13.5" customHeight="1" x14ac:dyDescent="0.15">
      <c r="A15" s="259"/>
      <c r="AK15" s="1120" t="s">
        <v>493</v>
      </c>
      <c r="AL15" s="1121"/>
      <c r="AM15" s="1121"/>
      <c r="AN15" s="1122"/>
      <c r="AO15" s="277">
        <v>-291935</v>
      </c>
      <c r="AP15" s="277">
        <v>-10909</v>
      </c>
      <c r="AQ15" s="278">
        <v>-6399</v>
      </c>
      <c r="AR15" s="279">
        <v>70.5</v>
      </c>
    </row>
    <row r="16" spans="1:46" x14ac:dyDescent="0.15">
      <c r="A16" s="259"/>
      <c r="AK16" s="1120" t="s">
        <v>177</v>
      </c>
      <c r="AL16" s="1121"/>
      <c r="AM16" s="1121"/>
      <c r="AN16" s="1122"/>
      <c r="AO16" s="277">
        <v>4290672</v>
      </c>
      <c r="AP16" s="277">
        <v>160327</v>
      </c>
      <c r="AQ16" s="278">
        <v>119584</v>
      </c>
      <c r="AR16" s="279">
        <v>34.1</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13.6</v>
      </c>
      <c r="AP21" s="290">
        <v>10.86</v>
      </c>
      <c r="AQ21" s="291">
        <v>2.74</v>
      </c>
      <c r="AS21" s="292"/>
      <c r="AT21" s="288"/>
    </row>
    <row r="22" spans="1:46" s="260" customFormat="1" x14ac:dyDescent="0.15">
      <c r="A22" s="288"/>
      <c r="AK22" s="1123" t="s">
        <v>499</v>
      </c>
      <c r="AL22" s="1124"/>
      <c r="AM22" s="1124"/>
      <c r="AN22" s="1125"/>
      <c r="AO22" s="293">
        <v>98.3</v>
      </c>
      <c r="AP22" s="294">
        <v>97.3</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2902919</v>
      </c>
      <c r="AP32" s="303">
        <v>108472</v>
      </c>
      <c r="AQ32" s="304">
        <v>75090</v>
      </c>
      <c r="AR32" s="305">
        <v>44.5</v>
      </c>
    </row>
    <row r="33" spans="1:46" ht="13.5" customHeight="1" x14ac:dyDescent="0.15">
      <c r="A33" s="259"/>
      <c r="AK33" s="1107" t="s">
        <v>504</v>
      </c>
      <c r="AL33" s="1108"/>
      <c r="AM33" s="1108"/>
      <c r="AN33" s="1109"/>
      <c r="AO33" s="303" t="s">
        <v>490</v>
      </c>
      <c r="AP33" s="303" t="s">
        <v>490</v>
      </c>
      <c r="AQ33" s="304" t="s">
        <v>490</v>
      </c>
      <c r="AR33" s="305" t="s">
        <v>490</v>
      </c>
    </row>
    <row r="34" spans="1:46" ht="27" customHeight="1" x14ac:dyDescent="0.15">
      <c r="A34" s="259"/>
      <c r="AK34" s="1107" t="s">
        <v>505</v>
      </c>
      <c r="AL34" s="1108"/>
      <c r="AM34" s="1108"/>
      <c r="AN34" s="1109"/>
      <c r="AO34" s="303" t="s">
        <v>490</v>
      </c>
      <c r="AP34" s="303" t="s">
        <v>490</v>
      </c>
      <c r="AQ34" s="304">
        <v>1</v>
      </c>
      <c r="AR34" s="305" t="s">
        <v>490</v>
      </c>
    </row>
    <row r="35" spans="1:46" ht="27" customHeight="1" x14ac:dyDescent="0.15">
      <c r="A35" s="259"/>
      <c r="AK35" s="1107" t="s">
        <v>506</v>
      </c>
      <c r="AL35" s="1108"/>
      <c r="AM35" s="1108"/>
      <c r="AN35" s="1109"/>
      <c r="AO35" s="303">
        <v>215537</v>
      </c>
      <c r="AP35" s="303">
        <v>8054</v>
      </c>
      <c r="AQ35" s="304">
        <v>17211</v>
      </c>
      <c r="AR35" s="305">
        <v>-53.2</v>
      </c>
    </row>
    <row r="36" spans="1:46" ht="27" customHeight="1" x14ac:dyDescent="0.15">
      <c r="A36" s="259"/>
      <c r="AK36" s="1107" t="s">
        <v>507</v>
      </c>
      <c r="AL36" s="1108"/>
      <c r="AM36" s="1108"/>
      <c r="AN36" s="1109"/>
      <c r="AO36" s="303" t="s">
        <v>490</v>
      </c>
      <c r="AP36" s="303" t="s">
        <v>490</v>
      </c>
      <c r="AQ36" s="304">
        <v>2478</v>
      </c>
      <c r="AR36" s="305" t="s">
        <v>490</v>
      </c>
    </row>
    <row r="37" spans="1:46" ht="13.5" customHeight="1" x14ac:dyDescent="0.15">
      <c r="A37" s="259"/>
      <c r="AK37" s="1107" t="s">
        <v>508</v>
      </c>
      <c r="AL37" s="1108"/>
      <c r="AM37" s="1108"/>
      <c r="AN37" s="1109"/>
      <c r="AO37" s="303" t="s">
        <v>490</v>
      </c>
      <c r="AP37" s="303" t="s">
        <v>490</v>
      </c>
      <c r="AQ37" s="304">
        <v>654</v>
      </c>
      <c r="AR37" s="305" t="s">
        <v>490</v>
      </c>
    </row>
    <row r="38" spans="1:46" ht="27" customHeight="1" x14ac:dyDescent="0.15">
      <c r="A38" s="259"/>
      <c r="AK38" s="1110" t="s">
        <v>509</v>
      </c>
      <c r="AL38" s="1111"/>
      <c r="AM38" s="1111"/>
      <c r="AN38" s="1112"/>
      <c r="AO38" s="306" t="s">
        <v>490</v>
      </c>
      <c r="AP38" s="306" t="s">
        <v>490</v>
      </c>
      <c r="AQ38" s="307">
        <v>4</v>
      </c>
      <c r="AR38" s="295" t="s">
        <v>490</v>
      </c>
      <c r="AS38" s="302"/>
    </row>
    <row r="39" spans="1:46" x14ac:dyDescent="0.15">
      <c r="A39" s="259"/>
      <c r="AK39" s="1110" t="s">
        <v>510</v>
      </c>
      <c r="AL39" s="1111"/>
      <c r="AM39" s="1111"/>
      <c r="AN39" s="1112"/>
      <c r="AO39" s="303">
        <v>-10708</v>
      </c>
      <c r="AP39" s="303">
        <v>-400</v>
      </c>
      <c r="AQ39" s="304">
        <v>-3502</v>
      </c>
      <c r="AR39" s="305">
        <v>-88.6</v>
      </c>
      <c r="AS39" s="302"/>
    </row>
    <row r="40" spans="1:46" ht="27" customHeight="1" x14ac:dyDescent="0.15">
      <c r="A40" s="259"/>
      <c r="AK40" s="1107" t="s">
        <v>511</v>
      </c>
      <c r="AL40" s="1108"/>
      <c r="AM40" s="1108"/>
      <c r="AN40" s="1109"/>
      <c r="AO40" s="303">
        <v>-2203739</v>
      </c>
      <c r="AP40" s="303">
        <v>-82346</v>
      </c>
      <c r="AQ40" s="304">
        <v>-63750</v>
      </c>
      <c r="AR40" s="305">
        <v>29.2</v>
      </c>
      <c r="AS40" s="302"/>
    </row>
    <row r="41" spans="1:46" x14ac:dyDescent="0.15">
      <c r="A41" s="259"/>
      <c r="AK41" s="1113" t="s">
        <v>287</v>
      </c>
      <c r="AL41" s="1114"/>
      <c r="AM41" s="1114"/>
      <c r="AN41" s="1115"/>
      <c r="AO41" s="303">
        <v>904009</v>
      </c>
      <c r="AP41" s="303">
        <v>33780</v>
      </c>
      <c r="AQ41" s="304">
        <v>28185</v>
      </c>
      <c r="AR41" s="305">
        <v>19.899999999999999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2665286</v>
      </c>
      <c r="AN51" s="325">
        <v>92253</v>
      </c>
      <c r="AO51" s="326">
        <v>-9.5</v>
      </c>
      <c r="AP51" s="327">
        <v>94081</v>
      </c>
      <c r="AQ51" s="328">
        <v>10.5</v>
      </c>
      <c r="AR51" s="329">
        <v>-20</v>
      </c>
    </row>
    <row r="52" spans="1:44" x14ac:dyDescent="0.15">
      <c r="A52" s="259"/>
      <c r="AK52" s="330"/>
      <c r="AL52" s="331" t="s">
        <v>521</v>
      </c>
      <c r="AM52" s="332">
        <v>1442865</v>
      </c>
      <c r="AN52" s="333">
        <v>49942</v>
      </c>
      <c r="AO52" s="334">
        <v>-22.5</v>
      </c>
      <c r="AP52" s="335">
        <v>48949</v>
      </c>
      <c r="AQ52" s="336">
        <v>11.5</v>
      </c>
      <c r="AR52" s="337">
        <v>-34</v>
      </c>
    </row>
    <row r="53" spans="1:44" x14ac:dyDescent="0.15">
      <c r="A53" s="259"/>
      <c r="AK53" s="315" t="s">
        <v>522</v>
      </c>
      <c r="AL53" s="316"/>
      <c r="AM53" s="324">
        <v>2340302</v>
      </c>
      <c r="AN53" s="325">
        <v>82501</v>
      </c>
      <c r="AO53" s="326">
        <v>-10.6</v>
      </c>
      <c r="AP53" s="327">
        <v>92632</v>
      </c>
      <c r="AQ53" s="328">
        <v>-1.5</v>
      </c>
      <c r="AR53" s="329">
        <v>-9.1</v>
      </c>
    </row>
    <row r="54" spans="1:44" x14ac:dyDescent="0.15">
      <c r="A54" s="259"/>
      <c r="AK54" s="330"/>
      <c r="AL54" s="331" t="s">
        <v>521</v>
      </c>
      <c r="AM54" s="332">
        <v>1036473</v>
      </c>
      <c r="AN54" s="333">
        <v>36538</v>
      </c>
      <c r="AO54" s="334">
        <v>-26.8</v>
      </c>
      <c r="AP54" s="335">
        <v>47978</v>
      </c>
      <c r="AQ54" s="336">
        <v>-2</v>
      </c>
      <c r="AR54" s="337">
        <v>-24.8</v>
      </c>
    </row>
    <row r="55" spans="1:44" x14ac:dyDescent="0.15">
      <c r="A55" s="259"/>
      <c r="AK55" s="315" t="s">
        <v>523</v>
      </c>
      <c r="AL55" s="316"/>
      <c r="AM55" s="324">
        <v>2522533</v>
      </c>
      <c r="AN55" s="325">
        <v>90833</v>
      </c>
      <c r="AO55" s="326">
        <v>10.1</v>
      </c>
      <c r="AP55" s="327">
        <v>96469</v>
      </c>
      <c r="AQ55" s="328">
        <v>4.0999999999999996</v>
      </c>
      <c r="AR55" s="329">
        <v>6</v>
      </c>
    </row>
    <row r="56" spans="1:44" x14ac:dyDescent="0.15">
      <c r="A56" s="259"/>
      <c r="AK56" s="330"/>
      <c r="AL56" s="331" t="s">
        <v>521</v>
      </c>
      <c r="AM56" s="332">
        <v>1366093</v>
      </c>
      <c r="AN56" s="333">
        <v>49191</v>
      </c>
      <c r="AO56" s="334">
        <v>34.6</v>
      </c>
      <c r="AP56" s="335">
        <v>49775</v>
      </c>
      <c r="AQ56" s="336">
        <v>3.7</v>
      </c>
      <c r="AR56" s="337">
        <v>30.9</v>
      </c>
    </row>
    <row r="57" spans="1:44" x14ac:dyDescent="0.15">
      <c r="A57" s="259"/>
      <c r="AK57" s="315" t="s">
        <v>524</v>
      </c>
      <c r="AL57" s="316"/>
      <c r="AM57" s="324">
        <v>1921324</v>
      </c>
      <c r="AN57" s="325">
        <v>70239</v>
      </c>
      <c r="AO57" s="326">
        <v>-22.7</v>
      </c>
      <c r="AP57" s="327">
        <v>85743</v>
      </c>
      <c r="AQ57" s="328">
        <v>-11.1</v>
      </c>
      <c r="AR57" s="329">
        <v>-11.6</v>
      </c>
    </row>
    <row r="58" spans="1:44" x14ac:dyDescent="0.15">
      <c r="A58" s="259"/>
      <c r="AK58" s="330"/>
      <c r="AL58" s="331" t="s">
        <v>521</v>
      </c>
      <c r="AM58" s="332">
        <v>998765</v>
      </c>
      <c r="AN58" s="333">
        <v>36513</v>
      </c>
      <c r="AO58" s="334">
        <v>-25.8</v>
      </c>
      <c r="AP58" s="335">
        <v>45231</v>
      </c>
      <c r="AQ58" s="336">
        <v>-9.1</v>
      </c>
      <c r="AR58" s="337">
        <v>-16.7</v>
      </c>
    </row>
    <row r="59" spans="1:44" x14ac:dyDescent="0.15">
      <c r="A59" s="259"/>
      <c r="AK59" s="315" t="s">
        <v>525</v>
      </c>
      <c r="AL59" s="316"/>
      <c r="AM59" s="324">
        <v>2785906</v>
      </c>
      <c r="AN59" s="325">
        <v>104099</v>
      </c>
      <c r="AO59" s="326">
        <v>48.2</v>
      </c>
      <c r="AP59" s="327">
        <v>92509</v>
      </c>
      <c r="AQ59" s="328">
        <v>7.9</v>
      </c>
      <c r="AR59" s="329">
        <v>40.299999999999997</v>
      </c>
    </row>
    <row r="60" spans="1:44" x14ac:dyDescent="0.15">
      <c r="A60" s="259"/>
      <c r="AK60" s="330"/>
      <c r="AL60" s="331" t="s">
        <v>521</v>
      </c>
      <c r="AM60" s="332">
        <v>1777078</v>
      </c>
      <c r="AN60" s="333">
        <v>66403</v>
      </c>
      <c r="AO60" s="334">
        <v>81.900000000000006</v>
      </c>
      <c r="AP60" s="335">
        <v>52274</v>
      </c>
      <c r="AQ60" s="336">
        <v>15.6</v>
      </c>
      <c r="AR60" s="337">
        <v>66.3</v>
      </c>
    </row>
    <row r="61" spans="1:44" x14ac:dyDescent="0.15">
      <c r="A61" s="259"/>
      <c r="AK61" s="315" t="s">
        <v>526</v>
      </c>
      <c r="AL61" s="338"/>
      <c r="AM61" s="324">
        <v>2447070</v>
      </c>
      <c r="AN61" s="325">
        <v>87985</v>
      </c>
      <c r="AO61" s="326">
        <v>3.1</v>
      </c>
      <c r="AP61" s="327">
        <v>92287</v>
      </c>
      <c r="AQ61" s="339">
        <v>2</v>
      </c>
      <c r="AR61" s="329">
        <v>1.1000000000000001</v>
      </c>
    </row>
    <row r="62" spans="1:44" x14ac:dyDescent="0.15">
      <c r="A62" s="259"/>
      <c r="AK62" s="330"/>
      <c r="AL62" s="331" t="s">
        <v>521</v>
      </c>
      <c r="AM62" s="332">
        <v>1324255</v>
      </c>
      <c r="AN62" s="333">
        <v>47717</v>
      </c>
      <c r="AO62" s="334">
        <v>8.3000000000000007</v>
      </c>
      <c r="AP62" s="335">
        <v>48841</v>
      </c>
      <c r="AQ62" s="336">
        <v>3.9</v>
      </c>
      <c r="AR62" s="337">
        <v>4.4000000000000004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HlMYTZ8BUuQuGA0+aVLN70jy7lJbMzbWDs6uyo026MrWCMQjf4bPKz2RawMaPOFZDxAmMH/AXcOAet4UQiAFTw==" saltValue="znWrTuXyWN894PrKJHiU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F74"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PjdGpK8mkE5z+kePrjXqsqWZPEJylcsuSNPM6YgTRbLCyUwyjBYLglVLSSLXXjmrtv0QwPxn0G7jp5etiM3U8Q==" saltValue="qbwcjI6bT16tpWR4aqJtSA=="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V73"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e9ExIwgoFssKVrgGePCijpOgRHuZA99mOuxLrbRMlf800Gbe++mhlvfVFIrIz7NX8jnuTaZCj0iqgyEBhENeRA==" saltValue="otX67NhRoEFIA3aLaquhi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33.85</v>
      </c>
      <c r="G47" s="12">
        <v>32.78</v>
      </c>
      <c r="H47" s="12">
        <v>33.549999999999997</v>
      </c>
      <c r="I47" s="12">
        <v>34.86</v>
      </c>
      <c r="J47" s="13">
        <v>31.8</v>
      </c>
    </row>
    <row r="48" spans="2:10" ht="57.75" customHeight="1" x14ac:dyDescent="0.15">
      <c r="B48" s="14"/>
      <c r="C48" s="1128" t="s">
        <v>4</v>
      </c>
      <c r="D48" s="1128"/>
      <c r="E48" s="1129"/>
      <c r="F48" s="15">
        <v>5.33</v>
      </c>
      <c r="G48" s="16">
        <v>5.05</v>
      </c>
      <c r="H48" s="16">
        <v>4.0599999999999996</v>
      </c>
      <c r="I48" s="16">
        <v>5.25</v>
      </c>
      <c r="J48" s="17">
        <v>5.62</v>
      </c>
    </row>
    <row r="49" spans="2:10" ht="57.75" customHeight="1" thickBot="1" x14ac:dyDescent="0.2">
      <c r="B49" s="18"/>
      <c r="C49" s="1130" t="s">
        <v>5</v>
      </c>
      <c r="D49" s="1130"/>
      <c r="E49" s="1131"/>
      <c r="F49" s="19">
        <v>0.13</v>
      </c>
      <c r="G49" s="20" t="s">
        <v>533</v>
      </c>
      <c r="H49" s="20">
        <v>1.86</v>
      </c>
      <c r="I49" s="20">
        <v>1.08</v>
      </c>
      <c r="J49" s="21" t="s">
        <v>534</v>
      </c>
    </row>
    <row r="50" spans="2:10" x14ac:dyDescent="0.15"/>
  </sheetData>
  <sheetProtection algorithmName="SHA-512" hashValue="faR6wZc5a0wJgzF98H54BLfchURAme3t04eJp77DXOP+1dqKT73683qZZEWZf+/L4VzYdDLFYyN8KLfthpG28A==" saltValue="Y87MD+c5sWTCZsC6ACzJM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2025-03-10T02:12:04Z</cp:lastPrinted>
  <dcterms:created xsi:type="dcterms:W3CDTF">2025-02-19T04:24:47Z</dcterms:created>
  <dcterms:modified xsi:type="dcterms:W3CDTF">2025-09-01T07:24:38Z</dcterms:modified>
  <cp:category/>
</cp:coreProperties>
</file>