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ls050788\共有\SZ100100財政課\20 照会・回答・調査・取材等関係\01 県・他市からの照会等\01 徳島県\06 財政状況資料集\R7\20250825_【提出期限：９月１６日（火）】令和５年度財政状況資料集の作成について（２回目・地方公会計関係）\3.回答\"/>
    </mc:Choice>
  </mc:AlternateContent>
  <xr:revisionPtr revIDLastSave="0" documentId="13_ncr:1_{0B761585-B921-47A8-8FD9-01599E292F72}" xr6:coauthVersionLast="47" xr6:coauthVersionMax="47" xr10:uidLastSave="{00000000-0000-0000-0000-000000000000}"/>
  <bookViews>
    <workbookView xWindow="-120" yWindow="-120" windowWidth="20730" windowHeight="11040" firstSheet="11"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9" i="10"/>
  <c r="AO38" i="10"/>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U39" i="10"/>
  <c r="C39" i="10"/>
  <c r="BW38" i="10"/>
  <c r="BE38" i="10"/>
  <c r="U38" i="10"/>
  <c r="C38" i="10"/>
  <c r="BE37" i="10"/>
  <c r="U37" i="10"/>
  <c r="BE36" i="10"/>
  <c r="BE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l="1"/>
  <c r="U34" i="10"/>
  <c r="U35" i="10" s="1"/>
  <c r="U36" i="10" s="1"/>
  <c r="AM34" i="10" l="1"/>
  <c r="AM35" i="10" l="1"/>
  <c r="AM36" i="10" l="1"/>
  <c r="AM37" i="10" l="1"/>
  <c r="AM38" i="10" l="1"/>
  <c r="AM39" i="10" l="1"/>
  <c r="BE34" i="10"/>
  <c r="BW34" i="10" l="1"/>
  <c r="BW35" i="10" s="1"/>
  <c r="BW36" i="10" s="1"/>
  <c r="BW37" i="10" s="1"/>
  <c r="CO34" i="10"/>
  <c r="CO35" i="10" s="1"/>
  <c r="CO36" i="10" s="1"/>
  <c r="CO37" i="10" s="1"/>
  <c r="CO38" i="10" s="1"/>
</calcChain>
</file>

<file path=xl/sharedStrings.xml><?xml version="1.0" encoding="utf-8"?>
<sst xmlns="http://schemas.openxmlformats.org/spreadsheetml/2006/main" count="1099" uniqueCount="587">
  <si>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</si>
  <si>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</si>
  <si>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</si>
  <si>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</si>
  <si>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</si>
  <si>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</si>
  <si>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</si>
  <si>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</si>
  <si>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</si>
  <si>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</si>
  <si>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</si>
  <si>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</si>
  <si>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</si>
  <si>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</si>
  <si>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</si>
  <si>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</si>
  <si>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</si>
  <si>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</si>
  <si>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</si>
  <si>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</si>
  <si>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</si>
  <si>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</si>
  <si>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</si>
  <si>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</si>
  <si>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</si>
  <si>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</si>
  <si>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</si>
  <si>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</si>
  <si>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</si>
  <si>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</si>
  <si>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</si>
  <si>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</si>
  <si>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</si>
  <si>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</si>
  <si>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</si>
  <si>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</si>
  <si>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</si>
  <si>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</si>
  <si>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</si>
  <si>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</si>
  <si>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</si>
  <si>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</si>
  <si>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</si>
  <si>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</si>
  <si>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</si>
  <si>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</si>
  <si>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</si>
  <si>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</si>
  <si>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</si>
  <si>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</si>
  <si>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</si>
  <si>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</si>
  <si>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</si>
  <si>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</si>
  <si>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</si>
  <si>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</si>
  <si>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</si>
  <si>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</si>
  <si>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</si>
  <si>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</si>
  <si>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</si>
  <si>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</si>
  <si>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</si>
  <si>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</si>
  <si>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</si>
  <si>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</si>
  <si>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</si>
  <si>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</si>
  <si>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</si>
  <si>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</si>
  <si>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</si>
  <si>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</si>
  <si>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</si>
  <si>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</si>
  <si>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</si>
  <si>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</si>
  <si>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</si>
  <si>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</si>
  <si>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</si>
  <si>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徳島県</t>
    <phoneticPr fontId="5"/>
  </si>
  <si>
    <t>市町村類型</t>
    <phoneticPr fontId="5"/>
  </si>
  <si>
    <t>Ⅳ－３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</si>
  <si>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</si>
  <si>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</si>
  <si>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</si>
  <si>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</si>
  <si>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</si>
  <si>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</si>
  <si>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</si>
  <si>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</si>
  <si>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</si>
  <si>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</si>
  <si>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</si>
  <si>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</si>
  <si>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徳島市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</si>
  <si>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</si>
  <si>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</si>
  <si>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</si>
  <si>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</si>
  <si>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</si>
  <si>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</si>
  <si>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</si>
  <si>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</si>
  <si>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</si>
  <si>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</si>
  <si>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</si>
  <si>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</si>
  <si>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</si>
  <si>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</si>
  <si>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</si>
  <si>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</si>
  <si>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</si>
  <si>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</si>
  <si>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</si>
  <si>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</si>
  <si>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</si>
  <si>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</si>
  <si>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-2.4</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</si>
  <si>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</si>
  <si>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</si>
  <si>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</si>
  <si>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</si>
  <si>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</si>
  <si>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</si>
  <si>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</si>
  <si>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</si>
  <si>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</si>
  <si>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</si>
  <si>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</si>
  <si>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</si>
  <si>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</si>
  <si>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</si>
  <si>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</si>
  <si>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</si>
  <si>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</si>
  <si>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</si>
  <si>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</si>
  <si>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</si>
  <si>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</si>
  <si>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</si>
  <si>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</si>
  <si>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</si>
  <si>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6"/>
  </si>
  <si>
    <t>うち日本人(％)</t>
    <phoneticPr fontId="5"/>
  </si>
  <si>
    <t>-1.0</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</si>
  <si>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</si>
  <si>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</si>
  <si>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</si>
  <si>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</si>
  <si>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</si>
  <si>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</si>
  <si>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</si>
  <si>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</si>
  <si>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</si>
  <si>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</si>
  <si>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</si>
  <si>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</si>
  <si>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</si>
  <si>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</si>
  <si>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</si>
  <si>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</si>
  <si>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</si>
  <si>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</si>
  <si>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</si>
  <si>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</si>
  <si>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</si>
  <si>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</si>
  <si>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</si>
  <si>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</si>
  <si>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</si>
  <si>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</si>
  <si>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</si>
  <si>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</si>
  <si>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</si>
  <si>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</si>
  <si>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</si>
  <si>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</si>
  <si>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</si>
  <si>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</si>
  <si>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</si>
  <si>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</si>
  <si>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</si>
  <si>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</si>
  <si>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</si>
  <si>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</si>
  <si>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</si>
  <si>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</si>
  <si>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</si>
  <si>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</si>
  <si>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</si>
  <si>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</si>
  <si>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</si>
  <si>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</si>
  <si>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</si>
  <si>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</si>
  <si>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</si>
  <si>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</si>
  <si>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</si>
  <si>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</si>
  <si>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</si>
  <si>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</si>
  <si>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</si>
  <si>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</si>
  <si>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徳島県徳島市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</si>
  <si>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</si>
  <si>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</si>
  <si>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</si>
  <si>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</si>
  <si>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</si>
  <si>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</si>
  <si>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</si>
  <si>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</si>
  <si>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</si>
  <si>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</si>
  <si>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</si>
  <si>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</si>
  <si>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</si>
  <si>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</si>
  <si>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</si>
  <si>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</si>
  <si>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</si>
  <si>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</si>
  <si>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</si>
  <si>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</si>
  <si>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</si>
  <si>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</si>
  <si>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</si>
  <si>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</si>
  <si>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</si>
  <si>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</si>
  <si>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</si>
  <si>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</si>
  <si>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</si>
  <si>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</si>
  <si>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</si>
  <si>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</si>
  <si>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</si>
  <si>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</si>
  <si>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</si>
  <si>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</si>
  <si>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</si>
  <si>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</si>
  <si>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</si>
  <si>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</si>
  <si>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</si>
  <si>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</si>
  <si>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</si>
  <si>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</si>
  <si>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</si>
  <si>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</si>
  <si>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</si>
  <si>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</si>
  <si>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</si>
  <si>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</si>
  <si>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</si>
  <si>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</si>
  <si>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</si>
  <si>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</si>
  <si>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</si>
  <si>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</si>
  <si>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</si>
  <si>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</si>
  <si>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</si>
  <si>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</si>
  <si>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</si>
  <si>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</si>
  <si>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</si>
  <si>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</si>
  <si>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</si>
  <si>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</si>
  <si>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</si>
  <si>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</si>
  <si>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</si>
  <si>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</si>
  <si>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</si>
  <si>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</si>
  <si>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</si>
  <si>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</si>
  <si>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</si>
  <si>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</si>
  <si>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</si>
  <si>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</si>
  <si>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</si>
  <si>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</si>
  <si>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</si>
  <si>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</si>
  <si>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</si>
  <si>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</si>
  <si>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</si>
  <si>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</si>
  <si>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</si>
  <si>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</si>
  <si>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</si>
  <si>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</si>
  <si>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</si>
  <si>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</si>
  <si>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</si>
  <si>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</si>
  <si>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</si>
  <si>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</si>
  <si>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</si>
  <si>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</si>
  <si>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</si>
  <si>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</si>
  <si>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</si>
  <si>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</si>
  <si>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</si>
  <si>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</si>
  <si>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</si>
  <si>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</si>
  <si>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</si>
  <si>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</si>
  <si>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</si>
  <si>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</si>
  <si>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</si>
  <si>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</si>
  <si>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</si>
  <si>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</si>
  <si>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</si>
  <si>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</si>
  <si>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</si>
  <si>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</si>
  <si>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</si>
  <si>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</si>
  <si>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</si>
  <si>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</si>
  <si>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</si>
  <si>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交通</t>
    <phoneticPr fontId="5"/>
  </si>
  <si>
    <t>被保険者数(人)</t>
  </si>
  <si>
    <t>　積立金</t>
    <phoneticPr fontId="5"/>
  </si>
  <si>
    <t>　うち臨時財政対策債</t>
    <phoneticPr fontId="5"/>
  </si>
  <si>
    <t>市場</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</si>
  <si>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</si>
  <si>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</si>
  <si>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</si>
  <si>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</si>
  <si>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</si>
  <si>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</si>
  <si>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</si>
  <si>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</si>
  <si>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</si>
  <si>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</si>
  <si>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</si>
  <si>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</si>
  <si>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</si>
  <si>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</si>
  <si>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</si>
  <si>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</si>
  <si>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</si>
  <si>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</si>
  <si>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</si>
  <si>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</si>
  <si>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</si>
  <si>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</si>
  <si>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徳島県徳島市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</si>
  <si>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</si>
  <si>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</si>
  <si>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</si>
  <si>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</si>
  <si>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</si>
  <si>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</si>
  <si>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</si>
  <si>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</si>
  <si>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</si>
  <si>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</si>
  <si>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</si>
  <si>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</si>
  <si>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</si>
  <si>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</si>
  <si>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</si>
  <si>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</si>
  <si>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</si>
  <si>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</si>
  <si>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</si>
  <si>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</si>
  <si>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徳島市奨学事業特別会計</t>
    <phoneticPr fontId="5"/>
  </si>
  <si>
    <t>徳島市土地取得事業特別会計</t>
    <phoneticPr fontId="5"/>
  </si>
  <si>
    <t>徳島市住宅新築資金等貸付事業特別会計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</si>
  <si>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</si>
  <si>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</si>
  <si>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</si>
  <si>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</si>
  <si>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</si>
  <si>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</si>
  <si>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</si>
  <si>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</si>
  <si>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</si>
  <si>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</si>
  <si>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</si>
  <si>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</si>
  <si>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</si>
  <si>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徳島市国民健康保険事業特別会計</t>
    <phoneticPr fontId="5"/>
  </si>
  <si>
    <t>徳島市介護保険事業特別会計</t>
    <phoneticPr fontId="5"/>
  </si>
  <si>
    <t>徳島市後期高齢者医療事業特別会計</t>
    <phoneticPr fontId="5"/>
  </si>
  <si>
    <t>徳島市中央卸売市場事業会計</t>
    <phoneticPr fontId="5"/>
  </si>
  <si>
    <t>法適用企業</t>
    <phoneticPr fontId="5"/>
  </si>
  <si>
    <t>徳島市商業観光施設事業会計</t>
    <phoneticPr fontId="5"/>
  </si>
  <si>
    <t>徳島市水道事業会計</t>
    <phoneticPr fontId="5"/>
  </si>
  <si>
    <t>徳島市公共下水道事業会計</t>
    <phoneticPr fontId="5"/>
  </si>
  <si>
    <t>徳島市営旅客自動車運送事業会計</t>
    <phoneticPr fontId="5"/>
  </si>
  <si>
    <t>徳島市民病院事業会計</t>
    <phoneticPr fontId="5"/>
  </si>
  <si>
    <t>徳島市立食肉センター事業特別会計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</si>
  <si>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</si>
  <si>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</si>
  <si>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</si>
  <si>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</si>
  <si>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</si>
  <si>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</si>
  <si>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</si>
  <si>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</si>
  <si>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</si>
  <si>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</si>
  <si>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</si>
  <si>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</si>
  <si>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</si>
  <si>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</si>
  <si>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</si>
  <si>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</si>
  <si>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</si>
  <si>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</si>
  <si>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</si>
  <si>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</si>
  <si>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</si>
  <si>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</si>
  <si>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</si>
  <si>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</si>
  <si>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</si>
  <si>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</si>
  <si>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</si>
  <si>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</si>
  <si>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</si>
  <si>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</si>
  <si>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</si>
  <si>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</si>
  <si>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</si>
  <si>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</si>
  <si>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</si>
  <si>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</si>
  <si>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</si>
  <si>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</si>
  <si>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</si>
  <si>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</si>
  <si>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</si>
  <si>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</si>
  <si>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</si>
  <si>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</si>
  <si>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</si>
  <si>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</si>
  <si>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</si>
  <si>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</si>
  <si>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</si>
  <si>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</si>
  <si>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</si>
  <si>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</si>
  <si>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</si>
  <si>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</si>
  <si>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</si>
  <si>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</si>
  <si>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</si>
  <si>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</si>
  <si>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</si>
  <si>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</si>
  <si>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</si>
  <si>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</si>
  <si>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</si>
  <si>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</si>
  <si>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</si>
  <si>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</si>
  <si>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</si>
  <si>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</si>
  <si>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</si>
  <si>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</si>
  <si>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</si>
  <si>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</si>
  <si>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</si>
  <si>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</si>
  <si>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</si>
  <si>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</si>
  <si>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</si>
  <si>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</si>
  <si>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</si>
  <si>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</si>
  <si>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</si>
  <si>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</si>
  <si>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</si>
  <si>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</si>
  <si>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</si>
  <si>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</si>
  <si>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</si>
  <si>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</si>
  <si>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</si>
  <si>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</si>
  <si>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</si>
  <si>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</si>
  <si>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</si>
  <si>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</si>
  <si>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</si>
  <si>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</si>
  <si>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</si>
  <si>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</si>
  <si>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</si>
  <si>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</si>
  <si>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</si>
  <si>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</si>
  <si>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</si>
  <si>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</si>
  <si>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</si>
  <si>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</si>
  <si>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</si>
  <si>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</si>
  <si>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</si>
  <si>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</si>
  <si>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</si>
  <si>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</si>
  <si>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</si>
  <si>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</si>
  <si>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</si>
  <si>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</si>
  <si>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</si>
  <si>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</si>
  <si>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</si>
  <si>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</si>
  <si>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</si>
  <si>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</si>
  <si>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</si>
  <si>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</si>
  <si>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</si>
  <si>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</si>
  <si>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</si>
  <si>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</si>
  <si>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</si>
  <si>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</si>
  <si>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</si>
  <si>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</si>
  <si>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</si>
  <si>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</si>
  <si>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</si>
  <si>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</si>
  <si>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1.32</t>
  </si>
  <si>
    <t>▲ 1.91</t>
  </si>
  <si>
    <t>▲ 1.99</t>
  </si>
  <si>
    <t>徳島市水道事業会計</t>
  </si>
  <si>
    <t>徳島市民病院事業会計</t>
  </si>
  <si>
    <t>一般会計</t>
  </si>
  <si>
    <t>徳島市介護保険事業特別会計</t>
  </si>
  <si>
    <t>徳島市中央卸売市場事業会計</t>
  </si>
  <si>
    <t>徳島市公共下水道事業会計</t>
  </si>
  <si>
    <t>徳島市営旅客自動車運送事業会計</t>
  </si>
  <si>
    <t>徳島市後期高齢者医療事業特別会計</t>
  </si>
  <si>
    <t>その他会計（赤字）</t>
  </si>
  <si>
    <t>その他会計（黒字）</t>
  </si>
  <si>
    <t>R01</t>
    <phoneticPr fontId="5"/>
  </si>
  <si>
    <t>R02</t>
    <phoneticPr fontId="5"/>
  </si>
  <si>
    <t>R03</t>
    <phoneticPr fontId="5"/>
  </si>
  <si>
    <t>R04</t>
    <phoneticPr fontId="5"/>
  </si>
  <si>
    <t>R05</t>
    <phoneticPr fontId="5"/>
  </si>
  <si>
    <t>-</t>
    <phoneticPr fontId="2"/>
  </si>
  <si>
    <t xml:space="preserve">  </t>
    <phoneticPr fontId="2"/>
  </si>
  <si>
    <t>-</t>
    <phoneticPr fontId="2"/>
  </si>
  <si>
    <t>徳島県後期高齢者医療広域連合一般会計</t>
    <rPh sb="0" eb="3">
      <t>トクシマケン</t>
    </rPh>
    <rPh sb="3" eb="8">
      <t>コウキコウレイシャ</t>
    </rPh>
    <rPh sb="8" eb="10">
      <t>イリョウ</t>
    </rPh>
    <rPh sb="10" eb="14">
      <t>コウイキレンゴウ</t>
    </rPh>
    <rPh sb="14" eb="18">
      <t>イッパンカイケイ</t>
    </rPh>
    <phoneticPr fontId="2"/>
  </si>
  <si>
    <t>徳島県後期高齢者医療広域連合後期高齢者医療特別会計</t>
    <rPh sb="0" eb="3">
      <t>トクシマケン</t>
    </rPh>
    <rPh sb="3" eb="8">
      <t>コウキコウレイシャ</t>
    </rPh>
    <rPh sb="8" eb="10">
      <t>イリョウ</t>
    </rPh>
    <rPh sb="10" eb="12">
      <t>コウイキ</t>
    </rPh>
    <rPh sb="12" eb="14">
      <t>レンゴウ</t>
    </rPh>
    <rPh sb="14" eb="16">
      <t>コウキ</t>
    </rPh>
    <rPh sb="16" eb="19">
      <t>コウレイシャ</t>
    </rPh>
    <rPh sb="19" eb="21">
      <t>イリョウ</t>
    </rPh>
    <rPh sb="21" eb="23">
      <t>トクベツ</t>
    </rPh>
    <rPh sb="23" eb="25">
      <t>カイケイ</t>
    </rPh>
    <phoneticPr fontId="2"/>
  </si>
  <si>
    <t>徳島県市町村総合事務組合一般会計</t>
    <rPh sb="0" eb="3">
      <t>トクシマケン</t>
    </rPh>
    <rPh sb="3" eb="6">
      <t>シチョウソン</t>
    </rPh>
    <rPh sb="6" eb="10">
      <t>ソウゴウジム</t>
    </rPh>
    <rPh sb="10" eb="12">
      <t>クミアイ</t>
    </rPh>
    <rPh sb="12" eb="16">
      <t>イッパンカイケイ</t>
    </rPh>
    <phoneticPr fontId="2"/>
  </si>
  <si>
    <t>徳島県市町村総合事務組合徳島滞納整理機構特別会計</t>
    <rPh sb="0" eb="3">
      <t>トクシマケン</t>
    </rPh>
    <rPh sb="3" eb="6">
      <t>シチョウソン</t>
    </rPh>
    <rPh sb="6" eb="10">
      <t>ソウゴウジム</t>
    </rPh>
    <rPh sb="10" eb="12">
      <t>クミアイ</t>
    </rPh>
    <rPh sb="12" eb="14">
      <t>トクシマ</t>
    </rPh>
    <rPh sb="14" eb="16">
      <t>タイノウ</t>
    </rPh>
    <rPh sb="16" eb="20">
      <t>セイリキコウ</t>
    </rPh>
    <rPh sb="20" eb="22">
      <t>トクベツ</t>
    </rPh>
    <rPh sb="22" eb="24">
      <t>カイケイ</t>
    </rPh>
    <phoneticPr fontId="2"/>
  </si>
  <si>
    <t>-</t>
    <phoneticPr fontId="2"/>
  </si>
  <si>
    <t>徳島市公園緑地管理公社</t>
  </si>
  <si>
    <t>徳島市文化振興公社</t>
  </si>
  <si>
    <t>徳島市スポーツ協会</t>
  </si>
  <si>
    <t>徳島都市開発</t>
  </si>
  <si>
    <t>徳島市土地開発公社</t>
  </si>
  <si>
    <t>-</t>
    <phoneticPr fontId="2"/>
  </si>
  <si>
    <t>ﾃﾞｼﾞﾀﾙ・ﾄﾗﾝｽﾌｫｰﾒｰｼｮﾝ推進基金</t>
    <rPh sb="19" eb="21">
      <t>スイシン</t>
    </rPh>
    <rPh sb="21" eb="23">
      <t>キキン</t>
    </rPh>
    <phoneticPr fontId="5"/>
  </si>
  <si>
    <t>LEDが魅せるまち・とくしま事業推進基金</t>
    <rPh sb="4" eb="5">
      <t>ミ</t>
    </rPh>
    <rPh sb="14" eb="16">
      <t>ジギョウ</t>
    </rPh>
    <rPh sb="16" eb="18">
      <t>スイシン</t>
    </rPh>
    <rPh sb="18" eb="20">
      <t>キキン</t>
    </rPh>
    <phoneticPr fontId="2"/>
  </si>
  <si>
    <t>市民福祉基金</t>
    <rPh sb="0" eb="2">
      <t>シミン</t>
    </rPh>
    <rPh sb="2" eb="4">
      <t>フクシ</t>
    </rPh>
    <rPh sb="4" eb="6">
      <t>キキン</t>
    </rPh>
    <phoneticPr fontId="2"/>
  </si>
  <si>
    <t>子ども未来基金</t>
    <rPh sb="0" eb="1">
      <t>コ</t>
    </rPh>
    <rPh sb="3" eb="5">
      <t>ミライ</t>
    </rPh>
    <rPh sb="5" eb="7">
      <t>キキン</t>
    </rPh>
    <phoneticPr fontId="2"/>
  </si>
  <si>
    <t>中小企業振興基金</t>
    <rPh sb="0" eb="2">
      <t>チュウショウ</t>
    </rPh>
    <rPh sb="2" eb="4">
      <t>キギョウ</t>
    </rPh>
    <rPh sb="4" eb="6">
      <t>シンコウ</t>
    </rPh>
    <rPh sb="6" eb="8">
      <t>キキン</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</si>
  <si>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</si>
  <si>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</si>
  <si>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</si>
  <si>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</si>
  <si>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</si>
  <si>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</si>
  <si>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</si>
  <si>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</si>
  <si>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</si>
  <si>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</si>
  <si>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内平均値と比較して、将来負担比率及び有形固定資産減価償却率のいずれも高い水準にあることから、公共施設総合管理計画（令和４年度改定）に基づき、施設の更新時期の平準化や総量抑制等を図るため、適切な更新・統廃合・長寿命化の実施に努める。</t>
    <phoneticPr fontId="5"/>
  </si>
  <si>
    <t>類似団体内平均値と比較して、将来負担比率及び実質公債費比率のいずれも高い水準にあることから、公共施設総合管理計画（令和４年度改定）に基づき、施設の更新時期の平準化や総量抑制等を図るため、適切な更新・統廃合・長寿命化の実施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</si>
</sst>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1FF9391-8735-40DF-8925-8F9D5D7D36F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37644</c:v>
                </c:pt>
                <c:pt idx="1">
                  <c:v>39221</c:v>
                </c:pt>
                <c:pt idx="2">
                  <c:v>38566</c:v>
                </c:pt>
                <c:pt idx="3">
                  <c:v>35156</c:v>
                </c:pt>
                <c:pt idx="4">
                  <c:v>37029</c:v>
                </c:pt>
              </c:numCache>
            </c:numRef>
          </c:val>
          <c:smooth val="0"/>
          <c:extLst>
            <c:ext xmlns:c16="http://schemas.microsoft.com/office/drawing/2014/chart" uri="{C3380CC4-5D6E-409C-BE32-E72D297353CC}">
              <c16:uniqueId val="{00000000-5372-4ABB-B873-5BC342A1807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34612</c:v>
                </c:pt>
                <c:pt idx="1">
                  <c:v>31282</c:v>
                </c:pt>
                <c:pt idx="2">
                  <c:v>37016</c:v>
                </c:pt>
                <c:pt idx="3">
                  <c:v>36659</c:v>
                </c:pt>
                <c:pt idx="4">
                  <c:v>40414</c:v>
                </c:pt>
              </c:numCache>
            </c:numRef>
          </c:val>
          <c:smooth val="0"/>
          <c:extLst>
            <c:ext xmlns:c16="http://schemas.microsoft.com/office/drawing/2014/chart" uri="{C3380CC4-5D6E-409C-BE32-E72D297353CC}">
              <c16:uniqueId val="{00000001-5372-4ABB-B873-5BC342A1807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0.53</c:v>
                </c:pt>
                <c:pt idx="1">
                  <c:v>1.36</c:v>
                </c:pt>
                <c:pt idx="2">
                  <c:v>7.05</c:v>
                </c:pt>
                <c:pt idx="3">
                  <c:v>5.3</c:v>
                </c:pt>
                <c:pt idx="4">
                  <c:v>3.08</c:v>
                </c:pt>
              </c:numCache>
            </c:numRef>
          </c:val>
          <c:extLst>
            <c:ext xmlns:c16="http://schemas.microsoft.com/office/drawing/2014/chart" uri="{C3380CC4-5D6E-409C-BE32-E72D297353CC}">
              <c16:uniqueId val="{00000000-276E-4DD3-B2DB-1961945B9CE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8.3000000000000007</c:v>
                </c:pt>
                <c:pt idx="1">
                  <c:v>8.4</c:v>
                </c:pt>
                <c:pt idx="2">
                  <c:v>8.68</c:v>
                </c:pt>
                <c:pt idx="3">
                  <c:v>12.52</c:v>
                </c:pt>
                <c:pt idx="4">
                  <c:v>14.97</c:v>
                </c:pt>
              </c:numCache>
            </c:numRef>
          </c:val>
          <c:extLst>
            <c:ext xmlns:c16="http://schemas.microsoft.com/office/drawing/2014/chart" uri="{C3380CC4-5D6E-409C-BE32-E72D297353CC}">
              <c16:uniqueId val="{00000001-276E-4DD3-B2DB-1961945B9CE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-1.32</c:v>
                </c:pt>
                <c:pt idx="1">
                  <c:v>0.89</c:v>
                </c:pt>
                <c:pt idx="2">
                  <c:v>5.77</c:v>
                </c:pt>
                <c:pt idx="3">
                  <c:v>-1.91</c:v>
                </c:pt>
                <c:pt idx="4">
                  <c:v>-1.99</c:v>
                </c:pt>
              </c:numCache>
            </c:numRef>
          </c:val>
          <c:smooth val="0"/>
          <c:extLst>
            <c:ext xmlns:c16="http://schemas.microsoft.com/office/drawing/2014/chart" uri="{C3380CC4-5D6E-409C-BE32-E72D297353CC}">
              <c16:uniqueId val="{00000002-276E-4DD3-B2DB-1961945B9CE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1.81</c:v>
                </c:pt>
                <c:pt idx="2">
                  <c:v>#N/A</c:v>
                </c:pt>
                <c:pt idx="3">
                  <c:v>0.71</c:v>
                </c:pt>
                <c:pt idx="4">
                  <c:v>#N/A</c:v>
                </c:pt>
                <c:pt idx="5">
                  <c:v>0.81</c:v>
                </c:pt>
                <c:pt idx="6">
                  <c:v>#N/A</c:v>
                </c:pt>
                <c:pt idx="7">
                  <c:v>0.93</c:v>
                </c:pt>
                <c:pt idx="8">
                  <c:v>#N/A</c:v>
                </c:pt>
                <c:pt idx="9">
                  <c:v>0.16</c:v>
                </c:pt>
              </c:numCache>
            </c:numRef>
          </c:val>
          <c:extLst>
            <c:ext xmlns:c16="http://schemas.microsoft.com/office/drawing/2014/chart" uri="{C3380CC4-5D6E-409C-BE32-E72D297353CC}">
              <c16:uniqueId val="{00000000-1205-473E-94E7-438A6FD831B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205-473E-94E7-438A6FD831BC}"/>
            </c:ext>
          </c:extLst>
        </c:ser>
        <c:ser>
          <c:idx val="2"/>
          <c:order val="2"/>
          <c:tx>
            <c:strRef>
              <c:f>データシート!$A$29</c:f>
              <c:strCache>
                <c:ptCount val="1"/>
                <c:pt idx="0">
                  <c:v>徳島市後期高齢者医療事業特別会計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0.28000000000000003</c:v>
                </c:pt>
                <c:pt idx="2">
                  <c:v>#N/A</c:v>
                </c:pt>
                <c:pt idx="3">
                  <c:v>0.28999999999999998</c:v>
                </c:pt>
                <c:pt idx="4">
                  <c:v>#N/A</c:v>
                </c:pt>
                <c:pt idx="5">
                  <c:v>0.27</c:v>
                </c:pt>
                <c:pt idx="6">
                  <c:v>#N/A</c:v>
                </c:pt>
                <c:pt idx="7">
                  <c:v>0.3</c:v>
                </c:pt>
                <c:pt idx="8">
                  <c:v>#N/A</c:v>
                </c:pt>
                <c:pt idx="9">
                  <c:v>0.32</c:v>
                </c:pt>
              </c:numCache>
            </c:numRef>
          </c:val>
          <c:extLst>
            <c:ext xmlns:c16="http://schemas.microsoft.com/office/drawing/2014/chart" uri="{C3380CC4-5D6E-409C-BE32-E72D297353CC}">
              <c16:uniqueId val="{00000002-1205-473E-94E7-438A6FD831BC}"/>
            </c:ext>
          </c:extLst>
        </c:ser>
        <c:ser>
          <c:idx val="3"/>
          <c:order val="3"/>
          <c:tx>
            <c:strRef>
              <c:f>データシート!$A$30</c:f>
              <c:strCache>
                <c:ptCount val="1"/>
                <c:pt idx="0">
                  <c:v>徳島市営旅客自動車運送事業会計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0.37</c:v>
                </c:pt>
                <c:pt idx="2">
                  <c:v>#N/A</c:v>
                </c:pt>
                <c:pt idx="3">
                  <c:v>0.32</c:v>
                </c:pt>
                <c:pt idx="4">
                  <c:v>#N/A</c:v>
                </c:pt>
                <c:pt idx="5">
                  <c:v>0.35</c:v>
                </c:pt>
                <c:pt idx="6">
                  <c:v>#N/A</c:v>
                </c:pt>
                <c:pt idx="7">
                  <c:v>0.36</c:v>
                </c:pt>
                <c:pt idx="8">
                  <c:v>#N/A</c:v>
                </c:pt>
                <c:pt idx="9">
                  <c:v>0.48</c:v>
                </c:pt>
              </c:numCache>
            </c:numRef>
          </c:val>
          <c:extLst>
            <c:ext xmlns:c16="http://schemas.microsoft.com/office/drawing/2014/chart" uri="{C3380CC4-5D6E-409C-BE32-E72D297353CC}">
              <c16:uniqueId val="{00000003-1205-473E-94E7-438A6FD831BC}"/>
            </c:ext>
          </c:extLst>
        </c:ser>
        <c:ser>
          <c:idx val="4"/>
          <c:order val="4"/>
          <c:tx>
            <c:strRef>
              <c:f>データシート!$A$31</c:f>
              <c:strCache>
                <c:ptCount val="1"/>
                <c:pt idx="0">
                  <c:v>徳島市公共下水道事業会計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#N/A</c:v>
                </c:pt>
                <c:pt idx="3">
                  <c:v>0.86</c:v>
                </c:pt>
                <c:pt idx="4">
                  <c:v>#N/A</c:v>
                </c:pt>
                <c:pt idx="5">
                  <c:v>0.74</c:v>
                </c:pt>
                <c:pt idx="6">
                  <c:v>#N/A</c:v>
                </c:pt>
                <c:pt idx="7">
                  <c:v>1.04</c:v>
                </c:pt>
                <c:pt idx="8">
                  <c:v>#N/A</c:v>
                </c:pt>
                <c:pt idx="9">
                  <c:v>1.25</c:v>
                </c:pt>
              </c:numCache>
            </c:numRef>
          </c:val>
          <c:extLst>
            <c:ext xmlns:c16="http://schemas.microsoft.com/office/drawing/2014/chart" uri="{C3380CC4-5D6E-409C-BE32-E72D297353CC}">
              <c16:uniqueId val="{00000004-1205-473E-94E7-438A6FD831BC}"/>
            </c:ext>
          </c:extLst>
        </c:ser>
        <c:ser>
          <c:idx val="5"/>
          <c:order val="5"/>
          <c:tx>
            <c:strRef>
              <c:f>データシート!$A$32</c:f>
              <c:strCache>
                <c:ptCount val="1"/>
                <c:pt idx="0">
                  <c:v>徳島市中央卸売市場事業会計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1.19</c:v>
                </c:pt>
                <c:pt idx="2">
                  <c:v>#N/A</c:v>
                </c:pt>
                <c:pt idx="3">
                  <c:v>1.17</c:v>
                </c:pt>
                <c:pt idx="4">
                  <c:v>#N/A</c:v>
                </c:pt>
                <c:pt idx="5">
                  <c:v>1.19</c:v>
                </c:pt>
                <c:pt idx="6">
                  <c:v>#N/A</c:v>
                </c:pt>
                <c:pt idx="7">
                  <c:v>1.3</c:v>
                </c:pt>
                <c:pt idx="8">
                  <c:v>#N/A</c:v>
                </c:pt>
                <c:pt idx="9">
                  <c:v>1.38</c:v>
                </c:pt>
              </c:numCache>
            </c:numRef>
          </c:val>
          <c:extLst>
            <c:ext xmlns:c16="http://schemas.microsoft.com/office/drawing/2014/chart" uri="{C3380CC4-5D6E-409C-BE32-E72D297353CC}">
              <c16:uniqueId val="{00000005-1205-473E-94E7-438A6FD831BC}"/>
            </c:ext>
          </c:extLst>
        </c:ser>
        <c:ser>
          <c:idx val="6"/>
          <c:order val="6"/>
          <c:tx>
            <c:strRef>
              <c:f>データシート!$A$33</c:f>
              <c:strCache>
                <c:ptCount val="1"/>
                <c:pt idx="0">
                  <c:v>徳島市介護保険事業特別会計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1.46</c:v>
                </c:pt>
                <c:pt idx="2">
                  <c:v>#N/A</c:v>
                </c:pt>
                <c:pt idx="3">
                  <c:v>2.36</c:v>
                </c:pt>
                <c:pt idx="4">
                  <c:v>#N/A</c:v>
                </c:pt>
                <c:pt idx="5">
                  <c:v>2.08</c:v>
                </c:pt>
                <c:pt idx="6">
                  <c:v>#N/A</c:v>
                </c:pt>
                <c:pt idx="7">
                  <c:v>2.56</c:v>
                </c:pt>
                <c:pt idx="8">
                  <c:v>#N/A</c:v>
                </c:pt>
                <c:pt idx="9">
                  <c:v>1.81</c:v>
                </c:pt>
              </c:numCache>
            </c:numRef>
          </c:val>
          <c:extLst>
            <c:ext xmlns:c16="http://schemas.microsoft.com/office/drawing/2014/chart" uri="{C3380CC4-5D6E-409C-BE32-E72D297353CC}">
              <c16:uniqueId val="{00000006-1205-473E-94E7-438A6FD831B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0.51</c:v>
                </c:pt>
                <c:pt idx="2">
                  <c:v>#N/A</c:v>
                </c:pt>
                <c:pt idx="3">
                  <c:v>1.34</c:v>
                </c:pt>
                <c:pt idx="4">
                  <c:v>#N/A</c:v>
                </c:pt>
                <c:pt idx="5">
                  <c:v>7.01</c:v>
                </c:pt>
                <c:pt idx="6">
                  <c:v>#N/A</c:v>
                </c:pt>
                <c:pt idx="7">
                  <c:v>5.28</c:v>
                </c:pt>
                <c:pt idx="8">
                  <c:v>#N/A</c:v>
                </c:pt>
                <c:pt idx="9">
                  <c:v>3.06</c:v>
                </c:pt>
              </c:numCache>
            </c:numRef>
          </c:val>
          <c:extLst>
            <c:ext xmlns:c16="http://schemas.microsoft.com/office/drawing/2014/chart" uri="{C3380CC4-5D6E-409C-BE32-E72D297353CC}">
              <c16:uniqueId val="{00000007-1205-473E-94E7-438A6FD831BC}"/>
            </c:ext>
          </c:extLst>
        </c:ser>
        <c:ser>
          <c:idx val="8"/>
          <c:order val="8"/>
          <c:tx>
            <c:strRef>
              <c:f>データシート!$A$35</c:f>
              <c:strCache>
                <c:ptCount val="1"/>
                <c:pt idx="0">
                  <c:v>徳島市民病院事業会計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1.44</c:v>
                </c:pt>
                <c:pt idx="2">
                  <c:v>#N/A</c:v>
                </c:pt>
                <c:pt idx="3">
                  <c:v>2.2799999999999998</c:v>
                </c:pt>
                <c:pt idx="4">
                  <c:v>#N/A</c:v>
                </c:pt>
                <c:pt idx="5">
                  <c:v>4.5199999999999996</c:v>
                </c:pt>
                <c:pt idx="6">
                  <c:v>#N/A</c:v>
                </c:pt>
                <c:pt idx="7">
                  <c:v>5.99</c:v>
                </c:pt>
                <c:pt idx="8">
                  <c:v>#N/A</c:v>
                </c:pt>
                <c:pt idx="9">
                  <c:v>6.26</c:v>
                </c:pt>
              </c:numCache>
            </c:numRef>
          </c:val>
          <c:extLst>
            <c:ext xmlns:c16="http://schemas.microsoft.com/office/drawing/2014/chart" uri="{C3380CC4-5D6E-409C-BE32-E72D297353CC}">
              <c16:uniqueId val="{00000008-1205-473E-94E7-438A6FD831BC}"/>
            </c:ext>
          </c:extLst>
        </c:ser>
        <c:ser>
          <c:idx val="9"/>
          <c:order val="9"/>
          <c:tx>
            <c:strRef>
              <c:f>データシート!$A$36</c:f>
              <c:strCache>
                <c:ptCount val="1"/>
                <c:pt idx="0">
                  <c:v>徳島市水道事業会計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10.26</c:v>
                </c:pt>
                <c:pt idx="2">
                  <c:v>#N/A</c:v>
                </c:pt>
                <c:pt idx="3">
                  <c:v>9.77</c:v>
                </c:pt>
                <c:pt idx="4">
                  <c:v>#N/A</c:v>
                </c:pt>
                <c:pt idx="5">
                  <c:v>9.44</c:v>
                </c:pt>
                <c:pt idx="6">
                  <c:v>#N/A</c:v>
                </c:pt>
                <c:pt idx="7">
                  <c:v>10.09</c:v>
                </c:pt>
                <c:pt idx="8">
                  <c:v>#N/A</c:v>
                </c:pt>
                <c:pt idx="9">
                  <c:v>10.29</c:v>
                </c:pt>
              </c:numCache>
            </c:numRef>
          </c:val>
          <c:extLst>
            <c:ext xmlns:c16="http://schemas.microsoft.com/office/drawing/2014/chart" uri="{C3380CC4-5D6E-409C-BE32-E72D297353CC}">
              <c16:uniqueId val="{00000009-1205-473E-94E7-438A6FD831B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8342</c:v>
                </c:pt>
                <c:pt idx="5">
                  <c:v>7985</c:v>
                </c:pt>
                <c:pt idx="8">
                  <c:v>8055</c:v>
                </c:pt>
                <c:pt idx="11">
                  <c:v>7832</c:v>
                </c:pt>
                <c:pt idx="14">
                  <c:v>7602</c:v>
                </c:pt>
              </c:numCache>
            </c:numRef>
          </c:val>
          <c:extLst>
            <c:ext xmlns:c16="http://schemas.microsoft.com/office/drawing/2014/chart" uri="{C3380CC4-5D6E-409C-BE32-E72D297353CC}">
              <c16:uniqueId val="{00000000-FAD4-4CFC-B1CC-B8FA2413593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1</c:v>
                </c:pt>
                <c:pt idx="6">
                  <c:v>1</c:v>
                </c:pt>
                <c:pt idx="9">
                  <c:v>2</c:v>
                </c:pt>
                <c:pt idx="12">
                  <c:v>4</c:v>
                </c:pt>
              </c:numCache>
            </c:numRef>
          </c:val>
          <c:extLst>
            <c:ext xmlns:c16="http://schemas.microsoft.com/office/drawing/2014/chart" uri="{C3380CC4-5D6E-409C-BE32-E72D297353CC}">
              <c16:uniqueId val="{00000001-FAD4-4CFC-B1CC-B8FA2413593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AD4-4CFC-B1CC-B8FA2413593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AD4-4CFC-B1CC-B8FA2413593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2629</c:v>
                </c:pt>
                <c:pt idx="3">
                  <c:v>2363</c:v>
                </c:pt>
                <c:pt idx="6">
                  <c:v>2236</c:v>
                </c:pt>
                <c:pt idx="9">
                  <c:v>2019</c:v>
                </c:pt>
                <c:pt idx="12">
                  <c:v>1810</c:v>
                </c:pt>
              </c:numCache>
            </c:numRef>
          </c:val>
          <c:extLst>
            <c:ext xmlns:c16="http://schemas.microsoft.com/office/drawing/2014/chart" uri="{C3380CC4-5D6E-409C-BE32-E72D297353CC}">
              <c16:uniqueId val="{00000004-FAD4-4CFC-B1CC-B8FA2413593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AD4-4CFC-B1CC-B8FA2413593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AD4-4CFC-B1CC-B8FA2413593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8644</c:v>
                </c:pt>
                <c:pt idx="3">
                  <c:v>8682</c:v>
                </c:pt>
                <c:pt idx="6">
                  <c:v>8733</c:v>
                </c:pt>
                <c:pt idx="9">
                  <c:v>8857</c:v>
                </c:pt>
                <c:pt idx="12">
                  <c:v>8776</c:v>
                </c:pt>
              </c:numCache>
            </c:numRef>
          </c:val>
          <c:extLst>
            <c:ext xmlns:c16="http://schemas.microsoft.com/office/drawing/2014/chart" uri="{C3380CC4-5D6E-409C-BE32-E72D297353CC}">
              <c16:uniqueId val="{00000007-FAD4-4CFC-B1CC-B8FA2413593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2931</c:v>
                </c:pt>
                <c:pt idx="2">
                  <c:v>#N/A</c:v>
                </c:pt>
                <c:pt idx="3">
                  <c:v>#N/A</c:v>
                </c:pt>
                <c:pt idx="4">
                  <c:v>3061</c:v>
                </c:pt>
                <c:pt idx="5">
                  <c:v>#N/A</c:v>
                </c:pt>
                <c:pt idx="6">
                  <c:v>#N/A</c:v>
                </c:pt>
                <c:pt idx="7">
                  <c:v>2915</c:v>
                </c:pt>
                <c:pt idx="8">
                  <c:v>#N/A</c:v>
                </c:pt>
                <c:pt idx="9">
                  <c:v>#N/A</c:v>
                </c:pt>
                <c:pt idx="10">
                  <c:v>3046</c:v>
                </c:pt>
                <c:pt idx="11">
                  <c:v>#N/A</c:v>
                </c:pt>
                <c:pt idx="12">
                  <c:v>#N/A</c:v>
                </c:pt>
                <c:pt idx="13">
                  <c:v>2988</c:v>
                </c:pt>
                <c:pt idx="14">
                  <c:v>#N/A</c:v>
                </c:pt>
              </c:numCache>
            </c:numRef>
          </c:val>
          <c:smooth val="0"/>
          <c:extLst>
            <c:ext xmlns:c16="http://schemas.microsoft.com/office/drawing/2014/chart" uri="{C3380CC4-5D6E-409C-BE32-E72D297353CC}">
              <c16:uniqueId val="{00000008-FAD4-4CFC-B1CC-B8FA2413593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75120</c:v>
                </c:pt>
                <c:pt idx="5">
                  <c:v>75459</c:v>
                </c:pt>
                <c:pt idx="8">
                  <c:v>75912</c:v>
                </c:pt>
                <c:pt idx="11">
                  <c:v>74003</c:v>
                </c:pt>
                <c:pt idx="14">
                  <c:v>72891</c:v>
                </c:pt>
              </c:numCache>
            </c:numRef>
          </c:val>
          <c:extLst>
            <c:ext xmlns:c16="http://schemas.microsoft.com/office/drawing/2014/chart" uri="{C3380CC4-5D6E-409C-BE32-E72D297353CC}">
              <c16:uniqueId val="{00000000-6DCC-4FFE-A6D9-0E987FDDB73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29222</c:v>
                </c:pt>
                <c:pt idx="5">
                  <c:v>31858</c:v>
                </c:pt>
                <c:pt idx="8">
                  <c:v>34872</c:v>
                </c:pt>
                <c:pt idx="11">
                  <c:v>36234</c:v>
                </c:pt>
                <c:pt idx="14">
                  <c:v>34598</c:v>
                </c:pt>
              </c:numCache>
            </c:numRef>
          </c:val>
          <c:extLst>
            <c:ext xmlns:c16="http://schemas.microsoft.com/office/drawing/2014/chart" uri="{C3380CC4-5D6E-409C-BE32-E72D297353CC}">
              <c16:uniqueId val="{00000001-6DCC-4FFE-A6D9-0E987FDDB73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13147</c:v>
                </c:pt>
                <c:pt idx="5">
                  <c:v>13801</c:v>
                </c:pt>
                <c:pt idx="8">
                  <c:v>14835</c:v>
                </c:pt>
                <c:pt idx="11">
                  <c:v>17988</c:v>
                </c:pt>
                <c:pt idx="14">
                  <c:v>20325</c:v>
                </c:pt>
              </c:numCache>
            </c:numRef>
          </c:val>
          <c:extLst>
            <c:ext xmlns:c16="http://schemas.microsoft.com/office/drawing/2014/chart" uri="{C3380CC4-5D6E-409C-BE32-E72D297353CC}">
              <c16:uniqueId val="{00000002-6DCC-4FFE-A6D9-0E987FDDB73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DCC-4FFE-A6D9-0E987FDDB73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DCC-4FFE-A6D9-0E987FDDB73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178</c:v>
                </c:pt>
                <c:pt idx="3">
                  <c:v>178</c:v>
                </c:pt>
                <c:pt idx="6">
                  <c:v>178</c:v>
                </c:pt>
                <c:pt idx="9">
                  <c:v>179</c:v>
                </c:pt>
                <c:pt idx="12">
                  <c:v>180</c:v>
                </c:pt>
              </c:numCache>
            </c:numRef>
          </c:val>
          <c:extLst>
            <c:ext xmlns:c16="http://schemas.microsoft.com/office/drawing/2014/chart" uri="{C3380CC4-5D6E-409C-BE32-E72D297353CC}">
              <c16:uniqueId val="{00000005-6DCC-4FFE-A6D9-0E987FDDB73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18302</c:v>
                </c:pt>
                <c:pt idx="3">
                  <c:v>18256</c:v>
                </c:pt>
                <c:pt idx="6">
                  <c:v>18183</c:v>
                </c:pt>
                <c:pt idx="9">
                  <c:v>18061</c:v>
                </c:pt>
                <c:pt idx="12">
                  <c:v>18343</c:v>
                </c:pt>
              </c:numCache>
            </c:numRef>
          </c:val>
          <c:extLst>
            <c:ext xmlns:c16="http://schemas.microsoft.com/office/drawing/2014/chart" uri="{C3380CC4-5D6E-409C-BE32-E72D297353CC}">
              <c16:uniqueId val="{00000006-6DCC-4FFE-A6D9-0E987FDDB73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6DCC-4FFE-A6D9-0E987FDDB73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33945</c:v>
                </c:pt>
                <c:pt idx="3">
                  <c:v>32319</c:v>
                </c:pt>
                <c:pt idx="6">
                  <c:v>30605</c:v>
                </c:pt>
                <c:pt idx="9">
                  <c:v>27920</c:v>
                </c:pt>
                <c:pt idx="12">
                  <c:v>25866</c:v>
                </c:pt>
              </c:numCache>
            </c:numRef>
          </c:val>
          <c:extLst>
            <c:ext xmlns:c16="http://schemas.microsoft.com/office/drawing/2014/chart" uri="{C3380CC4-5D6E-409C-BE32-E72D297353CC}">
              <c16:uniqueId val="{00000008-6DCC-4FFE-A6D9-0E987FDDB73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350</c:v>
                </c:pt>
                <c:pt idx="3">
                  <c:v>260</c:v>
                </c:pt>
                <c:pt idx="6">
                  <c:v>260</c:v>
                </c:pt>
                <c:pt idx="9">
                  <c:v>260</c:v>
                </c:pt>
                <c:pt idx="12">
                  <c:v>260</c:v>
                </c:pt>
              </c:numCache>
            </c:numRef>
          </c:val>
          <c:extLst>
            <c:ext xmlns:c16="http://schemas.microsoft.com/office/drawing/2014/chart" uri="{C3380CC4-5D6E-409C-BE32-E72D297353CC}">
              <c16:uniqueId val="{00000009-6DCC-4FFE-A6D9-0E987FDDB73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99867</c:v>
                </c:pt>
                <c:pt idx="3">
                  <c:v>101726</c:v>
                </c:pt>
                <c:pt idx="6">
                  <c:v>103365</c:v>
                </c:pt>
                <c:pt idx="9">
                  <c:v>101687</c:v>
                </c:pt>
                <c:pt idx="12">
                  <c:v>99790</c:v>
                </c:pt>
              </c:numCache>
            </c:numRef>
          </c:val>
          <c:extLst>
            <c:ext xmlns:c16="http://schemas.microsoft.com/office/drawing/2014/chart" uri="{C3380CC4-5D6E-409C-BE32-E72D297353CC}">
              <c16:uniqueId val="{0000000A-6DCC-4FFE-A6D9-0E987FDDB73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35152</c:v>
                </c:pt>
                <c:pt idx="2">
                  <c:v>#N/A</c:v>
                </c:pt>
                <c:pt idx="3">
                  <c:v>#N/A</c:v>
                </c:pt>
                <c:pt idx="4">
                  <c:v>31621</c:v>
                </c:pt>
                <c:pt idx="5">
                  <c:v>#N/A</c:v>
                </c:pt>
                <c:pt idx="6">
                  <c:v>#N/A</c:v>
                </c:pt>
                <c:pt idx="7">
                  <c:v>26973</c:v>
                </c:pt>
                <c:pt idx="8">
                  <c:v>#N/A</c:v>
                </c:pt>
                <c:pt idx="9">
                  <c:v>#N/A</c:v>
                </c:pt>
                <c:pt idx="10">
                  <c:v>19882</c:v>
                </c:pt>
                <c:pt idx="11">
                  <c:v>#N/A</c:v>
                </c:pt>
                <c:pt idx="12">
                  <c:v>#N/A</c:v>
                </c:pt>
                <c:pt idx="13">
                  <c:v>16625</c:v>
                </c:pt>
                <c:pt idx="14">
                  <c:v>#N/A</c:v>
                </c:pt>
              </c:numCache>
            </c:numRef>
          </c:val>
          <c:smooth val="0"/>
          <c:extLst>
            <c:ext xmlns:c16="http://schemas.microsoft.com/office/drawing/2014/chart" uri="{C3380CC4-5D6E-409C-BE32-E72D297353CC}">
              <c16:uniqueId val="{0000000B-6DCC-4FFE-A6D9-0E987FDDB73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5052</c:v>
                </c:pt>
                <c:pt idx="1">
                  <c:v>7115</c:v>
                </c:pt>
                <c:pt idx="2">
                  <c:v>8632</c:v>
                </c:pt>
              </c:numCache>
            </c:numRef>
          </c:val>
          <c:extLst>
            <c:ext xmlns:c16="http://schemas.microsoft.com/office/drawing/2014/chart" uri="{C3380CC4-5D6E-409C-BE32-E72D297353CC}">
              <c16:uniqueId val="{00000000-E6E3-4542-9C17-494AE966CEA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914</c:v>
                </c:pt>
                <c:pt idx="1">
                  <c:v>915</c:v>
                </c:pt>
                <c:pt idx="2">
                  <c:v>1216</c:v>
                </c:pt>
              </c:numCache>
            </c:numRef>
          </c:val>
          <c:extLst>
            <c:ext xmlns:c16="http://schemas.microsoft.com/office/drawing/2014/chart" uri="{C3380CC4-5D6E-409C-BE32-E72D297353CC}">
              <c16:uniqueId val="{00000001-E6E3-4542-9C17-494AE966CEA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2618</c:v>
                </c:pt>
                <c:pt idx="1">
                  <c:v>3197</c:v>
                </c:pt>
                <c:pt idx="2">
                  <c:v>2911</c:v>
                </c:pt>
              </c:numCache>
            </c:numRef>
          </c:val>
          <c:extLst>
            <c:ext xmlns:c16="http://schemas.microsoft.com/office/drawing/2014/chart" uri="{C3380CC4-5D6E-409C-BE32-E72D297353CC}">
              <c16:uniqueId val="{00000002-E6E3-4542-9C17-494AE966CEA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{2E9B292C-09AE-48C4-A5C4-E47164ADFBE8}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CEAF-44F2-A516-996A010E64D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{1D6A8EF3-8652-40F7-9D75-86A3834DDA67}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EAF-44F2-A516-996A010E64D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{5463FB44-BFFB-4533-8202-6B08D1334720}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EAF-44F2-A516-996A010E64D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{6D1F06FD-5A4E-4E49-A8B1-3894DC357304}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EAF-44F2-A516-996A010E64D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{ABB9D55A-3404-4C71-BB79-9A4467DBB875}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EAF-44F2-A516-996A010E64D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{219F3799-A3D8-4C64-ADE0-E5BA93E23102}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CEAF-44F2-A516-996A010E64D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{93BC1F90-ED0F-4A13-B26D-5E8FB419CE4F}</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CEAF-44F2-A516-996A010E64D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{FAFD4D25-97D1-4696-9C56-4DB183135364}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CEAF-44F2-A516-996A010E64D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{4B7B6BA9-5F64-4813-AFC4-E021E031EE92}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CEAF-44F2-A516-996A010E64D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67.2</c:v>
                </c:pt>
                <c:pt idx="8">
                  <c:v>67.900000000000006</c:v>
                </c:pt>
                <c:pt idx="16">
                  <c:v>69.099999999999994</c:v>
                </c:pt>
                <c:pt idx="24">
                  <c:v>69.400000000000006</c:v>
                </c:pt>
                <c:pt idx="32">
                  <c:v>69.900000000000006</c:v>
                </c:pt>
              </c:numCache>
            </c:numRef>
          </c:xVal>
          <c:yVal>
            <c:numRef>
              <c:f>公会計指標分析・財政指標組合せ分析表!$BP$51:$DC$51</c:f>
              <c:numCache>
                <c:formatCode>#,##0.0;"▲ "#,##0.0</c:formatCode>
                <c:ptCount val="40"/>
                <c:pt idx="0">
                  <c:v>72.400000000000006</c:v>
                </c:pt>
                <c:pt idx="8">
                  <c:v>63.4</c:v>
                </c:pt>
                <c:pt idx="16">
                  <c:v>51.4</c:v>
                </c:pt>
                <c:pt idx="24">
                  <c:v>38.799999999999997</c:v>
                </c:pt>
                <c:pt idx="32">
                  <c:v>31.9</c:v>
                </c:pt>
              </c:numCache>
            </c:numRef>
          </c:yVal>
          <c:smooth val="0"/>
          <c:extLst>
            <c:ext xmlns:c16="http://schemas.microsoft.com/office/drawing/2014/chart" uri="{C3380CC4-5D6E-409C-BE32-E72D297353CC}">
              <c16:uniqueId val="{00000009-CEAF-44F2-A516-996A010E64D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{C3BAFB18-CC97-4BDD-A9FD-24CBBD931490}</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CEAF-44F2-A516-996A010E64D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{0200617F-F85A-4990-A8AD-D651B7C2D62F}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EAF-44F2-A516-996A010E64D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{32904569-0E01-4962-BE26-AE65F61F0D9D}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EAF-44F2-A516-996A010E64D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{94922792-8EA7-411A-A640-D8C1B55B7016}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EAF-44F2-A516-996A010E64D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{D7BB5E0D-63A4-4484-9689-3E171B44CF67}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EAF-44F2-A516-996A010E64D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{974F89C2-F55C-4A7C-875A-4ABE1605445E}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CEAF-44F2-A516-996A010E64D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{76E64236-8345-4C31-88A4-A30BA0DA72EC}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CEAF-44F2-A516-996A010E64D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{352D3879-2B04-483B-A2E1-6E74CE88AA48}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CEAF-44F2-A516-996A010E64D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{E701B5CD-DB6C-4E34-8515-270E20CCE189}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CEAF-44F2-A516-996A010E64D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c:v>
                </c:pt>
                <c:pt idx="16">
                  <c:v>62.1</c:v>
                </c:pt>
                <c:pt idx="24">
                  <c:v>62.9</c:v>
                </c:pt>
                <c:pt idx="32">
                  <c:v>64.2</c:v>
                </c:pt>
              </c:numCache>
            </c:numRef>
          </c:xVal>
          <c:yVal>
            <c:numRef>
              <c:f>公会計指標分析・財政指標組合せ分析表!$BP$55:$DC$55</c:f>
              <c:numCache>
                <c:formatCode>#,##0.0;"▲ "#,##0.0</c:formatCode>
                <c:ptCount val="40"/>
                <c:pt idx="0">
                  <c:v>11.2</c:v>
                </c:pt>
                <c:pt idx="8">
                  <c:v>7.1</c:v>
                </c:pt>
                <c:pt idx="16">
                  <c:v>5</c:v>
                </c:pt>
                <c:pt idx="24">
                  <c:v>0.1</c:v>
                </c:pt>
                <c:pt idx="32">
                  <c:v>0</c:v>
                </c:pt>
              </c:numCache>
            </c:numRef>
          </c:yVal>
          <c:smooth val="0"/>
          <c:extLst>
            <c:ext xmlns:c16="http://schemas.microsoft.com/office/drawing/2014/chart" uri="{C3380CC4-5D6E-409C-BE32-E72D297353CC}">
              <c16:uniqueId val="{00000013-CEAF-44F2-A516-996A010E64DE}"/>
            </c:ext>
          </c:extLst>
        </c:ser>
        <c:dLbls>
          <c:showLegendKey val="0"/>
          <c:showVal val="1"/>
          <c:showCatName val="0"/>
          <c:showSerName val="0"/>
          <c:showPercent val="0"/>
          <c:showBubbleSize val="0"/>
        </c:dLbls>
        <c:axId val="46179840"/>
        <c:axId val="46181760"/>
      </c:scatterChart>
      <c:valAx>
        <c:axId val="46179840"/>
        <c:scaling>
          <c:orientation val="maxMin"/>
          <c:max val="71"/>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{00FEEB67-BA23-4CF7-9F62-BA97F898A307}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75B6-4BE9-B5EB-AD93D94E001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{8AC78649-4FED-46BD-A7B0-CE1C78D06FCD}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5B6-4BE9-B5EB-AD93D94E001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{5803A831-7345-4319-BEB0-F9A8EBC6619E}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5B6-4BE9-B5EB-AD93D94E001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{58F674B7-411E-481D-B9E3-4A5E143D231B}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5B6-4BE9-B5EB-AD93D94E001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{C00D3A1D-1194-4039-9DE7-2FE81C24423E}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5B6-4BE9-B5EB-AD93D94E0015}"/>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{120B05D9-5994-4F19-8AF2-A5C5F63E9D7C}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75B6-4BE9-B5EB-AD93D94E0015}"/>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{6F67598A-7C5D-4CDD-AA79-5A9C0C2FAC22}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75B6-4BE9-B5EB-AD93D94E0015}"/>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{C8C05A6B-F8F6-4CB6-ABAC-DDE9081BB2D8}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75B6-4BE9-B5EB-AD93D94E0015}"/>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{41FB704D-20E7-4AA9-81C3-CF25DF9CCC33}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75B6-4BE9-B5EB-AD93D94E001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6.2</c:v>
                </c:pt>
                <c:pt idx="8">
                  <c:v>6</c:v>
                </c:pt>
                <c:pt idx="16">
                  <c:v>5.9</c:v>
                </c:pt>
                <c:pt idx="24">
                  <c:v>5.8</c:v>
                </c:pt>
                <c:pt idx="32">
                  <c:v>5.7</c:v>
                </c:pt>
              </c:numCache>
            </c:numRef>
          </c:xVal>
          <c:yVal>
            <c:numRef>
              <c:f>公会計指標分析・財政指標組合せ分析表!$BP$73:$DC$73</c:f>
              <c:numCache>
                <c:formatCode>#,##0.0;"▲ "#,##0.0</c:formatCode>
                <c:ptCount val="40"/>
                <c:pt idx="0">
                  <c:v>72.400000000000006</c:v>
                </c:pt>
                <c:pt idx="8">
                  <c:v>63.4</c:v>
                </c:pt>
                <c:pt idx="16">
                  <c:v>51.4</c:v>
                </c:pt>
                <c:pt idx="24">
                  <c:v>38.799999999999997</c:v>
                </c:pt>
                <c:pt idx="32">
                  <c:v>31.9</c:v>
                </c:pt>
              </c:numCache>
            </c:numRef>
          </c:yVal>
          <c:smooth val="0"/>
          <c:extLst>
            <c:ext xmlns:c16="http://schemas.microsoft.com/office/drawing/2014/chart" uri="{C3380CC4-5D6E-409C-BE32-E72D297353CC}">
              <c16:uniqueId val="{00000009-75B6-4BE9-B5EB-AD93D94E001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4310845302750435E-2"/>
                  <c:y val="-5.801636679596716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{A56C63C8-856A-443C-B85D-494DCC89D790}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75B6-4BE9-B5EB-AD93D94E001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{9393F83A-1D40-4B43-8B66-F3CC74DF1F0F}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5B6-4BE9-B5EB-AD93D94E001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{E2956A81-4F92-47CB-BFF6-F21E485B0324}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5B6-4BE9-B5EB-AD93D94E001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{B8A81D52-C23B-42F3-BC04-8315459770C8}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5B6-4BE9-B5EB-AD93D94E001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{B180BD76-B263-4AF7-B646-1D4317B20472}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5B6-4BE9-B5EB-AD93D94E0015}"/>
                </c:ext>
              </c:extLst>
            </c:dLbl>
            <c:dLbl>
              <c:idx val="8"/>
              <c:layout>
                <c:manualLayout>
                  <c:x val="-2.8829840147400729E-2"/>
                  <c:y val="-6.6816927379620777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{4DF9513F-8C5A-4BCB-BB9D-3AA69B9373CE}</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75B6-4BE9-B5EB-AD93D94E0015}"/>
                </c:ext>
              </c:extLst>
            </c:dLbl>
            <c:dLbl>
              <c:idx val="16"/>
              <c:layout>
                <c:manualLayout>
                  <c:x val="-4.4905057365901176E-2"/>
                  <c:y val="-6.0242878484725398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{91D6A72F-37C8-4267-9C07-E7ADED91F71D}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75B6-4BE9-B5EB-AD93D94E0015}"/>
                </c:ext>
              </c:extLst>
            </c:dLbl>
            <c:dLbl>
              <c:idx val="24"/>
              <c:layout>
                <c:manualLayout>
                  <c:x val="-1.8235628084250128E-2"/>
                  <c:y val="-6.337732471999928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{6EA04981-8FE4-44E8-8F46-B711BEEDB57D}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75B6-4BE9-B5EB-AD93D94E0015}"/>
                </c:ext>
              </c:extLst>
            </c:dLbl>
            <c:dLbl>
              <c:idx val="32"/>
              <c:layout>
                <c:manualLayout>
                  <c:x val="-3.1570342725075584E-2"/>
                  <c:y val="-6.3629566814872474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{4A849103-5CA2-47ED-ABB8-331EC051D226}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75B6-4BE9-B5EB-AD93D94E001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3.5</c:v>
                </c:pt>
                <c:pt idx="8">
                  <c:v>3.4</c:v>
                </c:pt>
                <c:pt idx="16">
                  <c:v>3.6</c:v>
                </c:pt>
                <c:pt idx="24">
                  <c:v>3.6</c:v>
                </c:pt>
                <c:pt idx="32">
                  <c:v>3.7</c:v>
                </c:pt>
              </c:numCache>
            </c:numRef>
          </c:xVal>
          <c:yVal>
            <c:numRef>
              <c:f>公会計指標分析・財政指標組合せ分析表!$BP$77:$DC$77</c:f>
              <c:numCache>
                <c:formatCode>#,##0.0;"▲ "#,##0.0</c:formatCode>
                <c:ptCount val="40"/>
                <c:pt idx="0">
                  <c:v>11.2</c:v>
                </c:pt>
                <c:pt idx="8">
                  <c:v>7.1</c:v>
                </c:pt>
                <c:pt idx="16">
                  <c:v>5</c:v>
                </c:pt>
                <c:pt idx="24">
                  <c:v>0.1</c:v>
                </c:pt>
                <c:pt idx="32">
                  <c:v>0</c:v>
                </c:pt>
              </c:numCache>
            </c:numRef>
          </c:yVal>
          <c:smooth val="0"/>
          <c:extLst>
            <c:ext xmlns:c16="http://schemas.microsoft.com/office/drawing/2014/chart" uri="{C3380CC4-5D6E-409C-BE32-E72D297353CC}">
              <c16:uniqueId val="{00000013-75B6-4BE9-B5EB-AD93D94E0015}"/>
            </c:ext>
          </c:extLst>
        </c:ser>
        <c:dLbls>
          <c:showLegendKey val="0"/>
          <c:showVal val="1"/>
          <c:showCatName val="0"/>
          <c:showSerName val="0"/>
          <c:showPercent val="0"/>
          <c:showBubbleSize val="0"/>
        </c:dLbls>
        <c:axId val="84219776"/>
        <c:axId val="84234240"/>
      </c:scatterChart>
      <c:valAx>
        <c:axId val="84219776"/>
        <c:scaling>
          <c:orientation val="maxMin"/>
          <c:max val="7"/>
          <c:min val="3"/>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徳島県徳島市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実質公債費比率の分子の大部分を占める元利償還金等（Ａ）、算入公債費等（Ｂ）ともに、平成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年度から比較すると減少傾向にある。引き続き地方債の発行にあたっては、適正な発行に努めていく。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満期一括償還地方債の借入がない。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徳島県徳島市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一般会計等に係る地方債の現在高や公共下水道事業の将来負担額が減少した等により、将来負担比率も令和４年度に比べて減少している。（対前年度比</a:t>
          </a:r>
          <a:r>
            <a:rPr kumimoji="1" lang="en-US" altLang="ja-JP" sz="1400">
              <a:latin typeface="ＭＳ ゴシック" pitchFamily="49" charset="-128"/>
              <a:ea typeface="ＭＳ ゴシック" pitchFamily="49" charset="-128"/>
            </a:rPr>
            <a:t>6.9</a:t>
          </a:r>
          <a:r>
            <a:rPr kumimoji="1" lang="ja-JP" altLang="en-US" sz="1400">
              <a:latin typeface="ＭＳ ゴシック" pitchFamily="49" charset="-128"/>
              <a:ea typeface="ＭＳ ゴシック" pitchFamily="49" charset="-128"/>
            </a:rPr>
            <a:t>ポイント減少）</a:t>
          </a:r>
        </a:p>
        <a:p>
          <a:r>
            <a:rPr kumimoji="1" lang="ja-JP" altLang="en-US" sz="1400">
              <a:latin typeface="ＭＳ ゴシック" pitchFamily="49" charset="-128"/>
              <a:ea typeface="ＭＳ ゴシック" pitchFamily="49" charset="-128"/>
            </a:rPr>
            <a:t>　今後もより一層、現在の負担と将来の負担を念頭に置いた中・長期的な観点から、健全な財政運営に努めていきたい。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徳島県徳島市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決算において、地方交付税や市税の増により決算剰余金１５億１千万円を財政調整基金に、また、新たに創設した「とくしま動物園魅力向上基金」に約１億円を積み立て、その他特定目的基金において各事業へ充当するために基金を取り崩した結果、基金全体としては約１５億３千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市税などの自主財源の確保や交付金などの特定財源の積極的な活用等により、財政調整基金及び減債基金取り崩しの抑制に努める。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・ﾃﾞｼﾞﾀﾙ・ﾄﾗﾝｽﾌｫｰﾒｰｼｮﾝ推進基金：デジタル技術の活用により、市民の利便性の向上、行政運営の効率化等を図る。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LED</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が魅せるまち・とくしま事業推進基金：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LED</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を活用したまちづくりに関する事業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・市民福祉基金：市民の福祉の向上及び増進を図る。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・子ども未来基金：一人一人の子どもの健やかな育ちが等しく保障され，安心して子どもを産み育てる環境づくりを図るための少子化対策，母子保健及び子育て支援に関する事業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・中小企業振興基金：本市の中小企業の振興を図る。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・ﾃﾞｼﾞﾀﾙ・ﾄﾗﾝｽﾌｫｰﾒｰｼｮﾝ推進基金：デジタル技術の活用により，市民の利便性の向上、行政運営の効率化等を図る事業への充当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LED</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が魅せるまち・とくしま事業推進基金：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LED</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を活用したまちづくりに関する事業への充当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・市民福祉基金：市民の福祉の向上及び増進を図る事業への充当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・子ども未来基金：少子化対策、母子保健及び子育て支援に関する事業への充当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・中小企業振興基金：本市の中小企業の振興を図る財源として充当</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基金の設置目的に従い、引き続き適正な運用に努める。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令和４年度決算の剰余金を１５億１千万円積立てたことによる増加。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市税などの自主財源の確保や交付金などの特定財源の積極的な活用等により、財政調整基金の取り崩しの抑制に努める。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令和５年度３月補正及び利子の積立による増加。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市税などの自主財源の確保や交付金などの特定財源の積極的な活用等により、減債基金の取り崩しの抑制に努める。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2CD95CC-8AFD-43DD-A24D-8FE7234F607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D7F087F1-C5A3-4499-92F2-A4EED3A3EBF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371B6ABA-29CE-4622-A6CE-8FED945846E7}"/>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B6BDA177-4A3E-48EA-BC52-861444F0C59D}"/>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C7DF1A32-0B1B-48CD-B64F-0B5A0ACB0BA1}"/>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BE04E200-4306-4147-9049-2DC5D1C01C84}"/>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徳島県徳島市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3A1E82A3-4C88-4B72-ADA0-426499160BA5}"/>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33EF276C-52F9-4E1A-A80A-36D1E5B8D044}"/>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12ADC867-3CE1-4B14-A810-47E84B813D48}"/>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E1882EA4-8A30-49FD-A358-4728373FA5AE}"/>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B3B3E0FB-FEC9-4E8A-A9FA-4FB429C1A3A9}"/>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19271AE4-44DA-44DA-8A1D-DA8A8681A09F}"/>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246,967
244,335
191.52
114,838,341
112,267,938
1,777,871
57,666,114
99,789,625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B5F88CAF-8F52-493B-9287-1CF601A81562}"/>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C21C20D7-83BB-4231-8C6B-FC0116058FF9}"/>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F1AC0FA5-62C0-47AC-B31A-FFCF2ED9ECFC}"/>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31.9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879CC515-51DE-47F0-937D-6852F25CDDF4}"/>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C40285CA-95AD-42C3-8C1E-A88B4413FCE4}"/>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91D701CF-7DFB-45CE-BEFB-49E13D1983A6}"/>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4D774B7C-0A8C-4453-B888-3FAC36726F8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DB0198DC-BDEF-44DE-9957-D92A587D8CE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F4E06E63-6547-4734-8298-0D89A3BDFD36}"/>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BD9505CF-132B-4DEF-999F-C37207887BA5}"/>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70275C51-AEB4-424D-9AB3-5A6DBD637A7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91220CF5-1077-42F4-A967-BD27E71EF792}"/>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ECEAF38-4F6E-470A-87BB-B3CD82718753}"/>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EA120297-47C4-4552-BC73-DE9B494945C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10B2D009-13D3-4084-AD9C-2BA05674F295}"/>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38D7EB18-B0F6-4F63-97A6-C6DF9A7FDCC1}"/>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7BA48CB8-8F96-4838-AB81-CC411A23BAE1}"/>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DC6A659-F571-444A-A65B-D4604636047B}"/>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343279D3-8BA7-4033-A7D2-1F3C5A1CE216}"/>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511E333A-5CFA-49FD-8D86-7BE5F857B23A}"/>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DCA944A4-9189-4B5F-AF69-1CECF99BCCA9}"/>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7F905EEB-4417-48D9-8A0E-8B5D0D8837FF}"/>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8E8F5EA2-267D-4FFD-BCDE-F5C09DF187D1}"/>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13B819B4-F14F-4395-8F32-5ED526AC1F88}"/>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3432CCED-856D-4D3A-BF26-E1D1B6221781}"/>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C8CCCC6C-F50D-4DF1-8CFE-296646F7997F}"/>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3804FD54-E653-467D-83BF-0EAA641482A9}"/>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D8D7C0D2-0EB4-4920-AAF6-8B4B42A56782}"/>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D1723EA2-79B0-4D98-9F27-B0A6AF845C1A}"/>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E3E212E6-7BC7-44BE-B068-58E964D292F7}"/>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507754A9-897C-4F2C-9326-6E195984571C}"/>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804010EF-AE14-434A-901F-0304002022F9}"/>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1A90615D-5019-44F7-8822-635F1294B41D}"/>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7C85BB8D-881C-4B7C-908F-88E04FDB3C64}"/>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891D3DD3-88FF-4B02-A425-FAAF5D40CA5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類似団体内平均よりも高い水準にあることから、公共施設総合管理計画（令和４年度改定）に基づき、施設の適切な更新・統廃合・長寿命化の実施に努める。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F543F46A-7E9D-4198-AC56-F64EB1D898B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13F615AA-98B5-45E4-BFFE-CCB51260FF19}"/>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019BA595-8E12-407F-A96E-FE2F1C57CA26}"/>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B099996A-6310-4F89-A145-DE03DB1F2A1D}"/>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4092A52E-F1AF-4666-9D65-EC06FBF2ED54}"/>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F3C23EB8-439A-4773-8FF0-5A1D426C094B}"/>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9ACDC607-6A29-4879-BFF9-1593081FB21C}"/>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257E6C70-B301-403C-A83B-FC883BE8216B}"/>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CCA1D6C9-3B6A-4BB8-8659-B63E16FD0EBF}"/>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113A585C-667A-4897-AAB4-2037906DEB3E}"/>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29FDC6AC-5E35-4961-861B-7E1C60EB4041}"/>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DD4B58E5-FEDE-4C53-8905-F293F02415A1}"/>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B1407880-D82C-49B6-BE0D-F644E5A4E045}"/>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98BE80D4-35A5-4A50-B73E-392A7D49AD63}"/>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FA206DA4-94F9-45E0-9B4C-4DABE8D12A71}"/>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118B0372-009C-4FAE-B51B-0C8A011F4E06}"/>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77682</xdr:rowOff>
    </xdr:from>
    <xdr:to>
      <xdr:col>23</xdr:col>
      <xdr:colOff>85090</xdr:colOff>
      <xdr:row>34</xdr:row>
      <xdr:rowOff>93769</xdr:rowOff>
    </xdr:to>
    <xdr:cxnSp macro="">
      <xdr:nvCxnSpPr>
        <xdr:cNvPr id="65" name="直線コネクタ 64">
          <a:extLst>
            <a:ext uri="{FF2B5EF4-FFF2-40B4-BE49-F238E27FC236}">
              <a16:creationId xmlns:a16="http://schemas.microsoft.com/office/drawing/2014/main" id="{E16B090B-E2EF-4D84-AFD0-7FFA9B1E01B1}"/>
            </a:ext>
          </a:extLst>
        </xdr:cNvPr>
        <xdr:cNvCxnSpPr/>
      </xdr:nvCxnSpPr>
      <xdr:spPr>
        <a:xfrm flipV="1">
          <a:off x="4760595" y="5478357"/>
          <a:ext cx="1270" cy="1216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97596</xdr:rowOff>
    </xdr:from>
    <xdr:ext cx="405111" cy="259045"/>
    <xdr:sp macro="" textlink="">
      <xdr:nvSpPr>
        <xdr:cNvPr id="66" name="有形固定資産減価償却率最小値テキスト">
          <a:extLst>
            <a:ext uri="{FF2B5EF4-FFF2-40B4-BE49-F238E27FC236}">
              <a16:creationId xmlns:a16="http://schemas.microsoft.com/office/drawing/2014/main" id="{62404B7C-AFD4-43DB-BE9E-5FF4EB341360}"/>
            </a:ext>
          </a:extLst>
        </xdr:cNvPr>
        <xdr:cNvSpPr txBox="1"/>
      </xdr:nvSpPr>
      <xdr:spPr>
        <a:xfrm>
          <a:off x="4813300" y="6698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93769</xdr:rowOff>
    </xdr:from>
    <xdr:to>
      <xdr:col>23</xdr:col>
      <xdr:colOff>174625</xdr:colOff>
      <xdr:row>34</xdr:row>
      <xdr:rowOff>93769</xdr:rowOff>
    </xdr:to>
    <xdr:cxnSp macro="">
      <xdr:nvCxnSpPr>
        <xdr:cNvPr id="67" name="直線コネクタ 66">
          <a:extLst>
            <a:ext uri="{FF2B5EF4-FFF2-40B4-BE49-F238E27FC236}">
              <a16:creationId xmlns:a16="http://schemas.microsoft.com/office/drawing/2014/main" id="{AFDE9C7B-2B05-4512-92AC-90D5601F919D}"/>
            </a:ext>
          </a:extLst>
        </xdr:cNvPr>
        <xdr:cNvCxnSpPr/>
      </xdr:nvCxnSpPr>
      <xdr:spPr>
        <a:xfrm>
          <a:off x="4673600" y="6694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24359</xdr:rowOff>
    </xdr:from>
    <xdr:ext cx="405111" cy="259045"/>
    <xdr:sp macro="" textlink="">
      <xdr:nvSpPr>
        <xdr:cNvPr id="68" name="有形固定資産減価償却率最大値テキスト">
          <a:extLst>
            <a:ext uri="{FF2B5EF4-FFF2-40B4-BE49-F238E27FC236}">
              <a16:creationId xmlns:a16="http://schemas.microsoft.com/office/drawing/2014/main" id="{DF67039F-341F-44E5-B93A-729C1F8DD5BF}"/>
            </a:ext>
          </a:extLst>
        </xdr:cNvPr>
        <xdr:cNvSpPr txBox="1"/>
      </xdr:nvSpPr>
      <xdr:spPr>
        <a:xfrm>
          <a:off x="4813300" y="5253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77682</xdr:rowOff>
    </xdr:from>
    <xdr:to>
      <xdr:col>23</xdr:col>
      <xdr:colOff>174625</xdr:colOff>
      <xdr:row>27</xdr:row>
      <xdr:rowOff>77682</xdr:rowOff>
    </xdr:to>
    <xdr:cxnSp macro="">
      <xdr:nvCxnSpPr>
        <xdr:cNvPr id="69" name="直線コネクタ 68">
          <a:extLst>
            <a:ext uri="{FF2B5EF4-FFF2-40B4-BE49-F238E27FC236}">
              <a16:creationId xmlns:a16="http://schemas.microsoft.com/office/drawing/2014/main" id="{B3C5B79A-6380-457C-977D-82D1224DD56C}"/>
            </a:ext>
          </a:extLst>
        </xdr:cNvPr>
        <xdr:cNvCxnSpPr/>
      </xdr:nvCxnSpPr>
      <xdr:spPr>
        <a:xfrm>
          <a:off x="4673600" y="5478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69232</xdr:rowOff>
    </xdr:from>
    <xdr:ext cx="405111" cy="259045"/>
    <xdr:sp macro="" textlink="">
      <xdr:nvSpPr>
        <xdr:cNvPr id="70" name="有形固定資産減価償却率平均値テキスト">
          <a:extLst>
            <a:ext uri="{FF2B5EF4-FFF2-40B4-BE49-F238E27FC236}">
              <a16:creationId xmlns:a16="http://schemas.microsoft.com/office/drawing/2014/main" id="{05EC844C-7CCA-425B-99BE-E8F246C2D2B4}"/>
            </a:ext>
          </a:extLst>
        </xdr:cNvPr>
        <xdr:cNvSpPr txBox="1"/>
      </xdr:nvSpPr>
      <xdr:spPr>
        <a:xfrm>
          <a:off x="4813300" y="5984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46355</xdr:rowOff>
    </xdr:from>
    <xdr:to>
      <xdr:col>23</xdr:col>
      <xdr:colOff>136525</xdr:colOff>
      <xdr:row>31</xdr:row>
      <xdr:rowOff>147955</xdr:rowOff>
    </xdr:to>
    <xdr:sp macro="" textlink="">
      <xdr:nvSpPr>
        <xdr:cNvPr id="71" name="フローチャート: 判断 70">
          <a:extLst>
            <a:ext uri="{FF2B5EF4-FFF2-40B4-BE49-F238E27FC236}">
              <a16:creationId xmlns:a16="http://schemas.microsoft.com/office/drawing/2014/main" id="{6A7C0E9F-6E48-402C-90CE-297F8EDDF158}"/>
            </a:ext>
          </a:extLst>
        </xdr:cNvPr>
        <xdr:cNvSpPr/>
      </xdr:nvSpPr>
      <xdr:spPr>
        <a:xfrm>
          <a:off x="47117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171027</xdr:rowOff>
    </xdr:from>
    <xdr:to>
      <xdr:col>19</xdr:col>
      <xdr:colOff>187325</xdr:colOff>
      <xdr:row>31</xdr:row>
      <xdr:rowOff>101177</xdr:rowOff>
    </xdr:to>
    <xdr:sp macro="" textlink="">
      <xdr:nvSpPr>
        <xdr:cNvPr id="72" name="フローチャート: 判断 71">
          <a:extLst>
            <a:ext uri="{FF2B5EF4-FFF2-40B4-BE49-F238E27FC236}">
              <a16:creationId xmlns:a16="http://schemas.microsoft.com/office/drawing/2014/main" id="{DC93B27E-6C58-45F7-806D-678D3910A95B}"/>
            </a:ext>
          </a:extLst>
        </xdr:cNvPr>
        <xdr:cNvSpPr/>
      </xdr:nvSpPr>
      <xdr:spPr>
        <a:xfrm>
          <a:off x="4000500" y="60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142240</xdr:rowOff>
    </xdr:from>
    <xdr:to>
      <xdr:col>15</xdr:col>
      <xdr:colOff>187325</xdr:colOff>
      <xdr:row>31</xdr:row>
      <xdr:rowOff>72390</xdr:rowOff>
    </xdr:to>
    <xdr:sp macro="" textlink="">
      <xdr:nvSpPr>
        <xdr:cNvPr id="73" name="フローチャート: 判断 72">
          <a:extLst>
            <a:ext uri="{FF2B5EF4-FFF2-40B4-BE49-F238E27FC236}">
              <a16:creationId xmlns:a16="http://schemas.microsoft.com/office/drawing/2014/main" id="{4F6856E1-4F38-4D00-8D96-CA7D6712D11C}"/>
            </a:ext>
          </a:extLst>
        </xdr:cNvPr>
        <xdr:cNvSpPr/>
      </xdr:nvSpPr>
      <xdr:spPr>
        <a:xfrm>
          <a:off x="32385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102658</xdr:rowOff>
    </xdr:from>
    <xdr:to>
      <xdr:col>11</xdr:col>
      <xdr:colOff>187325</xdr:colOff>
      <xdr:row>31</xdr:row>
      <xdr:rowOff>32808</xdr:rowOff>
    </xdr:to>
    <xdr:sp macro="" textlink="">
      <xdr:nvSpPr>
        <xdr:cNvPr id="74" name="フローチャート: 判断 73">
          <a:extLst>
            <a:ext uri="{FF2B5EF4-FFF2-40B4-BE49-F238E27FC236}">
              <a16:creationId xmlns:a16="http://schemas.microsoft.com/office/drawing/2014/main" id="{9F946EDE-6E5A-4856-9384-6C37BD2B0C76}"/>
            </a:ext>
          </a:extLst>
        </xdr:cNvPr>
        <xdr:cNvSpPr/>
      </xdr:nvSpPr>
      <xdr:spPr>
        <a:xfrm>
          <a:off x="24765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73872</xdr:rowOff>
    </xdr:from>
    <xdr:to>
      <xdr:col>7</xdr:col>
      <xdr:colOff>187325</xdr:colOff>
      <xdr:row>31</xdr:row>
      <xdr:rowOff>4022</xdr:rowOff>
    </xdr:to>
    <xdr:sp macro="" textlink="">
      <xdr:nvSpPr>
        <xdr:cNvPr id="75" name="フローチャート: 判断 74">
          <a:extLst>
            <a:ext uri="{FF2B5EF4-FFF2-40B4-BE49-F238E27FC236}">
              <a16:creationId xmlns:a16="http://schemas.microsoft.com/office/drawing/2014/main" id="{32C388A6-8419-4A80-BDFF-5A6CD9A71C83}"/>
            </a:ext>
          </a:extLst>
        </xdr:cNvPr>
        <xdr:cNvSpPr/>
      </xdr:nvSpPr>
      <xdr:spPr>
        <a:xfrm>
          <a:off x="17145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16D36D31-900B-4374-B950-7D3BCD39861A}"/>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EC6F0CC5-D4FC-462E-953A-D7F6E226A54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4EAAB90C-3082-4667-B280-5D654073E06B}"/>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EF11B7BE-2214-4732-81B6-18A04A9FC343}"/>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7C2D64D4-97E6-441D-B261-C79A7490255B}"/>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80010</xdr:rowOff>
    </xdr:from>
    <xdr:to>
      <xdr:col>23</xdr:col>
      <xdr:colOff>136525</xdr:colOff>
      <xdr:row>33</xdr:row>
      <xdr:rowOff>10160</xdr:rowOff>
    </xdr:to>
    <xdr:sp macro="" textlink="">
      <xdr:nvSpPr>
        <xdr:cNvPr id="81" name="楕円 80">
          <a:extLst>
            <a:ext uri="{FF2B5EF4-FFF2-40B4-BE49-F238E27FC236}">
              <a16:creationId xmlns:a16="http://schemas.microsoft.com/office/drawing/2014/main" id="{A0F221DC-6CC1-4F1D-BB18-F064E7968489}"/>
            </a:ext>
          </a:extLst>
        </xdr:cNvPr>
        <xdr:cNvSpPr/>
      </xdr:nvSpPr>
      <xdr:spPr>
        <a:xfrm>
          <a:off x="4711700" y="6337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58437</xdr:rowOff>
    </xdr:from>
    <xdr:ext cx="405111" cy="259045"/>
    <xdr:sp macro="" textlink="">
      <xdr:nvSpPr>
        <xdr:cNvPr id="82" name="有形固定資産減価償却率該当値テキスト">
          <a:extLst>
            <a:ext uri="{FF2B5EF4-FFF2-40B4-BE49-F238E27FC236}">
              <a16:creationId xmlns:a16="http://schemas.microsoft.com/office/drawing/2014/main" id="{67FA4AB8-9630-4765-A439-4B7CA46AC090}"/>
            </a:ext>
          </a:extLst>
        </xdr:cNvPr>
        <xdr:cNvSpPr txBox="1"/>
      </xdr:nvSpPr>
      <xdr:spPr>
        <a:xfrm>
          <a:off x="4813300" y="6316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62018</xdr:rowOff>
    </xdr:from>
    <xdr:to>
      <xdr:col>19</xdr:col>
      <xdr:colOff>187325</xdr:colOff>
      <xdr:row>32</xdr:row>
      <xdr:rowOff>163618</xdr:rowOff>
    </xdr:to>
    <xdr:sp macro="" textlink="">
      <xdr:nvSpPr>
        <xdr:cNvPr id="83" name="楕円 82">
          <a:extLst>
            <a:ext uri="{FF2B5EF4-FFF2-40B4-BE49-F238E27FC236}">
              <a16:creationId xmlns:a16="http://schemas.microsoft.com/office/drawing/2014/main" id="{4D7525DD-7962-44DA-9F3A-08217935586C}"/>
            </a:ext>
          </a:extLst>
        </xdr:cNvPr>
        <xdr:cNvSpPr/>
      </xdr:nvSpPr>
      <xdr:spPr>
        <a:xfrm>
          <a:off x="4000500" y="6319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112818</xdr:rowOff>
    </xdr:from>
    <xdr:to>
      <xdr:col>23</xdr:col>
      <xdr:colOff>85725</xdr:colOff>
      <xdr:row>32</xdr:row>
      <xdr:rowOff>130810</xdr:rowOff>
    </xdr:to>
    <xdr:cxnSp macro="">
      <xdr:nvCxnSpPr>
        <xdr:cNvPr id="84" name="直線コネクタ 83">
          <a:extLst>
            <a:ext uri="{FF2B5EF4-FFF2-40B4-BE49-F238E27FC236}">
              <a16:creationId xmlns:a16="http://schemas.microsoft.com/office/drawing/2014/main" id="{2F72177F-27BD-4132-8703-4D0EE94DDB4E}"/>
            </a:ext>
          </a:extLst>
        </xdr:cNvPr>
        <xdr:cNvCxnSpPr/>
      </xdr:nvCxnSpPr>
      <xdr:spPr>
        <a:xfrm>
          <a:off x="4051300" y="6370743"/>
          <a:ext cx="7112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51223</xdr:rowOff>
    </xdr:from>
    <xdr:to>
      <xdr:col>15</xdr:col>
      <xdr:colOff>187325</xdr:colOff>
      <xdr:row>32</xdr:row>
      <xdr:rowOff>152823</xdr:rowOff>
    </xdr:to>
    <xdr:sp macro="" textlink="">
      <xdr:nvSpPr>
        <xdr:cNvPr id="85" name="楕円 84">
          <a:extLst>
            <a:ext uri="{FF2B5EF4-FFF2-40B4-BE49-F238E27FC236}">
              <a16:creationId xmlns:a16="http://schemas.microsoft.com/office/drawing/2014/main" id="{79948E64-AEF4-4C4E-B221-61A81FD1530D}"/>
            </a:ext>
          </a:extLst>
        </xdr:cNvPr>
        <xdr:cNvSpPr/>
      </xdr:nvSpPr>
      <xdr:spPr>
        <a:xfrm>
          <a:off x="3238500" y="630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102023</xdr:rowOff>
    </xdr:from>
    <xdr:to>
      <xdr:col>19</xdr:col>
      <xdr:colOff>136525</xdr:colOff>
      <xdr:row>32</xdr:row>
      <xdr:rowOff>112818</xdr:rowOff>
    </xdr:to>
    <xdr:cxnSp macro="">
      <xdr:nvCxnSpPr>
        <xdr:cNvPr id="86" name="直線コネクタ 85">
          <a:extLst>
            <a:ext uri="{FF2B5EF4-FFF2-40B4-BE49-F238E27FC236}">
              <a16:creationId xmlns:a16="http://schemas.microsoft.com/office/drawing/2014/main" id="{CDC33D23-DDC6-4E52-97F1-561E472E87E4}"/>
            </a:ext>
          </a:extLst>
        </xdr:cNvPr>
        <xdr:cNvCxnSpPr/>
      </xdr:nvCxnSpPr>
      <xdr:spPr>
        <a:xfrm>
          <a:off x="3289300" y="6359948"/>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8043</xdr:rowOff>
    </xdr:from>
    <xdr:to>
      <xdr:col>11</xdr:col>
      <xdr:colOff>187325</xdr:colOff>
      <xdr:row>32</xdr:row>
      <xdr:rowOff>109643</xdr:rowOff>
    </xdr:to>
    <xdr:sp macro="" textlink="">
      <xdr:nvSpPr>
        <xdr:cNvPr id="87" name="楕円 86">
          <a:extLst>
            <a:ext uri="{FF2B5EF4-FFF2-40B4-BE49-F238E27FC236}">
              <a16:creationId xmlns:a16="http://schemas.microsoft.com/office/drawing/2014/main" id="{15743A3C-9C9A-4290-909F-D690D1A27044}"/>
            </a:ext>
          </a:extLst>
        </xdr:cNvPr>
        <xdr:cNvSpPr/>
      </xdr:nvSpPr>
      <xdr:spPr>
        <a:xfrm>
          <a:off x="2476500" y="626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58843</xdr:rowOff>
    </xdr:from>
    <xdr:to>
      <xdr:col>15</xdr:col>
      <xdr:colOff>136525</xdr:colOff>
      <xdr:row>32</xdr:row>
      <xdr:rowOff>102023</xdr:rowOff>
    </xdr:to>
    <xdr:cxnSp macro="">
      <xdr:nvCxnSpPr>
        <xdr:cNvPr id="88" name="直線コネクタ 87">
          <a:extLst>
            <a:ext uri="{FF2B5EF4-FFF2-40B4-BE49-F238E27FC236}">
              <a16:creationId xmlns:a16="http://schemas.microsoft.com/office/drawing/2014/main" id="{EC44DCF4-B78D-40F4-9E02-B13BE73C52C8}"/>
            </a:ext>
          </a:extLst>
        </xdr:cNvPr>
        <xdr:cNvCxnSpPr/>
      </xdr:nvCxnSpPr>
      <xdr:spPr>
        <a:xfrm>
          <a:off x="2527300" y="6316768"/>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154305</xdr:rowOff>
    </xdr:from>
    <xdr:to>
      <xdr:col>7</xdr:col>
      <xdr:colOff>187325</xdr:colOff>
      <xdr:row>32</xdr:row>
      <xdr:rowOff>84455</xdr:rowOff>
    </xdr:to>
    <xdr:sp macro="" textlink="">
      <xdr:nvSpPr>
        <xdr:cNvPr id="89" name="楕円 88">
          <a:extLst>
            <a:ext uri="{FF2B5EF4-FFF2-40B4-BE49-F238E27FC236}">
              <a16:creationId xmlns:a16="http://schemas.microsoft.com/office/drawing/2014/main" id="{A73F1535-7C2A-4852-88C0-0B82652D58AE}"/>
            </a:ext>
          </a:extLst>
        </xdr:cNvPr>
        <xdr:cNvSpPr/>
      </xdr:nvSpPr>
      <xdr:spPr>
        <a:xfrm>
          <a:off x="17145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33655</xdr:rowOff>
    </xdr:from>
    <xdr:to>
      <xdr:col>11</xdr:col>
      <xdr:colOff>136525</xdr:colOff>
      <xdr:row>32</xdr:row>
      <xdr:rowOff>58843</xdr:rowOff>
    </xdr:to>
    <xdr:cxnSp macro="">
      <xdr:nvCxnSpPr>
        <xdr:cNvPr id="90" name="直線コネクタ 89">
          <a:extLst>
            <a:ext uri="{FF2B5EF4-FFF2-40B4-BE49-F238E27FC236}">
              <a16:creationId xmlns:a16="http://schemas.microsoft.com/office/drawing/2014/main" id="{F87AEDFE-382C-4328-8251-0142560831DA}"/>
            </a:ext>
          </a:extLst>
        </xdr:cNvPr>
        <xdr:cNvCxnSpPr/>
      </xdr:nvCxnSpPr>
      <xdr:spPr>
        <a:xfrm>
          <a:off x="1765300" y="6291580"/>
          <a:ext cx="7620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117704</xdr:rowOff>
    </xdr:from>
    <xdr:ext cx="405111" cy="259045"/>
    <xdr:sp macro="" textlink="">
      <xdr:nvSpPr>
        <xdr:cNvPr id="91" name="n_1aveValue有形固定資産減価償却率">
          <a:extLst>
            <a:ext uri="{FF2B5EF4-FFF2-40B4-BE49-F238E27FC236}">
              <a16:creationId xmlns:a16="http://schemas.microsoft.com/office/drawing/2014/main" id="{5EF05BDD-F07A-4514-B283-985B6FEF622F}"/>
            </a:ext>
          </a:extLst>
        </xdr:cNvPr>
        <xdr:cNvSpPr txBox="1"/>
      </xdr:nvSpPr>
      <xdr:spPr>
        <a:xfrm>
          <a:off x="3836044" y="5861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88917</xdr:rowOff>
    </xdr:from>
    <xdr:ext cx="405111" cy="259045"/>
    <xdr:sp macro="" textlink="">
      <xdr:nvSpPr>
        <xdr:cNvPr id="92" name="n_2aveValue有形固定資産減価償却率">
          <a:extLst>
            <a:ext uri="{FF2B5EF4-FFF2-40B4-BE49-F238E27FC236}">
              <a16:creationId xmlns:a16="http://schemas.microsoft.com/office/drawing/2014/main" id="{4057F927-32BC-4B2D-99C3-A78024FFFCB1}"/>
            </a:ext>
          </a:extLst>
        </xdr:cNvPr>
        <xdr:cNvSpPr txBox="1"/>
      </xdr:nvSpPr>
      <xdr:spPr>
        <a:xfrm>
          <a:off x="3086744" y="5832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49335</xdr:rowOff>
    </xdr:from>
    <xdr:ext cx="405111" cy="259045"/>
    <xdr:sp macro="" textlink="">
      <xdr:nvSpPr>
        <xdr:cNvPr id="93" name="n_3aveValue有形固定資産減価償却率">
          <a:extLst>
            <a:ext uri="{FF2B5EF4-FFF2-40B4-BE49-F238E27FC236}">
              <a16:creationId xmlns:a16="http://schemas.microsoft.com/office/drawing/2014/main" id="{7E94A070-747C-4234-A855-24932E52EB19}"/>
            </a:ext>
          </a:extLst>
        </xdr:cNvPr>
        <xdr:cNvSpPr txBox="1"/>
      </xdr:nvSpPr>
      <xdr:spPr>
        <a:xfrm>
          <a:off x="2324744" y="5792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20549</xdr:rowOff>
    </xdr:from>
    <xdr:ext cx="405111" cy="259045"/>
    <xdr:sp macro="" textlink="">
      <xdr:nvSpPr>
        <xdr:cNvPr id="94" name="n_4aveValue有形固定資産減価償却率">
          <a:extLst>
            <a:ext uri="{FF2B5EF4-FFF2-40B4-BE49-F238E27FC236}">
              <a16:creationId xmlns:a16="http://schemas.microsoft.com/office/drawing/2014/main" id="{2A2711A9-413F-4FDE-8D33-E8A77C4DD81C}"/>
            </a:ext>
          </a:extLst>
        </xdr:cNvPr>
        <xdr:cNvSpPr txBox="1"/>
      </xdr:nvSpPr>
      <xdr:spPr>
        <a:xfrm>
          <a:off x="1562744" y="576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154745</xdr:rowOff>
    </xdr:from>
    <xdr:ext cx="405111" cy="259045"/>
    <xdr:sp macro="" textlink="">
      <xdr:nvSpPr>
        <xdr:cNvPr id="95" name="n_1mainValue有形固定資産減価償却率">
          <a:extLst>
            <a:ext uri="{FF2B5EF4-FFF2-40B4-BE49-F238E27FC236}">
              <a16:creationId xmlns:a16="http://schemas.microsoft.com/office/drawing/2014/main" id="{E109B72B-0175-49F8-916F-A81EDC7CFD24}"/>
            </a:ext>
          </a:extLst>
        </xdr:cNvPr>
        <xdr:cNvSpPr txBox="1"/>
      </xdr:nvSpPr>
      <xdr:spPr>
        <a:xfrm>
          <a:off x="3836044" y="6412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143950</xdr:rowOff>
    </xdr:from>
    <xdr:ext cx="405111" cy="259045"/>
    <xdr:sp macro="" textlink="">
      <xdr:nvSpPr>
        <xdr:cNvPr id="96" name="n_2mainValue有形固定資産減価償却率">
          <a:extLst>
            <a:ext uri="{FF2B5EF4-FFF2-40B4-BE49-F238E27FC236}">
              <a16:creationId xmlns:a16="http://schemas.microsoft.com/office/drawing/2014/main" id="{6BA64BFC-3685-488B-BA0F-10F65F026842}"/>
            </a:ext>
          </a:extLst>
        </xdr:cNvPr>
        <xdr:cNvSpPr txBox="1"/>
      </xdr:nvSpPr>
      <xdr:spPr>
        <a:xfrm>
          <a:off x="3086744" y="6401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100770</xdr:rowOff>
    </xdr:from>
    <xdr:ext cx="405111" cy="259045"/>
    <xdr:sp macro="" textlink="">
      <xdr:nvSpPr>
        <xdr:cNvPr id="97" name="n_3mainValue有形固定資産減価償却率">
          <a:extLst>
            <a:ext uri="{FF2B5EF4-FFF2-40B4-BE49-F238E27FC236}">
              <a16:creationId xmlns:a16="http://schemas.microsoft.com/office/drawing/2014/main" id="{96B6CC9F-A9A5-4D37-9038-9F2BF1FCE00D}"/>
            </a:ext>
          </a:extLst>
        </xdr:cNvPr>
        <xdr:cNvSpPr txBox="1"/>
      </xdr:nvSpPr>
      <xdr:spPr>
        <a:xfrm>
          <a:off x="2324744" y="6358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75582</xdr:rowOff>
    </xdr:from>
    <xdr:ext cx="405111" cy="259045"/>
    <xdr:sp macro="" textlink="">
      <xdr:nvSpPr>
        <xdr:cNvPr id="98" name="n_4mainValue有形固定資産減価償却率">
          <a:extLst>
            <a:ext uri="{FF2B5EF4-FFF2-40B4-BE49-F238E27FC236}">
              <a16:creationId xmlns:a16="http://schemas.microsoft.com/office/drawing/2014/main" id="{72943248-05A4-4E9E-9534-775E10C132DE}"/>
            </a:ext>
          </a:extLst>
        </xdr:cNvPr>
        <xdr:cNvSpPr txBox="1"/>
      </xdr:nvSpPr>
      <xdr:spPr>
        <a:xfrm>
          <a:off x="1562744" y="6333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6A7CCF57-E2F2-46E9-A4F9-A623ABFC675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3A9C65C8-DDDC-4BE9-9C32-C113E4DD7D69}"/>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306534E0-2AB0-4029-BEF5-EE9DF1EBBC1F}"/>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[ 743.4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42311BE2-1FA0-430E-827C-742573C030BF}"/>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96222C60-3505-4739-8655-738E468A9051}"/>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9FEE6B81-C769-435A-BAB6-A727D4790DE2}"/>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7203C6D3-286F-4455-B4B5-9E2F17FFD616}"/>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C026580B-A4D5-4C17-BA20-2B86F3593ADF}"/>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8BA98DC4-F5BA-4E1B-89B7-BBBC84EA97B9}"/>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A43C6209-4040-4764-9035-7FB9CEDC8B4B}"/>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EA09EFC4-58B8-4C6F-9657-C782169D1099}"/>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B58F702-9D1F-4629-9722-E4CA8582C3F9}"/>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CC4FA7A7-6A7A-4D84-B0CF-7155701E1E6E}"/>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類似団体内平均値よりも高いことから、平均と比べて債務償還能力が低い状況にあるため、実質債務の減少及び業務活動収支の黒字の増加に努める。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6BF29420-20CD-4A51-831E-CDBECC68A07C}"/>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AC547ED5-323F-4327-B71F-FED89BA86865}"/>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AC7B9B9-202D-4625-993E-AEBA28938D99}"/>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D81230AE-6F92-49EA-A7E4-5A07FB4A5EA6}"/>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B11FD314-13F8-4021-8103-C70FE6E0CBBB}"/>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74F4B4E3-7279-49CB-934A-8A8D429EB8E1}"/>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DCA52740-238A-4D3D-B3EA-2FC780AB86F4}"/>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FBDAC8CD-58A4-4A93-B85B-AF978F30E607}"/>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156C99A6-3691-4248-9707-F1C3E23242A9}"/>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D469D588-9CFC-4F81-8735-A3CA9D8E2D77}"/>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23F3F3F0-E93E-4CAB-A8DB-C8109E959273}"/>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F262795D-0D41-4E4D-B83D-93DBD674BD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DD5AB524-6A43-4907-BB07-DE8A7C64CBBE}"/>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5A954EE7-68CD-494A-8252-FF221A9A3266}"/>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FF092AFB-DF22-4057-B82D-0F2B3E496288}"/>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A03811EE-70B3-44F2-92A3-17F00C3060CF}"/>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97565A7A-47E6-45EE-9963-A49997B1C17A}"/>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47761</xdr:rowOff>
    </xdr:to>
    <xdr:cxnSp macro="">
      <xdr:nvCxnSpPr>
        <xdr:cNvPr id="129" name="直線コネクタ 128">
          <a:extLst>
            <a:ext uri="{FF2B5EF4-FFF2-40B4-BE49-F238E27FC236}">
              <a16:creationId xmlns:a16="http://schemas.microsoft.com/office/drawing/2014/main" id="{AD1FF7D4-422B-4405-959E-D082458EC6BE}"/>
            </a:ext>
          </a:extLst>
        </xdr:cNvPr>
        <xdr:cNvCxnSpPr/>
      </xdr:nvCxnSpPr>
      <xdr:spPr>
        <a:xfrm flipV="1">
          <a:off x="14793595" y="5261428"/>
          <a:ext cx="1269" cy="1387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51588</xdr:rowOff>
    </xdr:from>
    <xdr:ext cx="469744" cy="259045"/>
    <xdr:sp macro="" textlink="">
      <xdr:nvSpPr>
        <xdr:cNvPr id="130" name="債務償還比率最小値テキスト">
          <a:extLst>
            <a:ext uri="{FF2B5EF4-FFF2-40B4-BE49-F238E27FC236}">
              <a16:creationId xmlns:a16="http://schemas.microsoft.com/office/drawing/2014/main" id="{2A133080-45E2-4DB0-973F-5234310CBC97}"/>
            </a:ext>
          </a:extLst>
        </xdr:cNvPr>
        <xdr:cNvSpPr txBox="1"/>
      </xdr:nvSpPr>
      <xdr:spPr>
        <a:xfrm>
          <a:off x="14846300" y="6652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47761</xdr:rowOff>
    </xdr:from>
    <xdr:to>
      <xdr:col>76</xdr:col>
      <xdr:colOff>111125</xdr:colOff>
      <xdr:row>34</xdr:row>
      <xdr:rowOff>47761</xdr:rowOff>
    </xdr:to>
    <xdr:cxnSp macro="">
      <xdr:nvCxnSpPr>
        <xdr:cNvPr id="131" name="直線コネクタ 130">
          <a:extLst>
            <a:ext uri="{FF2B5EF4-FFF2-40B4-BE49-F238E27FC236}">
              <a16:creationId xmlns:a16="http://schemas.microsoft.com/office/drawing/2014/main" id="{D7F4B446-E8F7-4B4C-9ADC-AFF580412BBF}"/>
            </a:ext>
          </a:extLst>
        </xdr:cNvPr>
        <xdr:cNvCxnSpPr/>
      </xdr:nvCxnSpPr>
      <xdr:spPr>
        <a:xfrm>
          <a:off x="14706600" y="6648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39F14D9F-48F8-4CCB-9E68-7F72939B43AB}"/>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D738B5C5-31DD-4A0D-95AD-9B7E63371017}"/>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98152</xdr:rowOff>
    </xdr:from>
    <xdr:ext cx="469744" cy="259045"/>
    <xdr:sp macro="" textlink="">
      <xdr:nvSpPr>
        <xdr:cNvPr id="134" name="債務償還比率平均値テキスト">
          <a:extLst>
            <a:ext uri="{FF2B5EF4-FFF2-40B4-BE49-F238E27FC236}">
              <a16:creationId xmlns:a16="http://schemas.microsoft.com/office/drawing/2014/main" id="{81FF2869-93C5-4A77-8C03-C69CAEC42EDE}"/>
            </a:ext>
          </a:extLst>
        </xdr:cNvPr>
        <xdr:cNvSpPr txBox="1"/>
      </xdr:nvSpPr>
      <xdr:spPr>
        <a:xfrm>
          <a:off x="14846300" y="5670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75275</xdr:rowOff>
    </xdr:from>
    <xdr:to>
      <xdr:col>76</xdr:col>
      <xdr:colOff>73025</xdr:colOff>
      <xdr:row>30</xdr:row>
      <xdr:rowOff>5425</xdr:rowOff>
    </xdr:to>
    <xdr:sp macro="" textlink="">
      <xdr:nvSpPr>
        <xdr:cNvPr id="135" name="フローチャート: 判断 134">
          <a:extLst>
            <a:ext uri="{FF2B5EF4-FFF2-40B4-BE49-F238E27FC236}">
              <a16:creationId xmlns:a16="http://schemas.microsoft.com/office/drawing/2014/main" id="{96BCCF4F-47BD-46EA-A946-D984AF1AC41E}"/>
            </a:ext>
          </a:extLst>
        </xdr:cNvPr>
        <xdr:cNvSpPr/>
      </xdr:nvSpPr>
      <xdr:spPr>
        <a:xfrm>
          <a:off x="14744700" y="581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91930</xdr:rowOff>
    </xdr:from>
    <xdr:to>
      <xdr:col>72</xdr:col>
      <xdr:colOff>123825</xdr:colOff>
      <xdr:row>30</xdr:row>
      <xdr:rowOff>22080</xdr:rowOff>
    </xdr:to>
    <xdr:sp macro="" textlink="">
      <xdr:nvSpPr>
        <xdr:cNvPr id="136" name="フローチャート: 判断 135">
          <a:extLst>
            <a:ext uri="{FF2B5EF4-FFF2-40B4-BE49-F238E27FC236}">
              <a16:creationId xmlns:a16="http://schemas.microsoft.com/office/drawing/2014/main" id="{1F0BCE81-25A4-4823-8029-49F1529DBAB0}"/>
            </a:ext>
          </a:extLst>
        </xdr:cNvPr>
        <xdr:cNvSpPr/>
      </xdr:nvSpPr>
      <xdr:spPr>
        <a:xfrm>
          <a:off x="14033500" y="583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55227</xdr:rowOff>
    </xdr:from>
    <xdr:to>
      <xdr:col>68</xdr:col>
      <xdr:colOff>123825</xdr:colOff>
      <xdr:row>29</xdr:row>
      <xdr:rowOff>156827</xdr:rowOff>
    </xdr:to>
    <xdr:sp macro="" textlink="">
      <xdr:nvSpPr>
        <xdr:cNvPr id="137" name="フローチャート: 判断 136">
          <a:extLst>
            <a:ext uri="{FF2B5EF4-FFF2-40B4-BE49-F238E27FC236}">
              <a16:creationId xmlns:a16="http://schemas.microsoft.com/office/drawing/2014/main" id="{1F594C90-EA52-424C-AF7D-F6EF8667472D}"/>
            </a:ext>
          </a:extLst>
        </xdr:cNvPr>
        <xdr:cNvSpPr/>
      </xdr:nvSpPr>
      <xdr:spPr>
        <a:xfrm>
          <a:off x="13271500" y="579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97980</xdr:rowOff>
    </xdr:from>
    <xdr:to>
      <xdr:col>64</xdr:col>
      <xdr:colOff>123825</xdr:colOff>
      <xdr:row>31</xdr:row>
      <xdr:rowOff>28130</xdr:rowOff>
    </xdr:to>
    <xdr:sp macro="" textlink="">
      <xdr:nvSpPr>
        <xdr:cNvPr id="138" name="フローチャート: 判断 137">
          <a:extLst>
            <a:ext uri="{FF2B5EF4-FFF2-40B4-BE49-F238E27FC236}">
              <a16:creationId xmlns:a16="http://schemas.microsoft.com/office/drawing/2014/main" id="{425D18A7-38A9-4576-9147-E6D878D98EAD}"/>
            </a:ext>
          </a:extLst>
        </xdr:cNvPr>
        <xdr:cNvSpPr/>
      </xdr:nvSpPr>
      <xdr:spPr>
        <a:xfrm>
          <a:off x="12509500" y="601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167531</xdr:rowOff>
    </xdr:from>
    <xdr:to>
      <xdr:col>60</xdr:col>
      <xdr:colOff>123825</xdr:colOff>
      <xdr:row>31</xdr:row>
      <xdr:rowOff>97681</xdr:rowOff>
    </xdr:to>
    <xdr:sp macro="" textlink="">
      <xdr:nvSpPr>
        <xdr:cNvPr id="139" name="フローチャート: 判断 138">
          <a:extLst>
            <a:ext uri="{FF2B5EF4-FFF2-40B4-BE49-F238E27FC236}">
              <a16:creationId xmlns:a16="http://schemas.microsoft.com/office/drawing/2014/main" id="{F35D0B38-A758-4154-A4B0-109B87E41995}"/>
            </a:ext>
          </a:extLst>
        </xdr:cNvPr>
        <xdr:cNvSpPr/>
      </xdr:nvSpPr>
      <xdr:spPr>
        <a:xfrm>
          <a:off x="11747500" y="60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5CE30EC4-7766-4227-89DF-781CCC2A923A}"/>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9AE8AA88-BE49-4D44-A759-B09CBDC2AC36}"/>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9D6114FC-D441-4F4A-A117-D5ABD68676BE}"/>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3B1A9AB8-4B86-4564-BC76-690591BC40CE}"/>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3E235801-8248-4888-88C2-F3DF0F79D313}"/>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99133</xdr:rowOff>
    </xdr:from>
    <xdr:to>
      <xdr:col>76</xdr:col>
      <xdr:colOff>73025</xdr:colOff>
      <xdr:row>33</xdr:row>
      <xdr:rowOff>29283</xdr:rowOff>
    </xdr:to>
    <xdr:sp macro="" textlink="">
      <xdr:nvSpPr>
        <xdr:cNvPr id="145" name="楕円 144">
          <a:extLst>
            <a:ext uri="{FF2B5EF4-FFF2-40B4-BE49-F238E27FC236}">
              <a16:creationId xmlns:a16="http://schemas.microsoft.com/office/drawing/2014/main" id="{8C8FE70A-82C1-4F15-8A0D-E77E6CB24F2E}"/>
            </a:ext>
          </a:extLst>
        </xdr:cNvPr>
        <xdr:cNvSpPr/>
      </xdr:nvSpPr>
      <xdr:spPr>
        <a:xfrm>
          <a:off x="14744700" y="6357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77560</xdr:rowOff>
    </xdr:from>
    <xdr:ext cx="469744" cy="259045"/>
    <xdr:sp macro="" textlink="">
      <xdr:nvSpPr>
        <xdr:cNvPr id="146" name="債務償還比率該当値テキスト">
          <a:extLst>
            <a:ext uri="{FF2B5EF4-FFF2-40B4-BE49-F238E27FC236}">
              <a16:creationId xmlns:a16="http://schemas.microsoft.com/office/drawing/2014/main" id="{25D29A23-F85A-4FC0-999A-E2002703F4A3}"/>
            </a:ext>
          </a:extLst>
        </xdr:cNvPr>
        <xdr:cNvSpPr txBox="1"/>
      </xdr:nvSpPr>
      <xdr:spPr>
        <a:xfrm>
          <a:off x="14846300" y="6335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164982</xdr:rowOff>
    </xdr:from>
    <xdr:to>
      <xdr:col>72</xdr:col>
      <xdr:colOff>123825</xdr:colOff>
      <xdr:row>33</xdr:row>
      <xdr:rowOff>95132</xdr:rowOff>
    </xdr:to>
    <xdr:sp macro="" textlink="">
      <xdr:nvSpPr>
        <xdr:cNvPr id="147" name="楕円 146">
          <a:extLst>
            <a:ext uri="{FF2B5EF4-FFF2-40B4-BE49-F238E27FC236}">
              <a16:creationId xmlns:a16="http://schemas.microsoft.com/office/drawing/2014/main" id="{205071F1-EA5F-4C6F-9D0D-973E52798BE7}"/>
            </a:ext>
          </a:extLst>
        </xdr:cNvPr>
        <xdr:cNvSpPr/>
      </xdr:nvSpPr>
      <xdr:spPr>
        <a:xfrm>
          <a:off x="14033500" y="642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149933</xdr:rowOff>
    </xdr:from>
    <xdr:to>
      <xdr:col>76</xdr:col>
      <xdr:colOff>22225</xdr:colOff>
      <xdr:row>33</xdr:row>
      <xdr:rowOff>44332</xdr:rowOff>
    </xdr:to>
    <xdr:cxnSp macro="">
      <xdr:nvCxnSpPr>
        <xdr:cNvPr id="148" name="直線コネクタ 147">
          <a:extLst>
            <a:ext uri="{FF2B5EF4-FFF2-40B4-BE49-F238E27FC236}">
              <a16:creationId xmlns:a16="http://schemas.microsoft.com/office/drawing/2014/main" id="{506023FE-A237-41D4-A8C6-C742FE2BF65A}"/>
            </a:ext>
          </a:extLst>
        </xdr:cNvPr>
        <xdr:cNvCxnSpPr/>
      </xdr:nvCxnSpPr>
      <xdr:spPr>
        <a:xfrm flipV="1">
          <a:off x="14084300" y="6407858"/>
          <a:ext cx="711200" cy="6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80745</xdr:rowOff>
    </xdr:from>
    <xdr:to>
      <xdr:col>68</xdr:col>
      <xdr:colOff>123825</xdr:colOff>
      <xdr:row>32</xdr:row>
      <xdr:rowOff>10895</xdr:rowOff>
    </xdr:to>
    <xdr:sp macro="" textlink="">
      <xdr:nvSpPr>
        <xdr:cNvPr id="149" name="楕円 148">
          <a:extLst>
            <a:ext uri="{FF2B5EF4-FFF2-40B4-BE49-F238E27FC236}">
              <a16:creationId xmlns:a16="http://schemas.microsoft.com/office/drawing/2014/main" id="{A86C36C0-1C3C-46E0-A53B-5F5BCAFFBA80}"/>
            </a:ext>
          </a:extLst>
        </xdr:cNvPr>
        <xdr:cNvSpPr/>
      </xdr:nvSpPr>
      <xdr:spPr>
        <a:xfrm>
          <a:off x="13271500" y="616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131545</xdr:rowOff>
    </xdr:from>
    <xdr:to>
      <xdr:col>72</xdr:col>
      <xdr:colOff>73025</xdr:colOff>
      <xdr:row>33</xdr:row>
      <xdr:rowOff>44332</xdr:rowOff>
    </xdr:to>
    <xdr:cxnSp macro="">
      <xdr:nvCxnSpPr>
        <xdr:cNvPr id="150" name="直線コネクタ 149">
          <a:extLst>
            <a:ext uri="{FF2B5EF4-FFF2-40B4-BE49-F238E27FC236}">
              <a16:creationId xmlns:a16="http://schemas.microsoft.com/office/drawing/2014/main" id="{058183D1-46CA-42C0-8D49-EA692DBF68CE}"/>
            </a:ext>
          </a:extLst>
        </xdr:cNvPr>
        <xdr:cNvCxnSpPr/>
      </xdr:nvCxnSpPr>
      <xdr:spPr>
        <a:xfrm>
          <a:off x="13322300" y="6218020"/>
          <a:ext cx="762000" cy="25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39334</xdr:rowOff>
    </xdr:from>
    <xdr:to>
      <xdr:col>64</xdr:col>
      <xdr:colOff>123825</xdr:colOff>
      <xdr:row>33</xdr:row>
      <xdr:rowOff>140934</xdr:rowOff>
    </xdr:to>
    <xdr:sp macro="" textlink="">
      <xdr:nvSpPr>
        <xdr:cNvPr id="151" name="楕円 150">
          <a:extLst>
            <a:ext uri="{FF2B5EF4-FFF2-40B4-BE49-F238E27FC236}">
              <a16:creationId xmlns:a16="http://schemas.microsoft.com/office/drawing/2014/main" id="{30E79550-0701-4567-812F-ACA4C64DB62A}"/>
            </a:ext>
          </a:extLst>
        </xdr:cNvPr>
        <xdr:cNvSpPr/>
      </xdr:nvSpPr>
      <xdr:spPr>
        <a:xfrm>
          <a:off x="12509500" y="646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131545</xdr:rowOff>
    </xdr:from>
    <xdr:to>
      <xdr:col>68</xdr:col>
      <xdr:colOff>73025</xdr:colOff>
      <xdr:row>33</xdr:row>
      <xdr:rowOff>90134</xdr:rowOff>
    </xdr:to>
    <xdr:cxnSp macro="">
      <xdr:nvCxnSpPr>
        <xdr:cNvPr id="152" name="直線コネクタ 151">
          <a:extLst>
            <a:ext uri="{FF2B5EF4-FFF2-40B4-BE49-F238E27FC236}">
              <a16:creationId xmlns:a16="http://schemas.microsoft.com/office/drawing/2014/main" id="{37AF4E3F-5758-42B9-816C-A5B324FB98A9}"/>
            </a:ext>
          </a:extLst>
        </xdr:cNvPr>
        <xdr:cNvCxnSpPr/>
      </xdr:nvCxnSpPr>
      <xdr:spPr>
        <a:xfrm flipV="1">
          <a:off x="12560300" y="6218020"/>
          <a:ext cx="762000" cy="30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165327</xdr:rowOff>
    </xdr:from>
    <xdr:to>
      <xdr:col>60</xdr:col>
      <xdr:colOff>123825</xdr:colOff>
      <xdr:row>34</xdr:row>
      <xdr:rowOff>95477</xdr:rowOff>
    </xdr:to>
    <xdr:sp macro="" textlink="">
      <xdr:nvSpPr>
        <xdr:cNvPr id="153" name="楕円 152">
          <a:extLst>
            <a:ext uri="{FF2B5EF4-FFF2-40B4-BE49-F238E27FC236}">
              <a16:creationId xmlns:a16="http://schemas.microsoft.com/office/drawing/2014/main" id="{658B926B-2C3B-4815-B44F-4908374A6140}"/>
            </a:ext>
          </a:extLst>
        </xdr:cNvPr>
        <xdr:cNvSpPr/>
      </xdr:nvSpPr>
      <xdr:spPr>
        <a:xfrm>
          <a:off x="11747500" y="659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90134</xdr:rowOff>
    </xdr:from>
    <xdr:to>
      <xdr:col>64</xdr:col>
      <xdr:colOff>73025</xdr:colOff>
      <xdr:row>34</xdr:row>
      <xdr:rowOff>44677</xdr:rowOff>
    </xdr:to>
    <xdr:cxnSp macro="">
      <xdr:nvCxnSpPr>
        <xdr:cNvPr id="154" name="直線コネクタ 153">
          <a:extLst>
            <a:ext uri="{FF2B5EF4-FFF2-40B4-BE49-F238E27FC236}">
              <a16:creationId xmlns:a16="http://schemas.microsoft.com/office/drawing/2014/main" id="{423A073A-C499-4DF7-ACFC-06AE44DA40C6}"/>
            </a:ext>
          </a:extLst>
        </xdr:cNvPr>
        <xdr:cNvCxnSpPr/>
      </xdr:nvCxnSpPr>
      <xdr:spPr>
        <a:xfrm flipV="1">
          <a:off x="11798300" y="6519509"/>
          <a:ext cx="762000" cy="125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38607</xdr:rowOff>
    </xdr:from>
    <xdr:ext cx="469744" cy="259045"/>
    <xdr:sp macro="" textlink="">
      <xdr:nvSpPr>
        <xdr:cNvPr id="155" name="n_1aveValue債務償還比率">
          <a:extLst>
            <a:ext uri="{FF2B5EF4-FFF2-40B4-BE49-F238E27FC236}">
              <a16:creationId xmlns:a16="http://schemas.microsoft.com/office/drawing/2014/main" id="{B1FF5F05-8DA9-46D5-94E5-AF67A5ADD6F7}"/>
            </a:ext>
          </a:extLst>
        </xdr:cNvPr>
        <xdr:cNvSpPr txBox="1"/>
      </xdr:nvSpPr>
      <xdr:spPr>
        <a:xfrm>
          <a:off x="13836727" y="5610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1904</xdr:rowOff>
    </xdr:from>
    <xdr:ext cx="469744" cy="259045"/>
    <xdr:sp macro="" textlink="">
      <xdr:nvSpPr>
        <xdr:cNvPr id="156" name="n_2aveValue債務償還比率">
          <a:extLst>
            <a:ext uri="{FF2B5EF4-FFF2-40B4-BE49-F238E27FC236}">
              <a16:creationId xmlns:a16="http://schemas.microsoft.com/office/drawing/2014/main" id="{BF8411AB-730D-4B87-A50B-59C376D88173}"/>
            </a:ext>
          </a:extLst>
        </xdr:cNvPr>
        <xdr:cNvSpPr txBox="1"/>
      </xdr:nvSpPr>
      <xdr:spPr>
        <a:xfrm>
          <a:off x="13087427" y="5574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44657</xdr:rowOff>
    </xdr:from>
    <xdr:ext cx="469744" cy="259045"/>
    <xdr:sp macro="" textlink="">
      <xdr:nvSpPr>
        <xdr:cNvPr id="157" name="n_3aveValue債務償還比率">
          <a:extLst>
            <a:ext uri="{FF2B5EF4-FFF2-40B4-BE49-F238E27FC236}">
              <a16:creationId xmlns:a16="http://schemas.microsoft.com/office/drawing/2014/main" id="{65864453-1F7B-41ED-8894-DF89BF9E64B8}"/>
            </a:ext>
          </a:extLst>
        </xdr:cNvPr>
        <xdr:cNvSpPr txBox="1"/>
      </xdr:nvSpPr>
      <xdr:spPr>
        <a:xfrm>
          <a:off x="12325427" y="578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114208</xdr:rowOff>
    </xdr:from>
    <xdr:ext cx="469744" cy="259045"/>
    <xdr:sp macro="" textlink="">
      <xdr:nvSpPr>
        <xdr:cNvPr id="158" name="n_4aveValue債務償還比率">
          <a:extLst>
            <a:ext uri="{FF2B5EF4-FFF2-40B4-BE49-F238E27FC236}">
              <a16:creationId xmlns:a16="http://schemas.microsoft.com/office/drawing/2014/main" id="{6F6D8D7D-261B-4BBD-82A0-17DEE0B53A02}"/>
            </a:ext>
          </a:extLst>
        </xdr:cNvPr>
        <xdr:cNvSpPr txBox="1"/>
      </xdr:nvSpPr>
      <xdr:spPr>
        <a:xfrm>
          <a:off x="11563427" y="5857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86259</xdr:rowOff>
    </xdr:from>
    <xdr:ext cx="469744" cy="259045"/>
    <xdr:sp macro="" textlink="">
      <xdr:nvSpPr>
        <xdr:cNvPr id="159" name="n_1mainValue債務償還比率">
          <a:extLst>
            <a:ext uri="{FF2B5EF4-FFF2-40B4-BE49-F238E27FC236}">
              <a16:creationId xmlns:a16="http://schemas.microsoft.com/office/drawing/2014/main" id="{B82E640F-04BA-41DB-BD1F-96C7A3240A58}"/>
            </a:ext>
          </a:extLst>
        </xdr:cNvPr>
        <xdr:cNvSpPr txBox="1"/>
      </xdr:nvSpPr>
      <xdr:spPr>
        <a:xfrm>
          <a:off x="13836727" y="6515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2022</xdr:rowOff>
    </xdr:from>
    <xdr:ext cx="469744" cy="259045"/>
    <xdr:sp macro="" textlink="">
      <xdr:nvSpPr>
        <xdr:cNvPr id="160" name="n_2mainValue債務償還比率">
          <a:extLst>
            <a:ext uri="{FF2B5EF4-FFF2-40B4-BE49-F238E27FC236}">
              <a16:creationId xmlns:a16="http://schemas.microsoft.com/office/drawing/2014/main" id="{59FCE5D9-5A71-4E36-A094-AA9434BDB921}"/>
            </a:ext>
          </a:extLst>
        </xdr:cNvPr>
        <xdr:cNvSpPr txBox="1"/>
      </xdr:nvSpPr>
      <xdr:spPr>
        <a:xfrm>
          <a:off x="13087427" y="625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132061</xdr:rowOff>
    </xdr:from>
    <xdr:ext cx="469744" cy="259045"/>
    <xdr:sp macro="" textlink="">
      <xdr:nvSpPr>
        <xdr:cNvPr id="161" name="n_3mainValue債務償還比率">
          <a:extLst>
            <a:ext uri="{FF2B5EF4-FFF2-40B4-BE49-F238E27FC236}">
              <a16:creationId xmlns:a16="http://schemas.microsoft.com/office/drawing/2014/main" id="{438924D8-2B15-4B7E-A373-D640F886C97A}"/>
            </a:ext>
          </a:extLst>
        </xdr:cNvPr>
        <xdr:cNvSpPr txBox="1"/>
      </xdr:nvSpPr>
      <xdr:spPr>
        <a:xfrm>
          <a:off x="12325427" y="6561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86604</xdr:rowOff>
    </xdr:from>
    <xdr:ext cx="469744" cy="259045"/>
    <xdr:sp macro="" textlink="">
      <xdr:nvSpPr>
        <xdr:cNvPr id="162" name="n_4mainValue債務償還比率">
          <a:extLst>
            <a:ext uri="{FF2B5EF4-FFF2-40B4-BE49-F238E27FC236}">
              <a16:creationId xmlns:a16="http://schemas.microsoft.com/office/drawing/2014/main" id="{00CD3B0A-235E-4134-A31B-F8014A6531AD}"/>
            </a:ext>
          </a:extLst>
        </xdr:cNvPr>
        <xdr:cNvSpPr txBox="1"/>
      </xdr:nvSpPr>
      <xdr:spPr>
        <a:xfrm>
          <a:off x="11563427" y="668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BFBB6628-EBAE-436A-BA4E-F8FC8156651C}"/>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F7C1C29A-FC5E-4709-A58A-AE2E75A8EA2B}"/>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E5E212A0-7F6C-4C87-9187-ED49FC89871B}"/>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862D303D-1BEB-4292-8C54-C09A45FC4223}"/>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F61A32F3-0DC1-428C-8EF0-430A7C6B3AB3}"/>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04997B76-9585-48F8-B640-EF5E8051683F}"/>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A0E2F87-D2DB-4112-9757-BDE496BB978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54BBC59-933E-40F6-A637-04446633E697}"/>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BCDF59B-F1CC-429A-A517-FFFA15C792A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3EFC5E4-D3A0-483A-9286-E6971AC19B5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徳島県徳島市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49DA0C8-1464-4F5D-AC62-AD911CDF830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EA324DB-1B39-4E45-8F8C-75962DE994B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3145CBA-7BAE-4012-B16D-AB97744B5EF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1597C42-DD84-41A3-8F48-70F537E2A26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37D5A16-36A2-4CD2-ACEE-B08CC7ECAEA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51166A7-8205-4AC9-9182-A5C194F92C1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246,967
244,335
191.52
114,838,341
112,267,938
1,777,871
57,666,114
99,789,625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92C9185-625D-4264-85A2-F82CC1EA3F8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554CA02-F853-41E9-BA77-4C95F693714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ECD41EA-F36B-4764-A63F-CFF849D80DC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31.9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F61618A-C4D6-4B4B-95A8-111D6F4B438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08F0421-F640-42B2-B84E-B84482FED2A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AB2512E-E016-4197-B93F-53D4287878CA}"/>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8072295-D281-4B7F-AB2A-E56CD5B11F2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19D20E4-A2C4-47AF-8056-D4F4668037B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095EDA8-AD92-4DD8-A454-E5D3BCE39C3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154D184-DEBF-462E-A425-9693F4626B5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30A5330-F7DA-4A98-918F-164D55BF928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37EE491-D036-476D-9347-78C6CB4A711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9DD8243-4764-4310-819A-363567D2AA0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70AB3D2-7A8B-46CA-B02C-25D7FD87CC1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CDD049F-124F-4C2B-8CAE-266EEC39E81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82C15BA-803D-45BB-96E2-D18A69381D1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814ADFB-FFE8-448F-89AA-6885D79EF8A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93D7039-5044-4220-8CF0-5C50CAEEDD5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AF7465E-F5FB-4C1E-9A2F-96FD97914F3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3B5D781-89CC-46D1-AF1F-F85ABA7A671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74902C4-8E2B-4BB8-AEAA-DC7B5F9D318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33322B7-43DD-4F6A-8D6F-A50CB11EDB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2050DE0-753D-4D34-97D3-6368C15686D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CE8F880-0C43-4FE4-8976-B1C42755F13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6CC51F4-AFCD-47D8-B76A-A3CC509F072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66E64B0-111C-44C6-A4D7-8B9948ADA8D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0C19296-DFD2-47E3-ADCD-DD601F325DB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1FF63EF-BA67-4406-9605-62EBF302BD4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A3724BD-5DEB-49E0-9D4A-ECA3D0716C6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6599679-7F56-47A1-AF6D-EEF0A5D33B3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3ABD1CA-4FEF-4331-AABE-76A1ABCF5B0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49B4B43-40D7-457D-A230-FDC70D94BF6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49785E61-E7B9-4B9B-8FB9-25414FAEA516}"/>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942D6A7D-A1E2-44AD-AE85-7975E6402623}"/>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7EDE7AA7-91DF-4DA1-A076-B2DAE8B52981}"/>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793D6DF-503D-43FA-B927-8253269036DA}"/>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EA99CE1D-BF02-439D-8235-693F24C5AFA1}"/>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68A0C02B-008D-4A90-858D-0B00B1EA92FC}"/>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4F2321CE-8862-4470-8424-D4840A9631A9}"/>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A5D918F7-9B5B-4BD8-8C51-7368625E377F}"/>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12B0BD47-0820-4225-86D0-E59692E7EE41}"/>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D634C75F-EBD3-49D4-A0D7-55F00AA75C0E}"/>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1A158FF2-FABD-4D2A-816C-E160C719D122}"/>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BC0D18D2-5455-4DA5-9277-76A05A189EBC}"/>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A363A24B-4218-4E97-9641-26AB3961657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5E90EC9E-1025-4CBF-89CA-995CFCD6BDC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48442</xdr:rowOff>
    </xdr:from>
    <xdr:to>
      <xdr:col>24</xdr:col>
      <xdr:colOff>62865</xdr:colOff>
      <xdr:row>41</xdr:row>
      <xdr:rowOff>123553</xdr:rowOff>
    </xdr:to>
    <xdr:cxnSp macro="">
      <xdr:nvCxnSpPr>
        <xdr:cNvPr id="58" name="直線コネクタ 57">
          <a:extLst>
            <a:ext uri="{FF2B5EF4-FFF2-40B4-BE49-F238E27FC236}">
              <a16:creationId xmlns:a16="http://schemas.microsoft.com/office/drawing/2014/main" id="{4DC14551-DAA8-4EA7-9F30-D4267489E57C}"/>
            </a:ext>
          </a:extLst>
        </xdr:cNvPr>
        <xdr:cNvCxnSpPr/>
      </xdr:nvCxnSpPr>
      <xdr:spPr>
        <a:xfrm flipV="1">
          <a:off x="4634865" y="5877742"/>
          <a:ext cx="0" cy="1275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127380</xdr:rowOff>
    </xdr:from>
    <xdr:ext cx="405111" cy="259045"/>
    <xdr:sp macro="" textlink="">
      <xdr:nvSpPr>
        <xdr:cNvPr id="59" name="【道路】&#10;有形固定資産減価償却率最小値テキスト">
          <a:extLst>
            <a:ext uri="{FF2B5EF4-FFF2-40B4-BE49-F238E27FC236}">
              <a16:creationId xmlns:a16="http://schemas.microsoft.com/office/drawing/2014/main" id="{61C46E8D-6AC0-44C8-AD6A-A8EBDB9451E2}"/>
            </a:ext>
          </a:extLst>
        </xdr:cNvPr>
        <xdr:cNvSpPr txBox="1"/>
      </xdr:nvSpPr>
      <xdr:spPr>
        <a:xfrm>
          <a:off x="4673600" y="7156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123553</xdr:rowOff>
    </xdr:from>
    <xdr:to>
      <xdr:col>24</xdr:col>
      <xdr:colOff>152400</xdr:colOff>
      <xdr:row>41</xdr:row>
      <xdr:rowOff>123553</xdr:rowOff>
    </xdr:to>
    <xdr:cxnSp macro="">
      <xdr:nvCxnSpPr>
        <xdr:cNvPr id="60" name="直線コネクタ 59">
          <a:extLst>
            <a:ext uri="{FF2B5EF4-FFF2-40B4-BE49-F238E27FC236}">
              <a16:creationId xmlns:a16="http://schemas.microsoft.com/office/drawing/2014/main" id="{35FBE33D-5384-476A-9C5C-DF2C7D27C269}"/>
            </a:ext>
          </a:extLst>
        </xdr:cNvPr>
        <xdr:cNvCxnSpPr/>
      </xdr:nvCxnSpPr>
      <xdr:spPr>
        <a:xfrm>
          <a:off x="4546600" y="7153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166569</xdr:rowOff>
    </xdr:from>
    <xdr:ext cx="405111" cy="259045"/>
    <xdr:sp macro="" textlink="">
      <xdr:nvSpPr>
        <xdr:cNvPr id="61" name="【道路】&#10;有形固定資産減価償却率最大値テキスト">
          <a:extLst>
            <a:ext uri="{FF2B5EF4-FFF2-40B4-BE49-F238E27FC236}">
              <a16:creationId xmlns:a16="http://schemas.microsoft.com/office/drawing/2014/main" id="{7907B909-F905-4E8E-8DB1-823209E5AD61}"/>
            </a:ext>
          </a:extLst>
        </xdr:cNvPr>
        <xdr:cNvSpPr txBox="1"/>
      </xdr:nvSpPr>
      <xdr:spPr>
        <a:xfrm>
          <a:off x="4673600" y="5652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48442</xdr:rowOff>
    </xdr:from>
    <xdr:to>
      <xdr:col>24</xdr:col>
      <xdr:colOff>152400</xdr:colOff>
      <xdr:row>34</xdr:row>
      <xdr:rowOff>48442</xdr:rowOff>
    </xdr:to>
    <xdr:cxnSp macro="">
      <xdr:nvCxnSpPr>
        <xdr:cNvPr id="62" name="直線コネクタ 61">
          <a:extLst>
            <a:ext uri="{FF2B5EF4-FFF2-40B4-BE49-F238E27FC236}">
              <a16:creationId xmlns:a16="http://schemas.microsoft.com/office/drawing/2014/main" id="{5C0F21C6-ED4F-4BD2-A2EA-C2698A07AF63}"/>
            </a:ext>
          </a:extLst>
        </xdr:cNvPr>
        <xdr:cNvCxnSpPr/>
      </xdr:nvCxnSpPr>
      <xdr:spPr>
        <a:xfrm>
          <a:off x="4546600" y="5877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170378</xdr:rowOff>
    </xdr:from>
    <xdr:ext cx="405111" cy="259045"/>
    <xdr:sp macro="" textlink="">
      <xdr:nvSpPr>
        <xdr:cNvPr id="63" name="【道路】&#10;有形固定資産減価償却率平均値テキスト">
          <a:extLst>
            <a:ext uri="{FF2B5EF4-FFF2-40B4-BE49-F238E27FC236}">
              <a16:creationId xmlns:a16="http://schemas.microsoft.com/office/drawing/2014/main" id="{62C172F7-5054-4FF1-846A-8B20B814EE4F}"/>
            </a:ext>
          </a:extLst>
        </xdr:cNvPr>
        <xdr:cNvSpPr txBox="1"/>
      </xdr:nvSpPr>
      <xdr:spPr>
        <a:xfrm>
          <a:off x="4673600" y="66854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20501</xdr:rowOff>
    </xdr:from>
    <xdr:to>
      <xdr:col>24</xdr:col>
      <xdr:colOff>114300</xdr:colOff>
      <xdr:row>39</xdr:row>
      <xdr:rowOff>122101</xdr:rowOff>
    </xdr:to>
    <xdr:sp macro="" textlink="">
      <xdr:nvSpPr>
        <xdr:cNvPr id="64" name="フローチャート: 判断 63">
          <a:extLst>
            <a:ext uri="{FF2B5EF4-FFF2-40B4-BE49-F238E27FC236}">
              <a16:creationId xmlns:a16="http://schemas.microsoft.com/office/drawing/2014/main" id="{C0D2A8E8-F4D6-44C9-847C-3D37BA76249A}"/>
            </a:ext>
          </a:extLst>
        </xdr:cNvPr>
        <xdr:cNvSpPr/>
      </xdr:nvSpPr>
      <xdr:spPr>
        <a:xfrm>
          <a:off x="4584700" y="670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167459</xdr:rowOff>
    </xdr:from>
    <xdr:to>
      <xdr:col>20</xdr:col>
      <xdr:colOff>38100</xdr:colOff>
      <xdr:row>39</xdr:row>
      <xdr:rowOff>97609</xdr:rowOff>
    </xdr:to>
    <xdr:sp macro="" textlink="">
      <xdr:nvSpPr>
        <xdr:cNvPr id="65" name="フローチャート: 判断 64">
          <a:extLst>
            <a:ext uri="{FF2B5EF4-FFF2-40B4-BE49-F238E27FC236}">
              <a16:creationId xmlns:a16="http://schemas.microsoft.com/office/drawing/2014/main" id="{17A14A9D-849B-4DB7-8CE0-80F6A0E94F3F}"/>
            </a:ext>
          </a:extLst>
        </xdr:cNvPr>
        <xdr:cNvSpPr/>
      </xdr:nvSpPr>
      <xdr:spPr>
        <a:xfrm>
          <a:off x="3746500" y="668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138067</xdr:rowOff>
    </xdr:from>
    <xdr:to>
      <xdr:col>15</xdr:col>
      <xdr:colOff>101600</xdr:colOff>
      <xdr:row>39</xdr:row>
      <xdr:rowOff>68217</xdr:rowOff>
    </xdr:to>
    <xdr:sp macro="" textlink="">
      <xdr:nvSpPr>
        <xdr:cNvPr id="66" name="フローチャート: 判断 65">
          <a:extLst>
            <a:ext uri="{FF2B5EF4-FFF2-40B4-BE49-F238E27FC236}">
              <a16:creationId xmlns:a16="http://schemas.microsoft.com/office/drawing/2014/main" id="{A2DBF6BE-B196-43BA-B673-7CC61458265B}"/>
            </a:ext>
          </a:extLst>
        </xdr:cNvPr>
        <xdr:cNvSpPr/>
      </xdr:nvSpPr>
      <xdr:spPr>
        <a:xfrm>
          <a:off x="2857500" y="665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90715</xdr:rowOff>
    </xdr:from>
    <xdr:to>
      <xdr:col>10</xdr:col>
      <xdr:colOff>165100</xdr:colOff>
      <xdr:row>39</xdr:row>
      <xdr:rowOff>20865</xdr:rowOff>
    </xdr:to>
    <xdr:sp macro="" textlink="">
      <xdr:nvSpPr>
        <xdr:cNvPr id="67" name="フローチャート: 判断 66">
          <a:extLst>
            <a:ext uri="{FF2B5EF4-FFF2-40B4-BE49-F238E27FC236}">
              <a16:creationId xmlns:a16="http://schemas.microsoft.com/office/drawing/2014/main" id="{50F8F678-8990-4D2D-B19A-5D98E93EB49E}"/>
            </a:ext>
          </a:extLst>
        </xdr:cNvPr>
        <xdr:cNvSpPr/>
      </xdr:nvSpPr>
      <xdr:spPr>
        <a:xfrm>
          <a:off x="19685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66222</xdr:rowOff>
    </xdr:from>
    <xdr:to>
      <xdr:col>6</xdr:col>
      <xdr:colOff>38100</xdr:colOff>
      <xdr:row>38</xdr:row>
      <xdr:rowOff>167822</xdr:rowOff>
    </xdr:to>
    <xdr:sp macro="" textlink="">
      <xdr:nvSpPr>
        <xdr:cNvPr id="68" name="フローチャート: 判断 67">
          <a:extLst>
            <a:ext uri="{FF2B5EF4-FFF2-40B4-BE49-F238E27FC236}">
              <a16:creationId xmlns:a16="http://schemas.microsoft.com/office/drawing/2014/main" id="{3EB3D893-99DA-4CFB-B87D-9CD39FC5AF99}"/>
            </a:ext>
          </a:extLst>
        </xdr:cNvPr>
        <xdr:cNvSpPr/>
      </xdr:nvSpPr>
      <xdr:spPr>
        <a:xfrm>
          <a:off x="1079500" y="6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28E98CB-FF4A-46DD-8837-3F846DFED3F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435CB86-839D-47D9-871A-1ECE1F463E9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C420D5B-FDB0-4769-8871-0CDB22E9F10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91DF277-1BB0-4BB3-BF4A-5BB6B6F8B8D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B11E0DB1-C4AF-4B82-87C0-579A5A6E222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58057</xdr:rowOff>
    </xdr:from>
    <xdr:to>
      <xdr:col>24</xdr:col>
      <xdr:colOff>114300</xdr:colOff>
      <xdr:row>38</xdr:row>
      <xdr:rowOff>159657</xdr:rowOff>
    </xdr:to>
    <xdr:sp macro="" textlink="">
      <xdr:nvSpPr>
        <xdr:cNvPr id="74" name="楕円 73">
          <a:extLst>
            <a:ext uri="{FF2B5EF4-FFF2-40B4-BE49-F238E27FC236}">
              <a16:creationId xmlns:a16="http://schemas.microsoft.com/office/drawing/2014/main" id="{3A3424C9-FFB4-4DC4-88FA-1F5C08D299EC}"/>
            </a:ext>
          </a:extLst>
        </xdr:cNvPr>
        <xdr:cNvSpPr/>
      </xdr:nvSpPr>
      <xdr:spPr>
        <a:xfrm>
          <a:off x="4584700" y="657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80934</xdr:rowOff>
    </xdr:from>
    <xdr:ext cx="405111" cy="259045"/>
    <xdr:sp macro="" textlink="">
      <xdr:nvSpPr>
        <xdr:cNvPr id="75" name="【道路】&#10;有形固定資産減価償却率該当値テキスト">
          <a:extLst>
            <a:ext uri="{FF2B5EF4-FFF2-40B4-BE49-F238E27FC236}">
              <a16:creationId xmlns:a16="http://schemas.microsoft.com/office/drawing/2014/main" id="{91634372-43E4-4D53-8559-E2EDB5A03A27}"/>
            </a:ext>
          </a:extLst>
        </xdr:cNvPr>
        <xdr:cNvSpPr txBox="1"/>
      </xdr:nvSpPr>
      <xdr:spPr>
        <a:xfrm>
          <a:off x="4673600" y="6424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56424</xdr:rowOff>
    </xdr:from>
    <xdr:to>
      <xdr:col>20</xdr:col>
      <xdr:colOff>38100</xdr:colOff>
      <xdr:row>38</xdr:row>
      <xdr:rowOff>158024</xdr:rowOff>
    </xdr:to>
    <xdr:sp macro="" textlink="">
      <xdr:nvSpPr>
        <xdr:cNvPr id="76" name="楕円 75">
          <a:extLst>
            <a:ext uri="{FF2B5EF4-FFF2-40B4-BE49-F238E27FC236}">
              <a16:creationId xmlns:a16="http://schemas.microsoft.com/office/drawing/2014/main" id="{B29905FC-61F9-4F78-9058-A80027AC493B}"/>
            </a:ext>
          </a:extLst>
        </xdr:cNvPr>
        <xdr:cNvSpPr/>
      </xdr:nvSpPr>
      <xdr:spPr>
        <a:xfrm>
          <a:off x="3746500" y="657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107224</xdr:rowOff>
    </xdr:from>
    <xdr:to>
      <xdr:col>24</xdr:col>
      <xdr:colOff>63500</xdr:colOff>
      <xdr:row>38</xdr:row>
      <xdr:rowOff>108857</xdr:rowOff>
    </xdr:to>
    <xdr:cxnSp macro="">
      <xdr:nvCxnSpPr>
        <xdr:cNvPr id="77" name="直線コネクタ 76">
          <a:extLst>
            <a:ext uri="{FF2B5EF4-FFF2-40B4-BE49-F238E27FC236}">
              <a16:creationId xmlns:a16="http://schemas.microsoft.com/office/drawing/2014/main" id="{60E72B8F-7DC0-4EB2-9E36-F1F351FAD153}"/>
            </a:ext>
          </a:extLst>
        </xdr:cNvPr>
        <xdr:cNvCxnSpPr/>
      </xdr:nvCxnSpPr>
      <xdr:spPr>
        <a:xfrm>
          <a:off x="3797300" y="6622324"/>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54791</xdr:rowOff>
    </xdr:from>
    <xdr:to>
      <xdr:col>15</xdr:col>
      <xdr:colOff>101600</xdr:colOff>
      <xdr:row>38</xdr:row>
      <xdr:rowOff>156391</xdr:rowOff>
    </xdr:to>
    <xdr:sp macro="" textlink="">
      <xdr:nvSpPr>
        <xdr:cNvPr id="78" name="楕円 77">
          <a:extLst>
            <a:ext uri="{FF2B5EF4-FFF2-40B4-BE49-F238E27FC236}">
              <a16:creationId xmlns:a16="http://schemas.microsoft.com/office/drawing/2014/main" id="{BE2868CB-F1B9-4EF5-881F-1152B20CF3B0}"/>
            </a:ext>
          </a:extLst>
        </xdr:cNvPr>
        <xdr:cNvSpPr/>
      </xdr:nvSpPr>
      <xdr:spPr>
        <a:xfrm>
          <a:off x="2857500" y="656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105591</xdr:rowOff>
    </xdr:from>
    <xdr:to>
      <xdr:col>19</xdr:col>
      <xdr:colOff>177800</xdr:colOff>
      <xdr:row>38</xdr:row>
      <xdr:rowOff>107224</xdr:rowOff>
    </xdr:to>
    <xdr:cxnSp macro="">
      <xdr:nvCxnSpPr>
        <xdr:cNvPr id="79" name="直線コネクタ 78">
          <a:extLst>
            <a:ext uri="{FF2B5EF4-FFF2-40B4-BE49-F238E27FC236}">
              <a16:creationId xmlns:a16="http://schemas.microsoft.com/office/drawing/2014/main" id="{821FD7BE-2752-48CB-93E1-A38EF40E95C1}"/>
            </a:ext>
          </a:extLst>
        </xdr:cNvPr>
        <xdr:cNvCxnSpPr/>
      </xdr:nvCxnSpPr>
      <xdr:spPr>
        <a:xfrm>
          <a:off x="2908300" y="6620691"/>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46627</xdr:rowOff>
    </xdr:from>
    <xdr:to>
      <xdr:col>10</xdr:col>
      <xdr:colOff>165100</xdr:colOff>
      <xdr:row>38</xdr:row>
      <xdr:rowOff>148227</xdr:rowOff>
    </xdr:to>
    <xdr:sp macro="" textlink="">
      <xdr:nvSpPr>
        <xdr:cNvPr id="80" name="楕円 79">
          <a:extLst>
            <a:ext uri="{FF2B5EF4-FFF2-40B4-BE49-F238E27FC236}">
              <a16:creationId xmlns:a16="http://schemas.microsoft.com/office/drawing/2014/main" id="{FA19D620-C12E-4DA0-B5F7-BDCD2C700699}"/>
            </a:ext>
          </a:extLst>
        </xdr:cNvPr>
        <xdr:cNvSpPr/>
      </xdr:nvSpPr>
      <xdr:spPr>
        <a:xfrm>
          <a:off x="1968500" y="656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97427</xdr:rowOff>
    </xdr:from>
    <xdr:to>
      <xdr:col>15</xdr:col>
      <xdr:colOff>50800</xdr:colOff>
      <xdr:row>38</xdr:row>
      <xdr:rowOff>105591</xdr:rowOff>
    </xdr:to>
    <xdr:cxnSp macro="">
      <xdr:nvCxnSpPr>
        <xdr:cNvPr id="81" name="直線コネクタ 80">
          <a:extLst>
            <a:ext uri="{FF2B5EF4-FFF2-40B4-BE49-F238E27FC236}">
              <a16:creationId xmlns:a16="http://schemas.microsoft.com/office/drawing/2014/main" id="{F0A50582-92EA-4392-8FD5-93C0B3A1546E}"/>
            </a:ext>
          </a:extLst>
        </xdr:cNvPr>
        <xdr:cNvCxnSpPr/>
      </xdr:nvCxnSpPr>
      <xdr:spPr>
        <a:xfrm>
          <a:off x="2019300" y="6612527"/>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31931</xdr:rowOff>
    </xdr:from>
    <xdr:to>
      <xdr:col>6</xdr:col>
      <xdr:colOff>38100</xdr:colOff>
      <xdr:row>38</xdr:row>
      <xdr:rowOff>133531</xdr:rowOff>
    </xdr:to>
    <xdr:sp macro="" textlink="">
      <xdr:nvSpPr>
        <xdr:cNvPr id="82" name="楕円 81">
          <a:extLst>
            <a:ext uri="{FF2B5EF4-FFF2-40B4-BE49-F238E27FC236}">
              <a16:creationId xmlns:a16="http://schemas.microsoft.com/office/drawing/2014/main" id="{5D82D889-36C5-4658-8786-B15AF84E46D3}"/>
            </a:ext>
          </a:extLst>
        </xdr:cNvPr>
        <xdr:cNvSpPr/>
      </xdr:nvSpPr>
      <xdr:spPr>
        <a:xfrm>
          <a:off x="1079500" y="654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82731</xdr:rowOff>
    </xdr:from>
    <xdr:to>
      <xdr:col>10</xdr:col>
      <xdr:colOff>114300</xdr:colOff>
      <xdr:row>38</xdr:row>
      <xdr:rowOff>97427</xdr:rowOff>
    </xdr:to>
    <xdr:cxnSp macro="">
      <xdr:nvCxnSpPr>
        <xdr:cNvPr id="83" name="直線コネクタ 82">
          <a:extLst>
            <a:ext uri="{FF2B5EF4-FFF2-40B4-BE49-F238E27FC236}">
              <a16:creationId xmlns:a16="http://schemas.microsoft.com/office/drawing/2014/main" id="{6FB6DC1C-AF79-4EC9-9016-A55D75AB5F3E}"/>
            </a:ext>
          </a:extLst>
        </xdr:cNvPr>
        <xdr:cNvCxnSpPr/>
      </xdr:nvCxnSpPr>
      <xdr:spPr>
        <a:xfrm>
          <a:off x="1130300" y="6597831"/>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88736</xdr:rowOff>
    </xdr:from>
    <xdr:ext cx="405111" cy="259045"/>
    <xdr:sp macro="" textlink="">
      <xdr:nvSpPr>
        <xdr:cNvPr id="84" name="n_1aveValue【道路】&#10;有形固定資産減価償却率">
          <a:extLst>
            <a:ext uri="{FF2B5EF4-FFF2-40B4-BE49-F238E27FC236}">
              <a16:creationId xmlns:a16="http://schemas.microsoft.com/office/drawing/2014/main" id="{8D1868AF-27F9-4505-A58E-5291B7148AFA}"/>
            </a:ext>
          </a:extLst>
        </xdr:cNvPr>
        <xdr:cNvSpPr txBox="1"/>
      </xdr:nvSpPr>
      <xdr:spPr>
        <a:xfrm>
          <a:off x="3582044" y="677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59344</xdr:rowOff>
    </xdr:from>
    <xdr:ext cx="405111" cy="259045"/>
    <xdr:sp macro="" textlink="">
      <xdr:nvSpPr>
        <xdr:cNvPr id="85" name="n_2aveValue【道路】&#10;有形固定資産減価償却率">
          <a:extLst>
            <a:ext uri="{FF2B5EF4-FFF2-40B4-BE49-F238E27FC236}">
              <a16:creationId xmlns:a16="http://schemas.microsoft.com/office/drawing/2014/main" id="{762B3C63-5C50-4938-8130-3D08313C3255}"/>
            </a:ext>
          </a:extLst>
        </xdr:cNvPr>
        <xdr:cNvSpPr txBox="1"/>
      </xdr:nvSpPr>
      <xdr:spPr>
        <a:xfrm>
          <a:off x="2705744" y="674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11992</xdr:rowOff>
    </xdr:from>
    <xdr:ext cx="405111" cy="259045"/>
    <xdr:sp macro="" textlink="">
      <xdr:nvSpPr>
        <xdr:cNvPr id="86" name="n_3aveValue【道路】&#10;有形固定資産減価償却率">
          <a:extLst>
            <a:ext uri="{FF2B5EF4-FFF2-40B4-BE49-F238E27FC236}">
              <a16:creationId xmlns:a16="http://schemas.microsoft.com/office/drawing/2014/main" id="{084E798D-81F2-4A2B-8049-F60AE5EF3F84}"/>
            </a:ext>
          </a:extLst>
        </xdr:cNvPr>
        <xdr:cNvSpPr txBox="1"/>
      </xdr:nvSpPr>
      <xdr:spPr>
        <a:xfrm>
          <a:off x="1816744" y="66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158949</xdr:rowOff>
    </xdr:from>
    <xdr:ext cx="405111" cy="259045"/>
    <xdr:sp macro="" textlink="">
      <xdr:nvSpPr>
        <xdr:cNvPr id="87" name="n_4aveValue【道路】&#10;有形固定資産減価償却率">
          <a:extLst>
            <a:ext uri="{FF2B5EF4-FFF2-40B4-BE49-F238E27FC236}">
              <a16:creationId xmlns:a16="http://schemas.microsoft.com/office/drawing/2014/main" id="{09E81291-2067-436E-B738-CC5B1CF4EB69}"/>
            </a:ext>
          </a:extLst>
        </xdr:cNvPr>
        <xdr:cNvSpPr txBox="1"/>
      </xdr:nvSpPr>
      <xdr:spPr>
        <a:xfrm>
          <a:off x="927744" y="667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3101</xdr:rowOff>
    </xdr:from>
    <xdr:ext cx="405111" cy="259045"/>
    <xdr:sp macro="" textlink="">
      <xdr:nvSpPr>
        <xdr:cNvPr id="88" name="n_1mainValue【道路】&#10;有形固定資産減価償却率">
          <a:extLst>
            <a:ext uri="{FF2B5EF4-FFF2-40B4-BE49-F238E27FC236}">
              <a16:creationId xmlns:a16="http://schemas.microsoft.com/office/drawing/2014/main" id="{3F64274F-B9E6-4C91-A2B8-89D8753138AC}"/>
            </a:ext>
          </a:extLst>
        </xdr:cNvPr>
        <xdr:cNvSpPr txBox="1"/>
      </xdr:nvSpPr>
      <xdr:spPr>
        <a:xfrm>
          <a:off x="3582044" y="634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1469</xdr:rowOff>
    </xdr:from>
    <xdr:ext cx="405111" cy="259045"/>
    <xdr:sp macro="" textlink="">
      <xdr:nvSpPr>
        <xdr:cNvPr id="89" name="n_2mainValue【道路】&#10;有形固定資産減価償却率">
          <a:extLst>
            <a:ext uri="{FF2B5EF4-FFF2-40B4-BE49-F238E27FC236}">
              <a16:creationId xmlns:a16="http://schemas.microsoft.com/office/drawing/2014/main" id="{B8671FE3-F1FE-4266-9A60-17E3FED81108}"/>
            </a:ext>
          </a:extLst>
        </xdr:cNvPr>
        <xdr:cNvSpPr txBox="1"/>
      </xdr:nvSpPr>
      <xdr:spPr>
        <a:xfrm>
          <a:off x="2705744" y="634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164754</xdr:rowOff>
    </xdr:from>
    <xdr:ext cx="405111" cy="259045"/>
    <xdr:sp macro="" textlink="">
      <xdr:nvSpPr>
        <xdr:cNvPr id="90" name="n_3mainValue【道路】&#10;有形固定資産減価償却率">
          <a:extLst>
            <a:ext uri="{FF2B5EF4-FFF2-40B4-BE49-F238E27FC236}">
              <a16:creationId xmlns:a16="http://schemas.microsoft.com/office/drawing/2014/main" id="{74653C99-1DD0-47A7-969E-5867D5AA9905}"/>
            </a:ext>
          </a:extLst>
        </xdr:cNvPr>
        <xdr:cNvSpPr txBox="1"/>
      </xdr:nvSpPr>
      <xdr:spPr>
        <a:xfrm>
          <a:off x="18167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150058</xdr:rowOff>
    </xdr:from>
    <xdr:ext cx="405111" cy="259045"/>
    <xdr:sp macro="" textlink="">
      <xdr:nvSpPr>
        <xdr:cNvPr id="91" name="n_4mainValue【道路】&#10;有形固定資産減価償却率">
          <a:extLst>
            <a:ext uri="{FF2B5EF4-FFF2-40B4-BE49-F238E27FC236}">
              <a16:creationId xmlns:a16="http://schemas.microsoft.com/office/drawing/2014/main" id="{BC1ABBFE-7D47-446C-B88C-16EB5C3D9140}"/>
            </a:ext>
          </a:extLst>
        </xdr:cNvPr>
        <xdr:cNvSpPr txBox="1"/>
      </xdr:nvSpPr>
      <xdr:spPr>
        <a:xfrm>
          <a:off x="927744" y="632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FB9EF1B8-2429-4447-94FB-7C0173112DC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495D357C-5C22-4917-8709-EC79975F6F0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DFCFD752-27E5-48D9-B046-12F98004DAE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BECB4B60-706B-48ED-A442-1D2C6E1207D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A3007D2C-9B97-4D81-B628-D67122957C8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85D1D643-E4BA-4A67-BF4C-765BC986153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1C61ABA4-850E-42CD-AC71-423D690EF6E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21DC436-B30E-4DF5-B56A-816918FD59C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3C80E70A-358C-41C3-B8A8-BCEF8CC146D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82A44BB9-FD73-4C01-8329-7A5DA354C78A}"/>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5473D315-83F5-41DC-8DC6-5EE1EADD449A}"/>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950331DF-DB86-49AE-B441-343290EB1A11}"/>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2850EB54-23B4-479E-9AA0-B58F4DADA49A}"/>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5" name="テキスト ボックス 104">
          <a:extLst>
            <a:ext uri="{FF2B5EF4-FFF2-40B4-BE49-F238E27FC236}">
              <a16:creationId xmlns:a16="http://schemas.microsoft.com/office/drawing/2014/main" id="{28E15DF7-9FE2-4FA4-8B1A-10189A895433}"/>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8DBB1451-1C03-4DD4-AB2A-F3F7BD260C17}"/>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7" name="テキスト ボックス 106">
          <a:extLst>
            <a:ext uri="{FF2B5EF4-FFF2-40B4-BE49-F238E27FC236}">
              <a16:creationId xmlns:a16="http://schemas.microsoft.com/office/drawing/2014/main" id="{55CC837F-5DC3-4873-B241-2DA9EE59BF5B}"/>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7E0A776C-6B8F-477B-9F10-89451A7ED6AC}"/>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9" name="テキスト ボックス 108">
          <a:extLst>
            <a:ext uri="{FF2B5EF4-FFF2-40B4-BE49-F238E27FC236}">
              <a16:creationId xmlns:a16="http://schemas.microsoft.com/office/drawing/2014/main" id="{64F3A5DB-8352-41CA-B461-EC5C98C18060}"/>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968001E8-1251-4F60-B166-7781B6990DA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1" name="テキスト ボックス 110">
          <a:extLst>
            <a:ext uri="{FF2B5EF4-FFF2-40B4-BE49-F238E27FC236}">
              <a16:creationId xmlns:a16="http://schemas.microsoft.com/office/drawing/2014/main" id="{1E596659-61B4-4E5A-8ACE-0817C6F6C311}"/>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10075391-BC1E-4B0C-AF56-C7711C2F1AF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105004</xdr:rowOff>
    </xdr:from>
    <xdr:to>
      <xdr:col>54</xdr:col>
      <xdr:colOff>189865</xdr:colOff>
      <xdr:row>41</xdr:row>
      <xdr:rowOff>93756</xdr:rowOff>
    </xdr:to>
    <xdr:cxnSp macro="">
      <xdr:nvCxnSpPr>
        <xdr:cNvPr id="113" name="直線コネクタ 112">
          <a:extLst>
            <a:ext uri="{FF2B5EF4-FFF2-40B4-BE49-F238E27FC236}">
              <a16:creationId xmlns:a16="http://schemas.microsoft.com/office/drawing/2014/main" id="{E7873153-3D4E-4DAF-909E-C2C1DBE72B44}"/>
            </a:ext>
          </a:extLst>
        </xdr:cNvPr>
        <xdr:cNvCxnSpPr/>
      </xdr:nvCxnSpPr>
      <xdr:spPr>
        <a:xfrm flipV="1">
          <a:off x="10476865" y="5934304"/>
          <a:ext cx="0" cy="1188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97583</xdr:rowOff>
    </xdr:from>
    <xdr:ext cx="469744" cy="259045"/>
    <xdr:sp macro="" textlink="">
      <xdr:nvSpPr>
        <xdr:cNvPr id="114" name="【道路】&#10;一人当たり延長最小値テキスト">
          <a:extLst>
            <a:ext uri="{FF2B5EF4-FFF2-40B4-BE49-F238E27FC236}">
              <a16:creationId xmlns:a16="http://schemas.microsoft.com/office/drawing/2014/main" id="{3E95777F-7A9A-4902-A957-E0DCF6737840}"/>
            </a:ext>
          </a:extLst>
        </xdr:cNvPr>
        <xdr:cNvSpPr txBox="1"/>
      </xdr:nvSpPr>
      <xdr:spPr>
        <a:xfrm>
          <a:off x="10515600" y="712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93756</xdr:rowOff>
    </xdr:from>
    <xdr:to>
      <xdr:col>55</xdr:col>
      <xdr:colOff>88900</xdr:colOff>
      <xdr:row>41</xdr:row>
      <xdr:rowOff>93756</xdr:rowOff>
    </xdr:to>
    <xdr:cxnSp macro="">
      <xdr:nvCxnSpPr>
        <xdr:cNvPr id="115" name="直線コネクタ 114">
          <a:extLst>
            <a:ext uri="{FF2B5EF4-FFF2-40B4-BE49-F238E27FC236}">
              <a16:creationId xmlns:a16="http://schemas.microsoft.com/office/drawing/2014/main" id="{2495BB19-C5A8-4A1C-9AEB-C4B42F0FB56D}"/>
            </a:ext>
          </a:extLst>
        </xdr:cNvPr>
        <xdr:cNvCxnSpPr/>
      </xdr:nvCxnSpPr>
      <xdr:spPr>
        <a:xfrm>
          <a:off x="10388600" y="712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51681</xdr:rowOff>
    </xdr:from>
    <xdr:ext cx="534377" cy="259045"/>
    <xdr:sp macro="" textlink="">
      <xdr:nvSpPr>
        <xdr:cNvPr id="116" name="【道路】&#10;一人当たり延長最大値テキスト">
          <a:extLst>
            <a:ext uri="{FF2B5EF4-FFF2-40B4-BE49-F238E27FC236}">
              <a16:creationId xmlns:a16="http://schemas.microsoft.com/office/drawing/2014/main" id="{4780BC19-B8E6-498A-BFBB-978856DCE59F}"/>
            </a:ext>
          </a:extLst>
        </xdr:cNvPr>
        <xdr:cNvSpPr txBox="1"/>
      </xdr:nvSpPr>
      <xdr:spPr>
        <a:xfrm>
          <a:off x="10515600" y="570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105004</xdr:rowOff>
    </xdr:from>
    <xdr:to>
      <xdr:col>55</xdr:col>
      <xdr:colOff>88900</xdr:colOff>
      <xdr:row>34</xdr:row>
      <xdr:rowOff>105004</xdr:rowOff>
    </xdr:to>
    <xdr:cxnSp macro="">
      <xdr:nvCxnSpPr>
        <xdr:cNvPr id="117" name="直線コネクタ 116">
          <a:extLst>
            <a:ext uri="{FF2B5EF4-FFF2-40B4-BE49-F238E27FC236}">
              <a16:creationId xmlns:a16="http://schemas.microsoft.com/office/drawing/2014/main" id="{2B925AAF-5AFA-4D81-8561-FA4FE5167F37}"/>
            </a:ext>
          </a:extLst>
        </xdr:cNvPr>
        <xdr:cNvCxnSpPr/>
      </xdr:nvCxnSpPr>
      <xdr:spPr>
        <a:xfrm>
          <a:off x="10388600" y="593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42689</xdr:rowOff>
    </xdr:from>
    <xdr:ext cx="469744" cy="259045"/>
    <xdr:sp macro="" textlink="">
      <xdr:nvSpPr>
        <xdr:cNvPr id="118" name="【道路】&#10;一人当たり延長平均値テキスト">
          <a:extLst>
            <a:ext uri="{FF2B5EF4-FFF2-40B4-BE49-F238E27FC236}">
              <a16:creationId xmlns:a16="http://schemas.microsoft.com/office/drawing/2014/main" id="{4A553827-DA08-42AD-B7B3-AB7B2A33E59F}"/>
            </a:ext>
          </a:extLst>
        </xdr:cNvPr>
        <xdr:cNvSpPr txBox="1"/>
      </xdr:nvSpPr>
      <xdr:spPr>
        <a:xfrm>
          <a:off x="10515600" y="69006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64262</xdr:rowOff>
    </xdr:from>
    <xdr:to>
      <xdr:col>55</xdr:col>
      <xdr:colOff>50800</xdr:colOff>
      <xdr:row>40</xdr:row>
      <xdr:rowOff>165862</xdr:rowOff>
    </xdr:to>
    <xdr:sp macro="" textlink="">
      <xdr:nvSpPr>
        <xdr:cNvPr id="119" name="フローチャート: 判断 118">
          <a:extLst>
            <a:ext uri="{FF2B5EF4-FFF2-40B4-BE49-F238E27FC236}">
              <a16:creationId xmlns:a16="http://schemas.microsoft.com/office/drawing/2014/main" id="{75587453-CB81-4E4D-B4BE-A0067907FA10}"/>
            </a:ext>
          </a:extLst>
        </xdr:cNvPr>
        <xdr:cNvSpPr/>
      </xdr:nvSpPr>
      <xdr:spPr>
        <a:xfrm>
          <a:off x="10426700" y="692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64719</xdr:rowOff>
    </xdr:from>
    <xdr:to>
      <xdr:col>50</xdr:col>
      <xdr:colOff>165100</xdr:colOff>
      <xdr:row>40</xdr:row>
      <xdr:rowOff>166319</xdr:rowOff>
    </xdr:to>
    <xdr:sp macro="" textlink="">
      <xdr:nvSpPr>
        <xdr:cNvPr id="120" name="フローチャート: 判断 119">
          <a:extLst>
            <a:ext uri="{FF2B5EF4-FFF2-40B4-BE49-F238E27FC236}">
              <a16:creationId xmlns:a16="http://schemas.microsoft.com/office/drawing/2014/main" id="{FCD2004D-EEEE-4F0C-BA26-437115F92896}"/>
            </a:ext>
          </a:extLst>
        </xdr:cNvPr>
        <xdr:cNvSpPr/>
      </xdr:nvSpPr>
      <xdr:spPr>
        <a:xfrm>
          <a:off x="9588500" y="6922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65314</xdr:rowOff>
    </xdr:from>
    <xdr:to>
      <xdr:col>46</xdr:col>
      <xdr:colOff>38100</xdr:colOff>
      <xdr:row>40</xdr:row>
      <xdr:rowOff>166914</xdr:rowOff>
    </xdr:to>
    <xdr:sp macro="" textlink="">
      <xdr:nvSpPr>
        <xdr:cNvPr id="121" name="フローチャート: 判断 120">
          <a:extLst>
            <a:ext uri="{FF2B5EF4-FFF2-40B4-BE49-F238E27FC236}">
              <a16:creationId xmlns:a16="http://schemas.microsoft.com/office/drawing/2014/main" id="{53BC30A6-BFC1-495F-88D1-A7E770A710FB}"/>
            </a:ext>
          </a:extLst>
        </xdr:cNvPr>
        <xdr:cNvSpPr/>
      </xdr:nvSpPr>
      <xdr:spPr>
        <a:xfrm>
          <a:off x="8699500" y="69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65953</xdr:rowOff>
    </xdr:from>
    <xdr:to>
      <xdr:col>41</xdr:col>
      <xdr:colOff>101600</xdr:colOff>
      <xdr:row>40</xdr:row>
      <xdr:rowOff>167553</xdr:rowOff>
    </xdr:to>
    <xdr:sp macro="" textlink="">
      <xdr:nvSpPr>
        <xdr:cNvPr id="122" name="フローチャート: 判断 121">
          <a:extLst>
            <a:ext uri="{FF2B5EF4-FFF2-40B4-BE49-F238E27FC236}">
              <a16:creationId xmlns:a16="http://schemas.microsoft.com/office/drawing/2014/main" id="{C2A60B08-BE74-4B23-AF5D-1C4426F6D9BF}"/>
            </a:ext>
          </a:extLst>
        </xdr:cNvPr>
        <xdr:cNvSpPr/>
      </xdr:nvSpPr>
      <xdr:spPr>
        <a:xfrm>
          <a:off x="7810500" y="692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56993</xdr:rowOff>
    </xdr:from>
    <xdr:to>
      <xdr:col>36</xdr:col>
      <xdr:colOff>165100</xdr:colOff>
      <xdr:row>40</xdr:row>
      <xdr:rowOff>158593</xdr:rowOff>
    </xdr:to>
    <xdr:sp macro="" textlink="">
      <xdr:nvSpPr>
        <xdr:cNvPr id="123" name="フローチャート: 判断 122">
          <a:extLst>
            <a:ext uri="{FF2B5EF4-FFF2-40B4-BE49-F238E27FC236}">
              <a16:creationId xmlns:a16="http://schemas.microsoft.com/office/drawing/2014/main" id="{EF780785-E01C-45AA-B390-362347CF5A6E}"/>
            </a:ext>
          </a:extLst>
        </xdr:cNvPr>
        <xdr:cNvSpPr/>
      </xdr:nvSpPr>
      <xdr:spPr>
        <a:xfrm>
          <a:off x="6921500" y="691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E67D0585-9338-4BDA-88D2-6A661E4D65C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3261226-D17D-48AC-B2AC-D3F3B1FBC531}"/>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BFCF656-757F-4ADC-BFD2-2C01F954A95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E7C0263-A9DB-48A9-B1C4-A046CC4E92C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70FE0A1-9871-4D44-AE23-904E1445E4B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127402</xdr:rowOff>
    </xdr:from>
    <xdr:to>
      <xdr:col>55</xdr:col>
      <xdr:colOff>50800</xdr:colOff>
      <xdr:row>40</xdr:row>
      <xdr:rowOff>57552</xdr:rowOff>
    </xdr:to>
    <xdr:sp macro="" textlink="">
      <xdr:nvSpPr>
        <xdr:cNvPr id="129" name="楕円 128">
          <a:extLst>
            <a:ext uri="{FF2B5EF4-FFF2-40B4-BE49-F238E27FC236}">
              <a16:creationId xmlns:a16="http://schemas.microsoft.com/office/drawing/2014/main" id="{F8E787D0-375B-49CF-9E50-617490EEC931}"/>
            </a:ext>
          </a:extLst>
        </xdr:cNvPr>
        <xdr:cNvSpPr/>
      </xdr:nvSpPr>
      <xdr:spPr>
        <a:xfrm>
          <a:off x="10426700" y="681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150279</xdr:rowOff>
    </xdr:from>
    <xdr:ext cx="469744" cy="259045"/>
    <xdr:sp macro="" textlink="">
      <xdr:nvSpPr>
        <xdr:cNvPr id="130" name="【道路】&#10;一人当たり延長該当値テキスト">
          <a:extLst>
            <a:ext uri="{FF2B5EF4-FFF2-40B4-BE49-F238E27FC236}">
              <a16:creationId xmlns:a16="http://schemas.microsoft.com/office/drawing/2014/main" id="{2C5B52C5-2B23-42C5-94C9-6458148ACF87}"/>
            </a:ext>
          </a:extLst>
        </xdr:cNvPr>
        <xdr:cNvSpPr txBox="1"/>
      </xdr:nvSpPr>
      <xdr:spPr>
        <a:xfrm>
          <a:off x="10515600" y="6665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131196</xdr:rowOff>
    </xdr:from>
    <xdr:to>
      <xdr:col>50</xdr:col>
      <xdr:colOff>165100</xdr:colOff>
      <xdr:row>40</xdr:row>
      <xdr:rowOff>61346</xdr:rowOff>
    </xdr:to>
    <xdr:sp macro="" textlink="">
      <xdr:nvSpPr>
        <xdr:cNvPr id="131" name="楕円 130">
          <a:extLst>
            <a:ext uri="{FF2B5EF4-FFF2-40B4-BE49-F238E27FC236}">
              <a16:creationId xmlns:a16="http://schemas.microsoft.com/office/drawing/2014/main" id="{0A6E6D39-F2F3-46E0-96B8-9BE1DF1863FE}"/>
            </a:ext>
          </a:extLst>
        </xdr:cNvPr>
        <xdr:cNvSpPr/>
      </xdr:nvSpPr>
      <xdr:spPr>
        <a:xfrm>
          <a:off x="9588500" y="681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6752</xdr:rowOff>
    </xdr:from>
    <xdr:to>
      <xdr:col>55</xdr:col>
      <xdr:colOff>0</xdr:colOff>
      <xdr:row>40</xdr:row>
      <xdr:rowOff>10546</xdr:rowOff>
    </xdr:to>
    <xdr:cxnSp macro="">
      <xdr:nvCxnSpPr>
        <xdr:cNvPr id="132" name="直線コネクタ 131">
          <a:extLst>
            <a:ext uri="{FF2B5EF4-FFF2-40B4-BE49-F238E27FC236}">
              <a16:creationId xmlns:a16="http://schemas.microsoft.com/office/drawing/2014/main" id="{36FC7C58-5BCA-4D2D-A004-7D9592E2AD3B}"/>
            </a:ext>
          </a:extLst>
        </xdr:cNvPr>
        <xdr:cNvCxnSpPr/>
      </xdr:nvCxnSpPr>
      <xdr:spPr>
        <a:xfrm flipV="1">
          <a:off x="9639300" y="6864752"/>
          <a:ext cx="838200" cy="3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133207</xdr:rowOff>
    </xdr:from>
    <xdr:to>
      <xdr:col>46</xdr:col>
      <xdr:colOff>38100</xdr:colOff>
      <xdr:row>40</xdr:row>
      <xdr:rowOff>63357</xdr:rowOff>
    </xdr:to>
    <xdr:sp macro="" textlink="">
      <xdr:nvSpPr>
        <xdr:cNvPr id="133" name="楕円 132">
          <a:extLst>
            <a:ext uri="{FF2B5EF4-FFF2-40B4-BE49-F238E27FC236}">
              <a16:creationId xmlns:a16="http://schemas.microsoft.com/office/drawing/2014/main" id="{1424FC75-3B0B-4384-B824-86FC26CF710D}"/>
            </a:ext>
          </a:extLst>
        </xdr:cNvPr>
        <xdr:cNvSpPr/>
      </xdr:nvSpPr>
      <xdr:spPr>
        <a:xfrm>
          <a:off x="8699500" y="681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10546</xdr:rowOff>
    </xdr:from>
    <xdr:to>
      <xdr:col>50</xdr:col>
      <xdr:colOff>114300</xdr:colOff>
      <xdr:row>40</xdr:row>
      <xdr:rowOff>12557</xdr:rowOff>
    </xdr:to>
    <xdr:cxnSp macro="">
      <xdr:nvCxnSpPr>
        <xdr:cNvPr id="134" name="直線コネクタ 133">
          <a:extLst>
            <a:ext uri="{FF2B5EF4-FFF2-40B4-BE49-F238E27FC236}">
              <a16:creationId xmlns:a16="http://schemas.microsoft.com/office/drawing/2014/main" id="{688D2E0D-93E4-48DD-881C-160532400EF1}"/>
            </a:ext>
          </a:extLst>
        </xdr:cNvPr>
        <xdr:cNvCxnSpPr/>
      </xdr:nvCxnSpPr>
      <xdr:spPr>
        <a:xfrm flipV="1">
          <a:off x="8750300" y="6868546"/>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135951</xdr:rowOff>
    </xdr:from>
    <xdr:to>
      <xdr:col>41</xdr:col>
      <xdr:colOff>101600</xdr:colOff>
      <xdr:row>40</xdr:row>
      <xdr:rowOff>66101</xdr:rowOff>
    </xdr:to>
    <xdr:sp macro="" textlink="">
      <xdr:nvSpPr>
        <xdr:cNvPr id="135" name="楕円 134">
          <a:extLst>
            <a:ext uri="{FF2B5EF4-FFF2-40B4-BE49-F238E27FC236}">
              <a16:creationId xmlns:a16="http://schemas.microsoft.com/office/drawing/2014/main" id="{1910705F-B3FE-4CFA-B159-D2545F26229D}"/>
            </a:ext>
          </a:extLst>
        </xdr:cNvPr>
        <xdr:cNvSpPr/>
      </xdr:nvSpPr>
      <xdr:spPr>
        <a:xfrm>
          <a:off x="7810500" y="682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12557</xdr:rowOff>
    </xdr:from>
    <xdr:to>
      <xdr:col>45</xdr:col>
      <xdr:colOff>177800</xdr:colOff>
      <xdr:row>40</xdr:row>
      <xdr:rowOff>15301</xdr:rowOff>
    </xdr:to>
    <xdr:cxnSp macro="">
      <xdr:nvCxnSpPr>
        <xdr:cNvPr id="136" name="直線コネクタ 135">
          <a:extLst>
            <a:ext uri="{FF2B5EF4-FFF2-40B4-BE49-F238E27FC236}">
              <a16:creationId xmlns:a16="http://schemas.microsoft.com/office/drawing/2014/main" id="{2A0C64CA-21A3-4884-84C8-83EC7E9B873B}"/>
            </a:ext>
          </a:extLst>
        </xdr:cNvPr>
        <xdr:cNvCxnSpPr/>
      </xdr:nvCxnSpPr>
      <xdr:spPr>
        <a:xfrm flipV="1">
          <a:off x="7861300" y="6870557"/>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138329</xdr:rowOff>
    </xdr:from>
    <xdr:to>
      <xdr:col>36</xdr:col>
      <xdr:colOff>165100</xdr:colOff>
      <xdr:row>40</xdr:row>
      <xdr:rowOff>68479</xdr:rowOff>
    </xdr:to>
    <xdr:sp macro="" textlink="">
      <xdr:nvSpPr>
        <xdr:cNvPr id="137" name="楕円 136">
          <a:extLst>
            <a:ext uri="{FF2B5EF4-FFF2-40B4-BE49-F238E27FC236}">
              <a16:creationId xmlns:a16="http://schemas.microsoft.com/office/drawing/2014/main" id="{2667F500-595D-44BB-BA1C-86DA4BCEF1F0}"/>
            </a:ext>
          </a:extLst>
        </xdr:cNvPr>
        <xdr:cNvSpPr/>
      </xdr:nvSpPr>
      <xdr:spPr>
        <a:xfrm>
          <a:off x="6921500" y="682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15301</xdr:rowOff>
    </xdr:from>
    <xdr:to>
      <xdr:col>41</xdr:col>
      <xdr:colOff>50800</xdr:colOff>
      <xdr:row>40</xdr:row>
      <xdr:rowOff>17679</xdr:rowOff>
    </xdr:to>
    <xdr:cxnSp macro="">
      <xdr:nvCxnSpPr>
        <xdr:cNvPr id="138" name="直線コネクタ 137">
          <a:extLst>
            <a:ext uri="{FF2B5EF4-FFF2-40B4-BE49-F238E27FC236}">
              <a16:creationId xmlns:a16="http://schemas.microsoft.com/office/drawing/2014/main" id="{423CABB5-D0FA-4000-99C4-D77827060E8C}"/>
            </a:ext>
          </a:extLst>
        </xdr:cNvPr>
        <xdr:cNvCxnSpPr/>
      </xdr:nvCxnSpPr>
      <xdr:spPr>
        <a:xfrm flipV="1">
          <a:off x="6972300" y="6873301"/>
          <a:ext cx="889000" cy="2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157446</xdr:rowOff>
    </xdr:from>
    <xdr:ext cx="469744" cy="259045"/>
    <xdr:sp macro="" textlink="">
      <xdr:nvSpPr>
        <xdr:cNvPr id="139" name="n_1aveValue【道路】&#10;一人当たり延長">
          <a:extLst>
            <a:ext uri="{FF2B5EF4-FFF2-40B4-BE49-F238E27FC236}">
              <a16:creationId xmlns:a16="http://schemas.microsoft.com/office/drawing/2014/main" id="{2631ACCA-88E4-47F1-B243-B8F33E0AEC16}"/>
            </a:ext>
          </a:extLst>
        </xdr:cNvPr>
        <xdr:cNvSpPr txBox="1"/>
      </xdr:nvSpPr>
      <xdr:spPr>
        <a:xfrm>
          <a:off x="9391727" y="7015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158041</xdr:rowOff>
    </xdr:from>
    <xdr:ext cx="469744" cy="259045"/>
    <xdr:sp macro="" textlink="">
      <xdr:nvSpPr>
        <xdr:cNvPr id="140" name="n_2aveValue【道路】&#10;一人当たり延長">
          <a:extLst>
            <a:ext uri="{FF2B5EF4-FFF2-40B4-BE49-F238E27FC236}">
              <a16:creationId xmlns:a16="http://schemas.microsoft.com/office/drawing/2014/main" id="{B00CF3B4-9B4C-414D-92AE-2C3F01AEC3A2}"/>
            </a:ext>
          </a:extLst>
        </xdr:cNvPr>
        <xdr:cNvSpPr txBox="1"/>
      </xdr:nvSpPr>
      <xdr:spPr>
        <a:xfrm>
          <a:off x="8515427" y="7016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158680</xdr:rowOff>
    </xdr:from>
    <xdr:ext cx="469744" cy="259045"/>
    <xdr:sp macro="" textlink="">
      <xdr:nvSpPr>
        <xdr:cNvPr id="141" name="n_3aveValue【道路】&#10;一人当たり延長">
          <a:extLst>
            <a:ext uri="{FF2B5EF4-FFF2-40B4-BE49-F238E27FC236}">
              <a16:creationId xmlns:a16="http://schemas.microsoft.com/office/drawing/2014/main" id="{44B11C6D-9EE8-403C-B601-315806300C16}"/>
            </a:ext>
          </a:extLst>
        </xdr:cNvPr>
        <xdr:cNvSpPr txBox="1"/>
      </xdr:nvSpPr>
      <xdr:spPr>
        <a:xfrm>
          <a:off x="7626427" y="7016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149720</xdr:rowOff>
    </xdr:from>
    <xdr:ext cx="469744" cy="259045"/>
    <xdr:sp macro="" textlink="">
      <xdr:nvSpPr>
        <xdr:cNvPr id="142" name="n_4aveValue【道路】&#10;一人当たり延長">
          <a:extLst>
            <a:ext uri="{FF2B5EF4-FFF2-40B4-BE49-F238E27FC236}">
              <a16:creationId xmlns:a16="http://schemas.microsoft.com/office/drawing/2014/main" id="{0A455014-4CA6-4CA3-BAE2-6D4CC18E3D52}"/>
            </a:ext>
          </a:extLst>
        </xdr:cNvPr>
        <xdr:cNvSpPr txBox="1"/>
      </xdr:nvSpPr>
      <xdr:spPr>
        <a:xfrm>
          <a:off x="6737427" y="7007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77873</xdr:rowOff>
    </xdr:from>
    <xdr:ext cx="469744" cy="259045"/>
    <xdr:sp macro="" textlink="">
      <xdr:nvSpPr>
        <xdr:cNvPr id="143" name="n_1mainValue【道路】&#10;一人当たり延長">
          <a:extLst>
            <a:ext uri="{FF2B5EF4-FFF2-40B4-BE49-F238E27FC236}">
              <a16:creationId xmlns:a16="http://schemas.microsoft.com/office/drawing/2014/main" id="{B0704E0B-E033-4D3F-8D85-6C3800CE97B1}"/>
            </a:ext>
          </a:extLst>
        </xdr:cNvPr>
        <xdr:cNvSpPr txBox="1"/>
      </xdr:nvSpPr>
      <xdr:spPr>
        <a:xfrm>
          <a:off x="9391727" y="6592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79884</xdr:rowOff>
    </xdr:from>
    <xdr:ext cx="469744" cy="259045"/>
    <xdr:sp macro="" textlink="">
      <xdr:nvSpPr>
        <xdr:cNvPr id="144" name="n_2mainValue【道路】&#10;一人当たり延長">
          <a:extLst>
            <a:ext uri="{FF2B5EF4-FFF2-40B4-BE49-F238E27FC236}">
              <a16:creationId xmlns:a16="http://schemas.microsoft.com/office/drawing/2014/main" id="{3E7425C6-8828-45D4-9ACC-BFBFA3356DE6}"/>
            </a:ext>
          </a:extLst>
        </xdr:cNvPr>
        <xdr:cNvSpPr txBox="1"/>
      </xdr:nvSpPr>
      <xdr:spPr>
        <a:xfrm>
          <a:off x="8515427" y="659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82628</xdr:rowOff>
    </xdr:from>
    <xdr:ext cx="469744" cy="259045"/>
    <xdr:sp macro="" textlink="">
      <xdr:nvSpPr>
        <xdr:cNvPr id="145" name="n_3mainValue【道路】&#10;一人当たり延長">
          <a:extLst>
            <a:ext uri="{FF2B5EF4-FFF2-40B4-BE49-F238E27FC236}">
              <a16:creationId xmlns:a16="http://schemas.microsoft.com/office/drawing/2014/main" id="{DE278B4A-B1A0-4007-8499-4E7CF85A130D}"/>
            </a:ext>
          </a:extLst>
        </xdr:cNvPr>
        <xdr:cNvSpPr txBox="1"/>
      </xdr:nvSpPr>
      <xdr:spPr>
        <a:xfrm>
          <a:off x="7626427" y="6597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85006</xdr:rowOff>
    </xdr:from>
    <xdr:ext cx="469744" cy="259045"/>
    <xdr:sp macro="" textlink="">
      <xdr:nvSpPr>
        <xdr:cNvPr id="146" name="n_4mainValue【道路】&#10;一人当たり延長">
          <a:extLst>
            <a:ext uri="{FF2B5EF4-FFF2-40B4-BE49-F238E27FC236}">
              <a16:creationId xmlns:a16="http://schemas.microsoft.com/office/drawing/2014/main" id="{5287E9FE-C1F6-4695-8F8D-6D65361B62F1}"/>
            </a:ext>
          </a:extLst>
        </xdr:cNvPr>
        <xdr:cNvSpPr txBox="1"/>
      </xdr:nvSpPr>
      <xdr:spPr>
        <a:xfrm>
          <a:off x="6737427" y="660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157D5BB8-81DB-4F7D-A284-52B74317B92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F015548D-6F66-4552-9C67-3CEF49B1582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43A3ECF8-CE40-4AC9-9523-BBDB3C66AD8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6E98D0A8-96C6-4DD1-81BE-05407539173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3E2C6C8B-A174-474A-B7C2-781ADFDF7B7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E2C28CD-DA4B-4E5C-88FD-FD61B55EBAE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5DA48E49-DC3A-4813-9281-FF95AF3A8FF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53C54621-4039-4614-92DA-46B63F23752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504D2D26-7248-497A-B3E4-9E98C7134F6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B99BDBE1-9BAC-4948-A4B7-B682916D785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7B84C7E6-6875-48BC-ADA4-50FEE52F60D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12929052-B574-4737-8319-7E94B93897D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97931C63-25BF-4D5A-8A0F-DDB731AE380E}"/>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024B1F3F-98BD-44F1-8B20-AD0B87FA9C61}"/>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C38677C3-BBE5-452C-A41F-5E801B268613}"/>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793E43D9-56A0-495C-93B1-159A4DB37A3D}"/>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FCC18F43-3DC5-484E-BDFE-890670A8C162}"/>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8B154E3F-F37C-48C2-8A55-C98EFC91C3F1}"/>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537540C5-48EC-4AC0-9CF6-9BF0B6597E4D}"/>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F23C656C-6343-400C-A708-1E8C7D0FCB1B}"/>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B56FFEB6-AF6F-4FB8-9ED2-6F8226644793}"/>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A99300A1-D4E6-4F1D-B67D-DF7C1B028E56}"/>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2A839AC1-08A7-4681-94EC-E18F98845492}"/>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7A9119E5-0984-4FA3-8767-95B8BBDD701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048DADAC-EB4C-4D3E-AE64-57F75DED886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17962</xdr:rowOff>
    </xdr:from>
    <xdr:to>
      <xdr:col>24</xdr:col>
      <xdr:colOff>62865</xdr:colOff>
      <xdr:row>63</xdr:row>
      <xdr:rowOff>93073</xdr:rowOff>
    </xdr:to>
    <xdr:cxnSp macro="">
      <xdr:nvCxnSpPr>
        <xdr:cNvPr id="172" name="直線コネクタ 171">
          <a:extLst>
            <a:ext uri="{FF2B5EF4-FFF2-40B4-BE49-F238E27FC236}">
              <a16:creationId xmlns:a16="http://schemas.microsoft.com/office/drawing/2014/main" id="{71686AA1-B5A9-4C8F-85F0-6DCC896A8C5E}"/>
            </a:ext>
          </a:extLst>
        </xdr:cNvPr>
        <xdr:cNvCxnSpPr/>
      </xdr:nvCxnSpPr>
      <xdr:spPr>
        <a:xfrm flipV="1">
          <a:off x="4634865" y="9619162"/>
          <a:ext cx="0" cy="1275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96900</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359ED95B-4168-4278-B9E9-51318118A06A}"/>
            </a:ext>
          </a:extLst>
        </xdr:cNvPr>
        <xdr:cNvSpPr txBox="1"/>
      </xdr:nvSpPr>
      <xdr:spPr>
        <a:xfrm>
          <a:off x="4673600" y="10898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93073</xdr:rowOff>
    </xdr:from>
    <xdr:to>
      <xdr:col>24</xdr:col>
      <xdr:colOff>152400</xdr:colOff>
      <xdr:row>63</xdr:row>
      <xdr:rowOff>93073</xdr:rowOff>
    </xdr:to>
    <xdr:cxnSp macro="">
      <xdr:nvCxnSpPr>
        <xdr:cNvPr id="174" name="直線コネクタ 173">
          <a:extLst>
            <a:ext uri="{FF2B5EF4-FFF2-40B4-BE49-F238E27FC236}">
              <a16:creationId xmlns:a16="http://schemas.microsoft.com/office/drawing/2014/main" id="{BDD367B9-826D-41FC-B895-BF92065BBECD}"/>
            </a:ext>
          </a:extLst>
        </xdr:cNvPr>
        <xdr:cNvCxnSpPr/>
      </xdr:nvCxnSpPr>
      <xdr:spPr>
        <a:xfrm>
          <a:off x="4546600" y="1089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136089</xdr:rowOff>
    </xdr:from>
    <xdr:ext cx="340478" cy="259045"/>
    <xdr:sp macro="" textlink="">
      <xdr:nvSpPr>
        <xdr:cNvPr id="175" name="【橋りょう・トンネル】&#10;有形固定資産減価償却率最大値テキスト">
          <a:extLst>
            <a:ext uri="{FF2B5EF4-FFF2-40B4-BE49-F238E27FC236}">
              <a16:creationId xmlns:a16="http://schemas.microsoft.com/office/drawing/2014/main" id="{5286E6CE-C5C1-442D-9BB5-7731ED90A996}"/>
            </a:ext>
          </a:extLst>
        </xdr:cNvPr>
        <xdr:cNvSpPr txBox="1"/>
      </xdr:nvSpPr>
      <xdr:spPr>
        <a:xfrm>
          <a:off x="4673600" y="93943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17962</xdr:rowOff>
    </xdr:from>
    <xdr:to>
      <xdr:col>24</xdr:col>
      <xdr:colOff>152400</xdr:colOff>
      <xdr:row>56</xdr:row>
      <xdr:rowOff>17962</xdr:rowOff>
    </xdr:to>
    <xdr:cxnSp macro="">
      <xdr:nvCxnSpPr>
        <xdr:cNvPr id="176" name="直線コネクタ 175">
          <a:extLst>
            <a:ext uri="{FF2B5EF4-FFF2-40B4-BE49-F238E27FC236}">
              <a16:creationId xmlns:a16="http://schemas.microsoft.com/office/drawing/2014/main" id="{10EAB470-3BAC-4AC8-9FF1-4A58698F4142}"/>
            </a:ext>
          </a:extLst>
        </xdr:cNvPr>
        <xdr:cNvCxnSpPr/>
      </xdr:nvCxnSpPr>
      <xdr:spPr>
        <a:xfrm>
          <a:off x="4546600" y="961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157860</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07B53BA8-8199-441C-B5D1-E1F5D92AC870}"/>
            </a:ext>
          </a:extLst>
        </xdr:cNvPr>
        <xdr:cNvSpPr txBox="1"/>
      </xdr:nvSpPr>
      <xdr:spPr>
        <a:xfrm>
          <a:off x="4673600" y="10444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178" name="フローチャート: 判断 177">
          <a:extLst>
            <a:ext uri="{FF2B5EF4-FFF2-40B4-BE49-F238E27FC236}">
              <a16:creationId xmlns:a16="http://schemas.microsoft.com/office/drawing/2014/main" id="{CF0125C9-F1D2-4880-8E18-D83A5F859DEB}"/>
            </a:ext>
          </a:extLst>
        </xdr:cNvPr>
        <xdr:cNvSpPr/>
      </xdr:nvSpPr>
      <xdr:spPr>
        <a:xfrm>
          <a:off x="45847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79" name="フローチャート: 判断 178">
          <a:extLst>
            <a:ext uri="{FF2B5EF4-FFF2-40B4-BE49-F238E27FC236}">
              <a16:creationId xmlns:a16="http://schemas.microsoft.com/office/drawing/2014/main" id="{CB1B4BFC-11BC-483C-B836-27ADC4D2339C}"/>
            </a:ext>
          </a:extLst>
        </xdr:cNvPr>
        <xdr:cNvSpPr/>
      </xdr:nvSpPr>
      <xdr:spPr>
        <a:xfrm>
          <a:off x="3746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143510</xdr:rowOff>
    </xdr:from>
    <xdr:to>
      <xdr:col>15</xdr:col>
      <xdr:colOff>101600</xdr:colOff>
      <xdr:row>61</xdr:row>
      <xdr:rowOff>73660</xdr:rowOff>
    </xdr:to>
    <xdr:sp macro="" textlink="">
      <xdr:nvSpPr>
        <xdr:cNvPr id="180" name="フローチャート: 判断 179">
          <a:extLst>
            <a:ext uri="{FF2B5EF4-FFF2-40B4-BE49-F238E27FC236}">
              <a16:creationId xmlns:a16="http://schemas.microsoft.com/office/drawing/2014/main" id="{CC7285AB-BFBF-4405-BB1A-F2E276E5C142}"/>
            </a:ext>
          </a:extLst>
        </xdr:cNvPr>
        <xdr:cNvSpPr/>
      </xdr:nvSpPr>
      <xdr:spPr>
        <a:xfrm>
          <a:off x="28575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130447</xdr:rowOff>
    </xdr:from>
    <xdr:to>
      <xdr:col>10</xdr:col>
      <xdr:colOff>165100</xdr:colOff>
      <xdr:row>61</xdr:row>
      <xdr:rowOff>60597</xdr:rowOff>
    </xdr:to>
    <xdr:sp macro="" textlink="">
      <xdr:nvSpPr>
        <xdr:cNvPr id="181" name="フローチャート: 判断 180">
          <a:extLst>
            <a:ext uri="{FF2B5EF4-FFF2-40B4-BE49-F238E27FC236}">
              <a16:creationId xmlns:a16="http://schemas.microsoft.com/office/drawing/2014/main" id="{7A59B831-F1F8-4329-B5D4-082764D9041F}"/>
            </a:ext>
          </a:extLst>
        </xdr:cNvPr>
        <xdr:cNvSpPr/>
      </xdr:nvSpPr>
      <xdr:spPr>
        <a:xfrm>
          <a:off x="1968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2" name="フローチャート: 判断 181">
          <a:extLst>
            <a:ext uri="{FF2B5EF4-FFF2-40B4-BE49-F238E27FC236}">
              <a16:creationId xmlns:a16="http://schemas.microsoft.com/office/drawing/2014/main" id="{BEC35C3E-FB44-4529-B74A-F3FDD197D1E4}"/>
            </a:ext>
          </a:extLst>
        </xdr:cNvPr>
        <xdr:cNvSpPr/>
      </xdr:nvSpPr>
      <xdr:spPr>
        <a:xfrm>
          <a:off x="1079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CFD3753C-4D78-4DA5-A64D-3CA0B39B8D5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BD4C6DF-15C2-492E-B6B0-31E7CB2117B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B20F3C8-231F-4257-A699-A5D82EB5462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3304327-0D7C-4106-9824-A04F91F385C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2FAB592-390C-4101-8DC4-D18BF3490A1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114119</xdr:rowOff>
    </xdr:from>
    <xdr:to>
      <xdr:col>24</xdr:col>
      <xdr:colOff>114300</xdr:colOff>
      <xdr:row>61</xdr:row>
      <xdr:rowOff>44269</xdr:rowOff>
    </xdr:to>
    <xdr:sp macro="" textlink="">
      <xdr:nvSpPr>
        <xdr:cNvPr id="188" name="楕円 187">
          <a:extLst>
            <a:ext uri="{FF2B5EF4-FFF2-40B4-BE49-F238E27FC236}">
              <a16:creationId xmlns:a16="http://schemas.microsoft.com/office/drawing/2014/main" id="{6984B99C-EE12-4277-BF24-75E67555B5C5}"/>
            </a:ext>
          </a:extLst>
        </xdr:cNvPr>
        <xdr:cNvSpPr/>
      </xdr:nvSpPr>
      <xdr:spPr>
        <a:xfrm>
          <a:off x="4584700" y="1040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136996</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051515B0-500E-44EB-A460-D56EF40C1EE9}"/>
            </a:ext>
          </a:extLst>
        </xdr:cNvPr>
        <xdr:cNvSpPr txBox="1"/>
      </xdr:nvSpPr>
      <xdr:spPr>
        <a:xfrm>
          <a:off x="4673600" y="10252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107587</xdr:rowOff>
    </xdr:from>
    <xdr:to>
      <xdr:col>20</xdr:col>
      <xdr:colOff>38100</xdr:colOff>
      <xdr:row>61</xdr:row>
      <xdr:rowOff>37737</xdr:rowOff>
    </xdr:to>
    <xdr:sp macro="" textlink="">
      <xdr:nvSpPr>
        <xdr:cNvPr id="190" name="楕円 189">
          <a:extLst>
            <a:ext uri="{FF2B5EF4-FFF2-40B4-BE49-F238E27FC236}">
              <a16:creationId xmlns:a16="http://schemas.microsoft.com/office/drawing/2014/main" id="{315DACBE-9BE6-430B-B91E-DE6CD63695BA}"/>
            </a:ext>
          </a:extLst>
        </xdr:cNvPr>
        <xdr:cNvSpPr/>
      </xdr:nvSpPr>
      <xdr:spPr>
        <a:xfrm>
          <a:off x="3746500" y="1039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158387</xdr:rowOff>
    </xdr:from>
    <xdr:to>
      <xdr:col>24</xdr:col>
      <xdr:colOff>63500</xdr:colOff>
      <xdr:row>60</xdr:row>
      <xdr:rowOff>164919</xdr:rowOff>
    </xdr:to>
    <xdr:cxnSp macro="">
      <xdr:nvCxnSpPr>
        <xdr:cNvPr id="191" name="直線コネクタ 190">
          <a:extLst>
            <a:ext uri="{FF2B5EF4-FFF2-40B4-BE49-F238E27FC236}">
              <a16:creationId xmlns:a16="http://schemas.microsoft.com/office/drawing/2014/main" id="{6CDF9BEF-0C4B-4269-BE11-9F8F5A9284BD}"/>
            </a:ext>
          </a:extLst>
        </xdr:cNvPr>
        <xdr:cNvCxnSpPr/>
      </xdr:nvCxnSpPr>
      <xdr:spPr>
        <a:xfrm>
          <a:off x="3797300" y="10445387"/>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110853</xdr:rowOff>
    </xdr:from>
    <xdr:to>
      <xdr:col>15</xdr:col>
      <xdr:colOff>101600</xdr:colOff>
      <xdr:row>61</xdr:row>
      <xdr:rowOff>41003</xdr:rowOff>
    </xdr:to>
    <xdr:sp macro="" textlink="">
      <xdr:nvSpPr>
        <xdr:cNvPr id="192" name="楕円 191">
          <a:extLst>
            <a:ext uri="{FF2B5EF4-FFF2-40B4-BE49-F238E27FC236}">
              <a16:creationId xmlns:a16="http://schemas.microsoft.com/office/drawing/2014/main" id="{560BF1DD-6536-4C0B-AD46-EF7C9142E806}"/>
            </a:ext>
          </a:extLst>
        </xdr:cNvPr>
        <xdr:cNvSpPr/>
      </xdr:nvSpPr>
      <xdr:spPr>
        <a:xfrm>
          <a:off x="2857500" y="1039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158387</xdr:rowOff>
    </xdr:from>
    <xdr:to>
      <xdr:col>19</xdr:col>
      <xdr:colOff>177800</xdr:colOff>
      <xdr:row>60</xdr:row>
      <xdr:rowOff>161653</xdr:rowOff>
    </xdr:to>
    <xdr:cxnSp macro="">
      <xdr:nvCxnSpPr>
        <xdr:cNvPr id="193" name="直線コネクタ 192">
          <a:extLst>
            <a:ext uri="{FF2B5EF4-FFF2-40B4-BE49-F238E27FC236}">
              <a16:creationId xmlns:a16="http://schemas.microsoft.com/office/drawing/2014/main" id="{A7A9914F-6C76-45DE-BDA2-6C8FE212E460}"/>
            </a:ext>
          </a:extLst>
        </xdr:cNvPr>
        <xdr:cNvCxnSpPr/>
      </xdr:nvCxnSpPr>
      <xdr:spPr>
        <a:xfrm flipV="1">
          <a:off x="2908300" y="1044538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99423</xdr:rowOff>
    </xdr:from>
    <xdr:to>
      <xdr:col>10</xdr:col>
      <xdr:colOff>165100</xdr:colOff>
      <xdr:row>61</xdr:row>
      <xdr:rowOff>29573</xdr:rowOff>
    </xdr:to>
    <xdr:sp macro="" textlink="">
      <xdr:nvSpPr>
        <xdr:cNvPr id="194" name="楕円 193">
          <a:extLst>
            <a:ext uri="{FF2B5EF4-FFF2-40B4-BE49-F238E27FC236}">
              <a16:creationId xmlns:a16="http://schemas.microsoft.com/office/drawing/2014/main" id="{7253891C-113B-40AB-A948-58A73B30F87C}"/>
            </a:ext>
          </a:extLst>
        </xdr:cNvPr>
        <xdr:cNvSpPr/>
      </xdr:nvSpPr>
      <xdr:spPr>
        <a:xfrm>
          <a:off x="1968500" y="1038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150223</xdr:rowOff>
    </xdr:from>
    <xdr:to>
      <xdr:col>15</xdr:col>
      <xdr:colOff>50800</xdr:colOff>
      <xdr:row>60</xdr:row>
      <xdr:rowOff>161653</xdr:rowOff>
    </xdr:to>
    <xdr:cxnSp macro="">
      <xdr:nvCxnSpPr>
        <xdr:cNvPr id="195" name="直線コネクタ 194">
          <a:extLst>
            <a:ext uri="{FF2B5EF4-FFF2-40B4-BE49-F238E27FC236}">
              <a16:creationId xmlns:a16="http://schemas.microsoft.com/office/drawing/2014/main" id="{87D2374E-5F63-4E0F-9FD9-15B13C1A64FC}"/>
            </a:ext>
          </a:extLst>
        </xdr:cNvPr>
        <xdr:cNvCxnSpPr/>
      </xdr:nvCxnSpPr>
      <xdr:spPr>
        <a:xfrm>
          <a:off x="2019300" y="1043722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105954</xdr:rowOff>
    </xdr:from>
    <xdr:to>
      <xdr:col>6</xdr:col>
      <xdr:colOff>38100</xdr:colOff>
      <xdr:row>61</xdr:row>
      <xdr:rowOff>36104</xdr:rowOff>
    </xdr:to>
    <xdr:sp macro="" textlink="">
      <xdr:nvSpPr>
        <xdr:cNvPr id="196" name="楕円 195">
          <a:extLst>
            <a:ext uri="{FF2B5EF4-FFF2-40B4-BE49-F238E27FC236}">
              <a16:creationId xmlns:a16="http://schemas.microsoft.com/office/drawing/2014/main" id="{AE35208B-6771-4619-9849-986EEEF8D8F3}"/>
            </a:ext>
          </a:extLst>
        </xdr:cNvPr>
        <xdr:cNvSpPr/>
      </xdr:nvSpPr>
      <xdr:spPr>
        <a:xfrm>
          <a:off x="1079500" y="1039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150223</xdr:rowOff>
    </xdr:from>
    <xdr:to>
      <xdr:col>10</xdr:col>
      <xdr:colOff>114300</xdr:colOff>
      <xdr:row>60</xdr:row>
      <xdr:rowOff>156754</xdr:rowOff>
    </xdr:to>
    <xdr:cxnSp macro="">
      <xdr:nvCxnSpPr>
        <xdr:cNvPr id="197" name="直線コネクタ 196">
          <a:extLst>
            <a:ext uri="{FF2B5EF4-FFF2-40B4-BE49-F238E27FC236}">
              <a16:creationId xmlns:a16="http://schemas.microsoft.com/office/drawing/2014/main" id="{5CB23D7F-B44D-4F2C-8148-7ABAFC667611}"/>
            </a:ext>
          </a:extLst>
        </xdr:cNvPr>
        <xdr:cNvCxnSpPr/>
      </xdr:nvCxnSpPr>
      <xdr:spPr>
        <a:xfrm flipV="1">
          <a:off x="1130300" y="10437223"/>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84381</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8F3B8986-C85B-4C57-9B52-F943C5B61850}"/>
            </a:ext>
          </a:extLst>
        </xdr:cNvPr>
        <xdr:cNvSpPr txBox="1"/>
      </xdr:nvSpPr>
      <xdr:spPr>
        <a:xfrm>
          <a:off x="3582044" y="1054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64787</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0232817F-60EA-42BC-B3B4-ED6920EEBE9F}"/>
            </a:ext>
          </a:extLst>
        </xdr:cNvPr>
        <xdr:cNvSpPr txBox="1"/>
      </xdr:nvSpPr>
      <xdr:spPr>
        <a:xfrm>
          <a:off x="27057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51724</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0FA587D8-1538-4BC6-9FC3-83ACD6F83CAA}"/>
            </a:ext>
          </a:extLst>
        </xdr:cNvPr>
        <xdr:cNvSpPr txBox="1"/>
      </xdr:nvSpPr>
      <xdr:spPr>
        <a:xfrm>
          <a:off x="1816744" y="1051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32130</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FD46341C-C175-4B0C-93FB-CE6F1FC81A08}"/>
            </a:ext>
          </a:extLst>
        </xdr:cNvPr>
        <xdr:cNvSpPr txBox="1"/>
      </xdr:nvSpPr>
      <xdr:spPr>
        <a:xfrm>
          <a:off x="927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54264</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E2A36DA2-8412-42C7-93CD-47FEB6187445}"/>
            </a:ext>
          </a:extLst>
        </xdr:cNvPr>
        <xdr:cNvSpPr txBox="1"/>
      </xdr:nvSpPr>
      <xdr:spPr>
        <a:xfrm>
          <a:off x="3582044" y="1016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57530</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921E7D77-E4D1-4F0E-A06F-D3757D39EF42}"/>
            </a:ext>
          </a:extLst>
        </xdr:cNvPr>
        <xdr:cNvSpPr txBox="1"/>
      </xdr:nvSpPr>
      <xdr:spPr>
        <a:xfrm>
          <a:off x="2705744" y="1017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46100</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67D5E0C2-7C6A-4369-86E2-B1C33CE5D5C1}"/>
            </a:ext>
          </a:extLst>
        </xdr:cNvPr>
        <xdr:cNvSpPr txBox="1"/>
      </xdr:nvSpPr>
      <xdr:spPr>
        <a:xfrm>
          <a:off x="1816744" y="1016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52631</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657392BB-37A8-4266-BBFD-876E462BC15E}"/>
            </a:ext>
          </a:extLst>
        </xdr:cNvPr>
        <xdr:cNvSpPr txBox="1"/>
      </xdr:nvSpPr>
      <xdr:spPr>
        <a:xfrm>
          <a:off x="927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F75F915C-BE29-454B-8CE7-2BC57677E338}"/>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28726815-8685-4CED-BD4A-33686B7F5AE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F04D3D76-939B-47AF-B411-B9567023C4F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C43A3DC5-EF37-464A-9E3C-533EADEB1D01}"/>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471EFBC8-0B6D-4983-A0F6-4102E535CBD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BD8630E8-6F83-4578-B191-28077742E60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56AE6CEC-4CCC-489D-88C1-E89DD729770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A7326764-6D51-4342-B567-9BE1232CACC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740425F6-C784-4022-85AF-2969DF82C0F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B5C45ACF-502A-4D48-8118-4C6EACB1334B}"/>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16" name="直線コネクタ 215">
          <a:extLst>
            <a:ext uri="{FF2B5EF4-FFF2-40B4-BE49-F238E27FC236}">
              <a16:creationId xmlns:a16="http://schemas.microsoft.com/office/drawing/2014/main" id="{97571C5B-99AD-432B-BEAC-27B0402ABF66}"/>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217" name="テキスト ボックス 216">
          <a:extLst>
            <a:ext uri="{FF2B5EF4-FFF2-40B4-BE49-F238E27FC236}">
              <a16:creationId xmlns:a16="http://schemas.microsoft.com/office/drawing/2014/main" id="{07AE774D-E3EE-4D98-ACD2-FC44834B0DD6}"/>
            </a:ext>
          </a:extLst>
        </xdr:cNvPr>
        <xdr:cNvSpPr txBox="1"/>
      </xdr:nvSpPr>
      <xdr:spPr>
        <a:xfrm>
          <a:off x="6355214" y="1071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8" name="直線コネクタ 217">
          <a:extLst>
            <a:ext uri="{FF2B5EF4-FFF2-40B4-BE49-F238E27FC236}">
              <a16:creationId xmlns:a16="http://schemas.microsoft.com/office/drawing/2014/main" id="{0B05723F-0818-4294-9AFA-66DDD5CC5E46}"/>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9" name="テキスト ボックス 218">
          <a:extLst>
            <a:ext uri="{FF2B5EF4-FFF2-40B4-BE49-F238E27FC236}">
              <a16:creationId xmlns:a16="http://schemas.microsoft.com/office/drawing/2014/main" id="{9CCA636A-85AD-4D2C-BDFE-819C5D1C3C9F}"/>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20" name="直線コネクタ 219">
          <a:extLst>
            <a:ext uri="{FF2B5EF4-FFF2-40B4-BE49-F238E27FC236}">
              <a16:creationId xmlns:a16="http://schemas.microsoft.com/office/drawing/2014/main" id="{C23EFEA6-6E7C-4F9E-89A0-AADA6F3EB8C8}"/>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221" name="テキスト ボックス 220">
          <a:extLst>
            <a:ext uri="{FF2B5EF4-FFF2-40B4-BE49-F238E27FC236}">
              <a16:creationId xmlns:a16="http://schemas.microsoft.com/office/drawing/2014/main" id="{AE2498EF-9D77-4767-B24A-FE6409341542}"/>
            </a:ext>
          </a:extLst>
        </xdr:cNvPr>
        <xdr:cNvSpPr txBox="1"/>
      </xdr:nvSpPr>
      <xdr:spPr>
        <a:xfrm>
          <a:off x="6008581" y="957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D8EFB3BC-BBF5-4D73-B8D3-C0402DB2E69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id="{7C54EC1B-39AF-4085-8C24-E1F46625C31B}"/>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058939F7-3282-4961-A447-F1C27DF7B0D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118323</xdr:rowOff>
    </xdr:from>
    <xdr:to>
      <xdr:col>54</xdr:col>
      <xdr:colOff>189865</xdr:colOff>
      <xdr:row>63</xdr:row>
      <xdr:rowOff>52915</xdr:rowOff>
    </xdr:to>
    <xdr:cxnSp macro="">
      <xdr:nvCxnSpPr>
        <xdr:cNvPr id="225" name="直線コネクタ 224">
          <a:extLst>
            <a:ext uri="{FF2B5EF4-FFF2-40B4-BE49-F238E27FC236}">
              <a16:creationId xmlns:a16="http://schemas.microsoft.com/office/drawing/2014/main" id="{A25C9996-21A8-4280-A4C2-92FE2FFBE202}"/>
            </a:ext>
          </a:extLst>
        </xdr:cNvPr>
        <xdr:cNvCxnSpPr/>
      </xdr:nvCxnSpPr>
      <xdr:spPr>
        <a:xfrm flipV="1">
          <a:off x="10476865" y="9548073"/>
          <a:ext cx="0" cy="1306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56742</xdr:rowOff>
    </xdr:from>
    <xdr:ext cx="378565" cy="259045"/>
    <xdr:sp macro="" textlink="">
      <xdr:nvSpPr>
        <xdr:cNvPr id="226" name="【橋りょう・トンネル】&#10;一人当たり有形固定資産（償却資産）額最小値テキスト">
          <a:extLst>
            <a:ext uri="{FF2B5EF4-FFF2-40B4-BE49-F238E27FC236}">
              <a16:creationId xmlns:a16="http://schemas.microsoft.com/office/drawing/2014/main" id="{E3BF60C5-AE30-4697-B51B-923D2F92B79B}"/>
            </a:ext>
          </a:extLst>
        </xdr:cNvPr>
        <xdr:cNvSpPr txBox="1"/>
      </xdr:nvSpPr>
      <xdr:spPr>
        <a:xfrm>
          <a:off x="10515600" y="10858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52915</xdr:rowOff>
    </xdr:from>
    <xdr:to>
      <xdr:col>55</xdr:col>
      <xdr:colOff>88900</xdr:colOff>
      <xdr:row>63</xdr:row>
      <xdr:rowOff>52915</xdr:rowOff>
    </xdr:to>
    <xdr:cxnSp macro="">
      <xdr:nvCxnSpPr>
        <xdr:cNvPr id="227" name="直線コネクタ 226">
          <a:extLst>
            <a:ext uri="{FF2B5EF4-FFF2-40B4-BE49-F238E27FC236}">
              <a16:creationId xmlns:a16="http://schemas.microsoft.com/office/drawing/2014/main" id="{8B721541-932F-461C-B1CE-B8A12AB61FCB}"/>
            </a:ext>
          </a:extLst>
        </xdr:cNvPr>
        <xdr:cNvCxnSpPr/>
      </xdr:nvCxnSpPr>
      <xdr:spPr>
        <a:xfrm>
          <a:off x="10388600" y="1085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65000</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45E38C99-6F7C-48D6-A526-31BCAE0503D5}"/>
            </a:ext>
          </a:extLst>
        </xdr:cNvPr>
        <xdr:cNvSpPr txBox="1"/>
      </xdr:nvSpPr>
      <xdr:spPr>
        <a:xfrm>
          <a:off x="10515600" y="9323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118323</xdr:rowOff>
    </xdr:from>
    <xdr:to>
      <xdr:col>55</xdr:col>
      <xdr:colOff>88900</xdr:colOff>
      <xdr:row>55</xdr:row>
      <xdr:rowOff>118323</xdr:rowOff>
    </xdr:to>
    <xdr:cxnSp macro="">
      <xdr:nvCxnSpPr>
        <xdr:cNvPr id="229" name="直線コネクタ 228">
          <a:extLst>
            <a:ext uri="{FF2B5EF4-FFF2-40B4-BE49-F238E27FC236}">
              <a16:creationId xmlns:a16="http://schemas.microsoft.com/office/drawing/2014/main" id="{9F306821-824C-47D6-9DC9-C8058A61940F}"/>
            </a:ext>
          </a:extLst>
        </xdr:cNvPr>
        <xdr:cNvCxnSpPr/>
      </xdr:nvCxnSpPr>
      <xdr:spPr>
        <a:xfrm>
          <a:off x="10388600" y="954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40327</xdr:rowOff>
    </xdr:from>
    <xdr:ext cx="534377" cy="259045"/>
    <xdr:sp macro="" textlink="">
      <xdr:nvSpPr>
        <xdr:cNvPr id="230" name="【橋りょう・トンネル】&#10;一人当たり有形固定資産（償却資産）額平均値テキスト">
          <a:extLst>
            <a:ext uri="{FF2B5EF4-FFF2-40B4-BE49-F238E27FC236}">
              <a16:creationId xmlns:a16="http://schemas.microsoft.com/office/drawing/2014/main" id="{17105C6E-DFD7-41A9-8B5D-C893598D83DD}"/>
            </a:ext>
          </a:extLst>
        </xdr:cNvPr>
        <xdr:cNvSpPr txBox="1"/>
      </xdr:nvSpPr>
      <xdr:spPr>
        <a:xfrm>
          <a:off x="10515600" y="10327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61900</xdr:rowOff>
    </xdr:from>
    <xdr:to>
      <xdr:col>55</xdr:col>
      <xdr:colOff>50800</xdr:colOff>
      <xdr:row>60</xdr:row>
      <xdr:rowOff>163500</xdr:rowOff>
    </xdr:to>
    <xdr:sp macro="" textlink="">
      <xdr:nvSpPr>
        <xdr:cNvPr id="231" name="フローチャート: 判断 230">
          <a:extLst>
            <a:ext uri="{FF2B5EF4-FFF2-40B4-BE49-F238E27FC236}">
              <a16:creationId xmlns:a16="http://schemas.microsoft.com/office/drawing/2014/main" id="{ABFEB30E-F272-4F4F-9734-12DF1A4825FA}"/>
            </a:ext>
          </a:extLst>
        </xdr:cNvPr>
        <xdr:cNvSpPr/>
      </xdr:nvSpPr>
      <xdr:spPr>
        <a:xfrm>
          <a:off x="10426700" y="1034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66357</xdr:rowOff>
    </xdr:from>
    <xdr:to>
      <xdr:col>50</xdr:col>
      <xdr:colOff>165100</xdr:colOff>
      <xdr:row>60</xdr:row>
      <xdr:rowOff>167957</xdr:rowOff>
    </xdr:to>
    <xdr:sp macro="" textlink="">
      <xdr:nvSpPr>
        <xdr:cNvPr id="232" name="フローチャート: 判断 231">
          <a:extLst>
            <a:ext uri="{FF2B5EF4-FFF2-40B4-BE49-F238E27FC236}">
              <a16:creationId xmlns:a16="http://schemas.microsoft.com/office/drawing/2014/main" id="{36973E3B-0A63-4706-8CD6-2B93B4BEC114}"/>
            </a:ext>
          </a:extLst>
        </xdr:cNvPr>
        <xdr:cNvSpPr/>
      </xdr:nvSpPr>
      <xdr:spPr>
        <a:xfrm>
          <a:off x="9588500" y="1035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70135</xdr:rowOff>
    </xdr:from>
    <xdr:to>
      <xdr:col>46</xdr:col>
      <xdr:colOff>38100</xdr:colOff>
      <xdr:row>61</xdr:row>
      <xdr:rowOff>285</xdr:rowOff>
    </xdr:to>
    <xdr:sp macro="" textlink="">
      <xdr:nvSpPr>
        <xdr:cNvPr id="233" name="フローチャート: 判断 232">
          <a:extLst>
            <a:ext uri="{FF2B5EF4-FFF2-40B4-BE49-F238E27FC236}">
              <a16:creationId xmlns:a16="http://schemas.microsoft.com/office/drawing/2014/main" id="{7E9B0085-BAEA-44C7-9262-6508FA715E0C}"/>
            </a:ext>
          </a:extLst>
        </xdr:cNvPr>
        <xdr:cNvSpPr/>
      </xdr:nvSpPr>
      <xdr:spPr>
        <a:xfrm>
          <a:off x="8699500" y="1035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70918</xdr:rowOff>
    </xdr:from>
    <xdr:to>
      <xdr:col>41</xdr:col>
      <xdr:colOff>101600</xdr:colOff>
      <xdr:row>61</xdr:row>
      <xdr:rowOff>1068</xdr:rowOff>
    </xdr:to>
    <xdr:sp macro="" textlink="">
      <xdr:nvSpPr>
        <xdr:cNvPr id="234" name="フローチャート: 判断 233">
          <a:extLst>
            <a:ext uri="{FF2B5EF4-FFF2-40B4-BE49-F238E27FC236}">
              <a16:creationId xmlns:a16="http://schemas.microsoft.com/office/drawing/2014/main" id="{05319D02-D881-4811-9A25-5B01BA734215}"/>
            </a:ext>
          </a:extLst>
        </xdr:cNvPr>
        <xdr:cNvSpPr/>
      </xdr:nvSpPr>
      <xdr:spPr>
        <a:xfrm>
          <a:off x="7810500" y="1035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46692</xdr:rowOff>
    </xdr:from>
    <xdr:to>
      <xdr:col>36</xdr:col>
      <xdr:colOff>165100</xdr:colOff>
      <xdr:row>60</xdr:row>
      <xdr:rowOff>148292</xdr:rowOff>
    </xdr:to>
    <xdr:sp macro="" textlink="">
      <xdr:nvSpPr>
        <xdr:cNvPr id="235" name="フローチャート: 判断 234">
          <a:extLst>
            <a:ext uri="{FF2B5EF4-FFF2-40B4-BE49-F238E27FC236}">
              <a16:creationId xmlns:a16="http://schemas.microsoft.com/office/drawing/2014/main" id="{6A483F99-C7CB-40E8-B36D-8A29C08CC66C}"/>
            </a:ext>
          </a:extLst>
        </xdr:cNvPr>
        <xdr:cNvSpPr/>
      </xdr:nvSpPr>
      <xdr:spPr>
        <a:xfrm>
          <a:off x="6921500" y="1033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D0306C47-3A27-43DC-9B8B-2726DFAD624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F0CE353E-6454-4AF9-B193-7A6BEFF83B6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67F70327-94A8-4889-A463-64A2D9502D3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F8644A58-C299-4EC1-B763-2B965318B28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90DFA37D-016E-444D-9F57-D9C190A6B82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111992</xdr:rowOff>
    </xdr:from>
    <xdr:to>
      <xdr:col>55</xdr:col>
      <xdr:colOff>50800</xdr:colOff>
      <xdr:row>59</xdr:row>
      <xdr:rowOff>42142</xdr:rowOff>
    </xdr:to>
    <xdr:sp macro="" textlink="">
      <xdr:nvSpPr>
        <xdr:cNvPr id="241" name="楕円 240">
          <a:extLst>
            <a:ext uri="{FF2B5EF4-FFF2-40B4-BE49-F238E27FC236}">
              <a16:creationId xmlns:a16="http://schemas.microsoft.com/office/drawing/2014/main" id="{11F565D5-FF36-43AC-AD31-C988B06E6407}"/>
            </a:ext>
          </a:extLst>
        </xdr:cNvPr>
        <xdr:cNvSpPr/>
      </xdr:nvSpPr>
      <xdr:spPr>
        <a:xfrm>
          <a:off x="10426700" y="1005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134869</xdr:rowOff>
    </xdr:from>
    <xdr:ext cx="599010" cy="259045"/>
    <xdr:sp macro="" textlink="">
      <xdr:nvSpPr>
        <xdr:cNvPr id="242" name="【橋りょう・トンネル】&#10;一人当たり有形固定資産（償却資産）額該当値テキスト">
          <a:extLst>
            <a:ext uri="{FF2B5EF4-FFF2-40B4-BE49-F238E27FC236}">
              <a16:creationId xmlns:a16="http://schemas.microsoft.com/office/drawing/2014/main" id="{90786EAD-24D0-4CEC-82AA-D0ADB374D8AC}"/>
            </a:ext>
          </a:extLst>
        </xdr:cNvPr>
        <xdr:cNvSpPr txBox="1"/>
      </xdr:nvSpPr>
      <xdr:spPr>
        <a:xfrm>
          <a:off x="10515600" y="9907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131583</xdr:rowOff>
    </xdr:from>
    <xdr:to>
      <xdr:col>50</xdr:col>
      <xdr:colOff>165100</xdr:colOff>
      <xdr:row>59</xdr:row>
      <xdr:rowOff>61733</xdr:rowOff>
    </xdr:to>
    <xdr:sp macro="" textlink="">
      <xdr:nvSpPr>
        <xdr:cNvPr id="243" name="楕円 242">
          <a:extLst>
            <a:ext uri="{FF2B5EF4-FFF2-40B4-BE49-F238E27FC236}">
              <a16:creationId xmlns:a16="http://schemas.microsoft.com/office/drawing/2014/main" id="{BF642B79-AE11-42CB-BF8E-082C6CCE671F}"/>
            </a:ext>
          </a:extLst>
        </xdr:cNvPr>
        <xdr:cNvSpPr/>
      </xdr:nvSpPr>
      <xdr:spPr>
        <a:xfrm>
          <a:off x="9588500" y="10075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162792</xdr:rowOff>
    </xdr:from>
    <xdr:to>
      <xdr:col>55</xdr:col>
      <xdr:colOff>0</xdr:colOff>
      <xdr:row>59</xdr:row>
      <xdr:rowOff>10933</xdr:rowOff>
    </xdr:to>
    <xdr:cxnSp macro="">
      <xdr:nvCxnSpPr>
        <xdr:cNvPr id="244" name="直線コネクタ 243">
          <a:extLst>
            <a:ext uri="{FF2B5EF4-FFF2-40B4-BE49-F238E27FC236}">
              <a16:creationId xmlns:a16="http://schemas.microsoft.com/office/drawing/2014/main" id="{3FD09E05-7EB5-4539-92D0-CBA3E15F6AD6}"/>
            </a:ext>
          </a:extLst>
        </xdr:cNvPr>
        <xdr:cNvCxnSpPr/>
      </xdr:nvCxnSpPr>
      <xdr:spPr>
        <a:xfrm flipV="1">
          <a:off x="9639300" y="10106892"/>
          <a:ext cx="838200" cy="19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157540</xdr:rowOff>
    </xdr:from>
    <xdr:to>
      <xdr:col>46</xdr:col>
      <xdr:colOff>38100</xdr:colOff>
      <xdr:row>59</xdr:row>
      <xdr:rowOff>87690</xdr:rowOff>
    </xdr:to>
    <xdr:sp macro="" textlink="">
      <xdr:nvSpPr>
        <xdr:cNvPr id="245" name="楕円 244">
          <a:extLst>
            <a:ext uri="{FF2B5EF4-FFF2-40B4-BE49-F238E27FC236}">
              <a16:creationId xmlns:a16="http://schemas.microsoft.com/office/drawing/2014/main" id="{C960BCEC-51B2-40E7-82B7-7FCA17084FD2}"/>
            </a:ext>
          </a:extLst>
        </xdr:cNvPr>
        <xdr:cNvSpPr/>
      </xdr:nvSpPr>
      <xdr:spPr>
        <a:xfrm>
          <a:off x="8699500" y="1010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10933</xdr:rowOff>
    </xdr:from>
    <xdr:to>
      <xdr:col>50</xdr:col>
      <xdr:colOff>114300</xdr:colOff>
      <xdr:row>59</xdr:row>
      <xdr:rowOff>36890</xdr:rowOff>
    </xdr:to>
    <xdr:cxnSp macro="">
      <xdr:nvCxnSpPr>
        <xdr:cNvPr id="246" name="直線コネクタ 245">
          <a:extLst>
            <a:ext uri="{FF2B5EF4-FFF2-40B4-BE49-F238E27FC236}">
              <a16:creationId xmlns:a16="http://schemas.microsoft.com/office/drawing/2014/main" id="{61758235-99E2-4BAC-B9E8-AC6CEA47096F}"/>
            </a:ext>
          </a:extLst>
        </xdr:cNvPr>
        <xdr:cNvCxnSpPr/>
      </xdr:nvCxnSpPr>
      <xdr:spPr>
        <a:xfrm flipV="1">
          <a:off x="8750300" y="10126483"/>
          <a:ext cx="889000" cy="25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170205</xdr:rowOff>
    </xdr:from>
    <xdr:to>
      <xdr:col>41</xdr:col>
      <xdr:colOff>101600</xdr:colOff>
      <xdr:row>59</xdr:row>
      <xdr:rowOff>100355</xdr:rowOff>
    </xdr:to>
    <xdr:sp macro="" textlink="">
      <xdr:nvSpPr>
        <xdr:cNvPr id="247" name="楕円 246">
          <a:extLst>
            <a:ext uri="{FF2B5EF4-FFF2-40B4-BE49-F238E27FC236}">
              <a16:creationId xmlns:a16="http://schemas.microsoft.com/office/drawing/2014/main" id="{03DD8B72-016C-4483-B41F-7E57F5ACC97C}"/>
            </a:ext>
          </a:extLst>
        </xdr:cNvPr>
        <xdr:cNvSpPr/>
      </xdr:nvSpPr>
      <xdr:spPr>
        <a:xfrm>
          <a:off x="7810500" y="1011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36890</xdr:rowOff>
    </xdr:from>
    <xdr:to>
      <xdr:col>45</xdr:col>
      <xdr:colOff>177800</xdr:colOff>
      <xdr:row>59</xdr:row>
      <xdr:rowOff>49555</xdr:rowOff>
    </xdr:to>
    <xdr:cxnSp macro="">
      <xdr:nvCxnSpPr>
        <xdr:cNvPr id="248" name="直線コネクタ 247">
          <a:extLst>
            <a:ext uri="{FF2B5EF4-FFF2-40B4-BE49-F238E27FC236}">
              <a16:creationId xmlns:a16="http://schemas.microsoft.com/office/drawing/2014/main" id="{95D95CFB-1F7C-4F1E-830D-FA1184B30FC3}"/>
            </a:ext>
          </a:extLst>
        </xdr:cNvPr>
        <xdr:cNvCxnSpPr/>
      </xdr:nvCxnSpPr>
      <xdr:spPr>
        <a:xfrm flipV="1">
          <a:off x="7861300" y="10152440"/>
          <a:ext cx="889000" cy="12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22889</xdr:rowOff>
    </xdr:from>
    <xdr:to>
      <xdr:col>36</xdr:col>
      <xdr:colOff>165100</xdr:colOff>
      <xdr:row>59</xdr:row>
      <xdr:rowOff>124489</xdr:rowOff>
    </xdr:to>
    <xdr:sp macro="" textlink="">
      <xdr:nvSpPr>
        <xdr:cNvPr id="249" name="楕円 248">
          <a:extLst>
            <a:ext uri="{FF2B5EF4-FFF2-40B4-BE49-F238E27FC236}">
              <a16:creationId xmlns:a16="http://schemas.microsoft.com/office/drawing/2014/main" id="{04A7EDD4-AC61-4749-90D1-0BE97E180239}"/>
            </a:ext>
          </a:extLst>
        </xdr:cNvPr>
        <xdr:cNvSpPr/>
      </xdr:nvSpPr>
      <xdr:spPr>
        <a:xfrm>
          <a:off x="6921500" y="10138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49555</xdr:rowOff>
    </xdr:from>
    <xdr:to>
      <xdr:col>41</xdr:col>
      <xdr:colOff>50800</xdr:colOff>
      <xdr:row>59</xdr:row>
      <xdr:rowOff>73689</xdr:rowOff>
    </xdr:to>
    <xdr:cxnSp macro="">
      <xdr:nvCxnSpPr>
        <xdr:cNvPr id="250" name="直線コネクタ 249">
          <a:extLst>
            <a:ext uri="{FF2B5EF4-FFF2-40B4-BE49-F238E27FC236}">
              <a16:creationId xmlns:a16="http://schemas.microsoft.com/office/drawing/2014/main" id="{C286200C-E48F-4FE4-A277-E27A81AF6986}"/>
            </a:ext>
          </a:extLst>
        </xdr:cNvPr>
        <xdr:cNvCxnSpPr/>
      </xdr:nvCxnSpPr>
      <xdr:spPr>
        <a:xfrm flipV="1">
          <a:off x="6972300" y="10165105"/>
          <a:ext cx="889000" cy="24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159084</xdr:rowOff>
    </xdr:from>
    <xdr:ext cx="534377" cy="259045"/>
    <xdr:sp macro="" textlink="">
      <xdr:nvSpPr>
        <xdr:cNvPr id="251" name="n_1aveValue【橋りょう・トンネル】&#10;一人当たり有形固定資産（償却資産）額">
          <a:extLst>
            <a:ext uri="{FF2B5EF4-FFF2-40B4-BE49-F238E27FC236}">
              <a16:creationId xmlns:a16="http://schemas.microsoft.com/office/drawing/2014/main" id="{07687ADE-7E10-42E0-9DCD-7730BA9685D2}"/>
            </a:ext>
          </a:extLst>
        </xdr:cNvPr>
        <xdr:cNvSpPr txBox="1"/>
      </xdr:nvSpPr>
      <xdr:spPr>
        <a:xfrm>
          <a:off x="9359411" y="10446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162862</xdr:rowOff>
    </xdr:from>
    <xdr:ext cx="534377" cy="259045"/>
    <xdr:sp macro="" textlink="">
      <xdr:nvSpPr>
        <xdr:cNvPr id="252" name="n_2aveValue【橋りょう・トンネル】&#10;一人当たり有形固定資産（償却資産）額">
          <a:extLst>
            <a:ext uri="{FF2B5EF4-FFF2-40B4-BE49-F238E27FC236}">
              <a16:creationId xmlns:a16="http://schemas.microsoft.com/office/drawing/2014/main" id="{8B877C46-5989-4FD6-AA2E-9D336E589EDA}"/>
            </a:ext>
          </a:extLst>
        </xdr:cNvPr>
        <xdr:cNvSpPr txBox="1"/>
      </xdr:nvSpPr>
      <xdr:spPr>
        <a:xfrm>
          <a:off x="8483111" y="1044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163645</xdr:rowOff>
    </xdr:from>
    <xdr:ext cx="534377" cy="259045"/>
    <xdr:sp macro="" textlink="">
      <xdr:nvSpPr>
        <xdr:cNvPr id="253" name="n_3aveValue【橋りょう・トンネル】&#10;一人当たり有形固定資産（償却資産）額">
          <a:extLst>
            <a:ext uri="{FF2B5EF4-FFF2-40B4-BE49-F238E27FC236}">
              <a16:creationId xmlns:a16="http://schemas.microsoft.com/office/drawing/2014/main" id="{04F8967C-92A6-42CA-9E8D-26FCE17FD344}"/>
            </a:ext>
          </a:extLst>
        </xdr:cNvPr>
        <xdr:cNvSpPr txBox="1"/>
      </xdr:nvSpPr>
      <xdr:spPr>
        <a:xfrm>
          <a:off x="7594111" y="1045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139419</xdr:rowOff>
    </xdr:from>
    <xdr:ext cx="534377" cy="259045"/>
    <xdr:sp macro="" textlink="">
      <xdr:nvSpPr>
        <xdr:cNvPr id="254" name="n_4aveValue【橋りょう・トンネル】&#10;一人当たり有形固定資産（償却資産）額">
          <a:extLst>
            <a:ext uri="{FF2B5EF4-FFF2-40B4-BE49-F238E27FC236}">
              <a16:creationId xmlns:a16="http://schemas.microsoft.com/office/drawing/2014/main" id="{633A70DD-2885-4AC6-9C1F-75E393ABEDA3}"/>
            </a:ext>
          </a:extLst>
        </xdr:cNvPr>
        <xdr:cNvSpPr txBox="1"/>
      </xdr:nvSpPr>
      <xdr:spPr>
        <a:xfrm>
          <a:off x="6705111" y="1042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78260</xdr:rowOff>
    </xdr:from>
    <xdr:ext cx="599010" cy="259045"/>
    <xdr:sp macro="" textlink="">
      <xdr:nvSpPr>
        <xdr:cNvPr id="255" name="n_1mainValue【橋りょう・トンネル】&#10;一人当たり有形固定資産（償却資産）額">
          <a:extLst>
            <a:ext uri="{FF2B5EF4-FFF2-40B4-BE49-F238E27FC236}">
              <a16:creationId xmlns:a16="http://schemas.microsoft.com/office/drawing/2014/main" id="{0615390B-83CC-48A0-AECF-627A5EC71CC3}"/>
            </a:ext>
          </a:extLst>
        </xdr:cNvPr>
        <xdr:cNvSpPr txBox="1"/>
      </xdr:nvSpPr>
      <xdr:spPr>
        <a:xfrm>
          <a:off x="9327095" y="9850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57</xdr:row>
      <xdr:rowOff>104217</xdr:rowOff>
    </xdr:from>
    <xdr:ext cx="599010" cy="259045"/>
    <xdr:sp macro="" textlink="">
      <xdr:nvSpPr>
        <xdr:cNvPr id="256" name="n_2mainValue【橋りょう・トンネル】&#10;一人当たり有形固定資産（償却資産）額">
          <a:extLst>
            <a:ext uri="{FF2B5EF4-FFF2-40B4-BE49-F238E27FC236}">
              <a16:creationId xmlns:a16="http://schemas.microsoft.com/office/drawing/2014/main" id="{6B73EBC7-E07B-42DB-BBC7-769D5A11DE00}"/>
            </a:ext>
          </a:extLst>
        </xdr:cNvPr>
        <xdr:cNvSpPr txBox="1"/>
      </xdr:nvSpPr>
      <xdr:spPr>
        <a:xfrm>
          <a:off x="8450795" y="9876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57</xdr:row>
      <xdr:rowOff>116882</xdr:rowOff>
    </xdr:from>
    <xdr:ext cx="599010" cy="259045"/>
    <xdr:sp macro="" textlink="">
      <xdr:nvSpPr>
        <xdr:cNvPr id="257" name="n_3mainValue【橋りょう・トンネル】&#10;一人当たり有形固定資産（償却資産）額">
          <a:extLst>
            <a:ext uri="{FF2B5EF4-FFF2-40B4-BE49-F238E27FC236}">
              <a16:creationId xmlns:a16="http://schemas.microsoft.com/office/drawing/2014/main" id="{284C6EB6-326A-47F4-AB02-4E881EF218BF}"/>
            </a:ext>
          </a:extLst>
        </xdr:cNvPr>
        <xdr:cNvSpPr txBox="1"/>
      </xdr:nvSpPr>
      <xdr:spPr>
        <a:xfrm>
          <a:off x="7561795" y="9889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57</xdr:row>
      <xdr:rowOff>141016</xdr:rowOff>
    </xdr:from>
    <xdr:ext cx="599010" cy="259045"/>
    <xdr:sp macro="" textlink="">
      <xdr:nvSpPr>
        <xdr:cNvPr id="258" name="n_4mainValue【橋りょう・トンネル】&#10;一人当たり有形固定資産（償却資産）額">
          <a:extLst>
            <a:ext uri="{FF2B5EF4-FFF2-40B4-BE49-F238E27FC236}">
              <a16:creationId xmlns:a16="http://schemas.microsoft.com/office/drawing/2014/main" id="{F070F610-6D97-4639-87B7-C78D72F9B4E5}"/>
            </a:ext>
          </a:extLst>
        </xdr:cNvPr>
        <xdr:cNvSpPr txBox="1"/>
      </xdr:nvSpPr>
      <xdr:spPr>
        <a:xfrm>
          <a:off x="6672795" y="9913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33B4D5A9-0C99-4E5B-99DF-E2977AA9925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D630D46D-3629-45B4-818E-EC12574E7AA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42F891DD-70A6-47D7-98B1-533C3B9A6B9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F7B800EF-113C-456E-9203-9F95329D6F2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1AE0AFE5-6075-4F0B-83C4-70A960C6F74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8455B156-457E-44A8-82B2-73609078172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FB7A992E-B9F0-43A5-BCBD-99AD3AFA3EB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ED9EE8CC-AD56-42AD-92EE-A973D1C8364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F63EF6C7-98EF-45F5-BED4-117FC2EDA48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C6970CF7-4E2C-4728-B5EA-06C9BB30165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D332ED66-650A-4F79-A2EC-19A005F98B8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09759875-FE99-43BA-8E39-A867FC946CE6}"/>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3BB72F80-F8FA-4D0E-A59B-029618B3CCAB}"/>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6FB967F6-7062-45D3-B4FE-D482A0545B1D}"/>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B4F5F163-F835-4A2A-9972-2ACB090756A1}"/>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EF6A4546-A905-48FA-9457-5BAFC46890EF}"/>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5ED1349C-9ABB-45A5-A602-4B8EF73592D5}"/>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41F8D2F6-EBDB-4C7B-8852-15EED412088A}"/>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112D08E6-A93A-4560-A59D-F59354D82E5E}"/>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8210CB4C-9A89-4ED9-BF94-F6DB4C1A808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8F1B6946-FD2A-411B-BBCA-269278976A11}"/>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公営住宅】&#10;有形固定資産減価償却率グラフ枠">
          <a:extLst>
            <a:ext uri="{FF2B5EF4-FFF2-40B4-BE49-F238E27FC236}">
              <a16:creationId xmlns:a16="http://schemas.microsoft.com/office/drawing/2014/main" id="{47E7B192-37AD-4BEF-8B0B-8F19217E472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44958</xdr:rowOff>
    </xdr:from>
    <xdr:to>
      <xdr:col>24</xdr:col>
      <xdr:colOff>62865</xdr:colOff>
      <xdr:row>86</xdr:row>
      <xdr:rowOff>38100</xdr:rowOff>
    </xdr:to>
    <xdr:cxnSp macro="">
      <xdr:nvCxnSpPr>
        <xdr:cNvPr id="281" name="直線コネクタ 280">
          <a:extLst>
            <a:ext uri="{FF2B5EF4-FFF2-40B4-BE49-F238E27FC236}">
              <a16:creationId xmlns:a16="http://schemas.microsoft.com/office/drawing/2014/main" id="{C78FD981-489B-4DF3-A55D-CE9AEE893869}"/>
            </a:ext>
          </a:extLst>
        </xdr:cNvPr>
        <xdr:cNvCxnSpPr/>
      </xdr:nvCxnSpPr>
      <xdr:spPr>
        <a:xfrm flipV="1">
          <a:off x="4634865" y="13418058"/>
          <a:ext cx="0" cy="1364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2" name="【公営住宅】&#10;有形固定資産減価償却率最小値テキスト">
          <a:extLst>
            <a:ext uri="{FF2B5EF4-FFF2-40B4-BE49-F238E27FC236}">
              <a16:creationId xmlns:a16="http://schemas.microsoft.com/office/drawing/2014/main" id="{8B7424FD-C405-401F-9BBD-2A100213AAF9}"/>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3" name="直線コネクタ 282">
          <a:extLst>
            <a:ext uri="{FF2B5EF4-FFF2-40B4-BE49-F238E27FC236}">
              <a16:creationId xmlns:a16="http://schemas.microsoft.com/office/drawing/2014/main" id="{E3A9B4A2-F0F1-44FE-8643-B830EA577529}"/>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163085</xdr:rowOff>
    </xdr:from>
    <xdr:ext cx="405111" cy="259045"/>
    <xdr:sp macro="" textlink="">
      <xdr:nvSpPr>
        <xdr:cNvPr id="284" name="【公営住宅】&#10;有形固定資産減価償却率最大値テキスト">
          <a:extLst>
            <a:ext uri="{FF2B5EF4-FFF2-40B4-BE49-F238E27FC236}">
              <a16:creationId xmlns:a16="http://schemas.microsoft.com/office/drawing/2014/main" id="{D4C19F3D-8760-4F67-A68F-6C83F3B03A4D}"/>
            </a:ext>
          </a:extLst>
        </xdr:cNvPr>
        <xdr:cNvSpPr txBox="1"/>
      </xdr:nvSpPr>
      <xdr:spPr>
        <a:xfrm>
          <a:off x="4673600" y="13193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44958</xdr:rowOff>
    </xdr:from>
    <xdr:to>
      <xdr:col>24</xdr:col>
      <xdr:colOff>152400</xdr:colOff>
      <xdr:row>78</xdr:row>
      <xdr:rowOff>44958</xdr:rowOff>
    </xdr:to>
    <xdr:cxnSp macro="">
      <xdr:nvCxnSpPr>
        <xdr:cNvPr id="285" name="直線コネクタ 284">
          <a:extLst>
            <a:ext uri="{FF2B5EF4-FFF2-40B4-BE49-F238E27FC236}">
              <a16:creationId xmlns:a16="http://schemas.microsoft.com/office/drawing/2014/main" id="{569C62A6-6023-4F6F-890C-D5A418B0A9EF}"/>
            </a:ext>
          </a:extLst>
        </xdr:cNvPr>
        <xdr:cNvCxnSpPr/>
      </xdr:nvCxnSpPr>
      <xdr:spPr>
        <a:xfrm>
          <a:off x="4546600" y="13418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44466</xdr:rowOff>
    </xdr:from>
    <xdr:ext cx="405111" cy="259045"/>
    <xdr:sp macro="" textlink="">
      <xdr:nvSpPr>
        <xdr:cNvPr id="286" name="【公営住宅】&#10;有形固定資産減価償却率平均値テキスト">
          <a:extLst>
            <a:ext uri="{FF2B5EF4-FFF2-40B4-BE49-F238E27FC236}">
              <a16:creationId xmlns:a16="http://schemas.microsoft.com/office/drawing/2014/main" id="{D1400E54-7688-4514-9E8B-49F781768CD0}"/>
            </a:ext>
          </a:extLst>
        </xdr:cNvPr>
        <xdr:cNvSpPr txBox="1"/>
      </xdr:nvSpPr>
      <xdr:spPr>
        <a:xfrm>
          <a:off x="4673600" y="13931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21589</xdr:rowOff>
    </xdr:from>
    <xdr:to>
      <xdr:col>24</xdr:col>
      <xdr:colOff>114300</xdr:colOff>
      <xdr:row>82</xdr:row>
      <xdr:rowOff>123189</xdr:rowOff>
    </xdr:to>
    <xdr:sp macro="" textlink="">
      <xdr:nvSpPr>
        <xdr:cNvPr id="287" name="フローチャート: 判断 286">
          <a:extLst>
            <a:ext uri="{FF2B5EF4-FFF2-40B4-BE49-F238E27FC236}">
              <a16:creationId xmlns:a16="http://schemas.microsoft.com/office/drawing/2014/main" id="{B36BCAE5-206D-4DBA-99B7-D07E79FE3328}"/>
            </a:ext>
          </a:extLst>
        </xdr:cNvPr>
        <xdr:cNvSpPr/>
      </xdr:nvSpPr>
      <xdr:spPr>
        <a:xfrm>
          <a:off x="4584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99313</xdr:rowOff>
    </xdr:from>
    <xdr:to>
      <xdr:col>20</xdr:col>
      <xdr:colOff>38100</xdr:colOff>
      <xdr:row>82</xdr:row>
      <xdr:rowOff>29463</xdr:rowOff>
    </xdr:to>
    <xdr:sp macro="" textlink="">
      <xdr:nvSpPr>
        <xdr:cNvPr id="288" name="フローチャート: 判断 287">
          <a:extLst>
            <a:ext uri="{FF2B5EF4-FFF2-40B4-BE49-F238E27FC236}">
              <a16:creationId xmlns:a16="http://schemas.microsoft.com/office/drawing/2014/main" id="{1A2C8208-37F5-4DEE-A790-2BD24C976CF8}"/>
            </a:ext>
          </a:extLst>
        </xdr:cNvPr>
        <xdr:cNvSpPr/>
      </xdr:nvSpPr>
      <xdr:spPr>
        <a:xfrm>
          <a:off x="3746500" y="1398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85598</xdr:rowOff>
    </xdr:from>
    <xdr:to>
      <xdr:col>15</xdr:col>
      <xdr:colOff>101600</xdr:colOff>
      <xdr:row>82</xdr:row>
      <xdr:rowOff>15748</xdr:rowOff>
    </xdr:to>
    <xdr:sp macro="" textlink="">
      <xdr:nvSpPr>
        <xdr:cNvPr id="289" name="フローチャート: 判断 288">
          <a:extLst>
            <a:ext uri="{FF2B5EF4-FFF2-40B4-BE49-F238E27FC236}">
              <a16:creationId xmlns:a16="http://schemas.microsoft.com/office/drawing/2014/main" id="{58E09D05-5431-477A-9764-31420537084A}"/>
            </a:ext>
          </a:extLst>
        </xdr:cNvPr>
        <xdr:cNvSpPr/>
      </xdr:nvSpPr>
      <xdr:spPr>
        <a:xfrm>
          <a:off x="2857500" y="1397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46737</xdr:rowOff>
    </xdr:from>
    <xdr:to>
      <xdr:col>10</xdr:col>
      <xdr:colOff>165100</xdr:colOff>
      <xdr:row>81</xdr:row>
      <xdr:rowOff>148337</xdr:rowOff>
    </xdr:to>
    <xdr:sp macro="" textlink="">
      <xdr:nvSpPr>
        <xdr:cNvPr id="290" name="フローチャート: 判断 289">
          <a:extLst>
            <a:ext uri="{FF2B5EF4-FFF2-40B4-BE49-F238E27FC236}">
              <a16:creationId xmlns:a16="http://schemas.microsoft.com/office/drawing/2014/main" id="{4C9B5A44-E9E4-464A-81BD-02691FEAFBBD}"/>
            </a:ext>
          </a:extLst>
        </xdr:cNvPr>
        <xdr:cNvSpPr/>
      </xdr:nvSpPr>
      <xdr:spPr>
        <a:xfrm>
          <a:off x="1968500" y="1393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10161</xdr:rowOff>
    </xdr:from>
    <xdr:to>
      <xdr:col>6</xdr:col>
      <xdr:colOff>38100</xdr:colOff>
      <xdr:row>81</xdr:row>
      <xdr:rowOff>111761</xdr:rowOff>
    </xdr:to>
    <xdr:sp macro="" textlink="">
      <xdr:nvSpPr>
        <xdr:cNvPr id="291" name="フローチャート: 判断 290">
          <a:extLst>
            <a:ext uri="{FF2B5EF4-FFF2-40B4-BE49-F238E27FC236}">
              <a16:creationId xmlns:a16="http://schemas.microsoft.com/office/drawing/2014/main" id="{03DB1FFA-DACD-4386-B71F-33A8654262F9}"/>
            </a:ext>
          </a:extLst>
        </xdr:cNvPr>
        <xdr:cNvSpPr/>
      </xdr:nvSpPr>
      <xdr:spPr>
        <a:xfrm>
          <a:off x="10795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F2C073B4-4835-427A-A790-FDF16B4814D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0F20B586-636E-461B-AF61-4C44CD4A177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D2B44A88-666B-4B0C-A455-EA58351CC82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3166EF5C-B48B-4596-83F2-355FE6DE7CA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BA4FF459-901A-476D-8D4A-D231C78942E8}"/>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129032</xdr:rowOff>
    </xdr:from>
    <xdr:to>
      <xdr:col>24</xdr:col>
      <xdr:colOff>114300</xdr:colOff>
      <xdr:row>84</xdr:row>
      <xdr:rowOff>59182</xdr:rowOff>
    </xdr:to>
    <xdr:sp macro="" textlink="">
      <xdr:nvSpPr>
        <xdr:cNvPr id="297" name="楕円 296">
          <a:extLst>
            <a:ext uri="{FF2B5EF4-FFF2-40B4-BE49-F238E27FC236}">
              <a16:creationId xmlns:a16="http://schemas.microsoft.com/office/drawing/2014/main" id="{EC855674-A7F2-4CC5-AD58-EDE05E674550}"/>
            </a:ext>
          </a:extLst>
        </xdr:cNvPr>
        <xdr:cNvSpPr/>
      </xdr:nvSpPr>
      <xdr:spPr>
        <a:xfrm>
          <a:off x="4584700" y="1435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107459</xdr:rowOff>
    </xdr:from>
    <xdr:ext cx="405111" cy="259045"/>
    <xdr:sp macro="" textlink="">
      <xdr:nvSpPr>
        <xdr:cNvPr id="298" name="【公営住宅】&#10;有形固定資産減価償却率該当値テキスト">
          <a:extLst>
            <a:ext uri="{FF2B5EF4-FFF2-40B4-BE49-F238E27FC236}">
              <a16:creationId xmlns:a16="http://schemas.microsoft.com/office/drawing/2014/main" id="{C3315CCB-FFC9-42E1-99CB-295DED4781A9}"/>
            </a:ext>
          </a:extLst>
        </xdr:cNvPr>
        <xdr:cNvSpPr txBox="1"/>
      </xdr:nvSpPr>
      <xdr:spPr>
        <a:xfrm>
          <a:off x="4673600" y="14337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97028</xdr:rowOff>
    </xdr:from>
    <xdr:to>
      <xdr:col>20</xdr:col>
      <xdr:colOff>38100</xdr:colOff>
      <xdr:row>84</xdr:row>
      <xdr:rowOff>27178</xdr:rowOff>
    </xdr:to>
    <xdr:sp macro="" textlink="">
      <xdr:nvSpPr>
        <xdr:cNvPr id="299" name="楕円 298">
          <a:extLst>
            <a:ext uri="{FF2B5EF4-FFF2-40B4-BE49-F238E27FC236}">
              <a16:creationId xmlns:a16="http://schemas.microsoft.com/office/drawing/2014/main" id="{EC7877A7-8206-4CD9-A2E7-1229264DF0E9}"/>
            </a:ext>
          </a:extLst>
        </xdr:cNvPr>
        <xdr:cNvSpPr/>
      </xdr:nvSpPr>
      <xdr:spPr>
        <a:xfrm>
          <a:off x="3746500" y="1432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147828</xdr:rowOff>
    </xdr:from>
    <xdr:to>
      <xdr:col>24</xdr:col>
      <xdr:colOff>63500</xdr:colOff>
      <xdr:row>84</xdr:row>
      <xdr:rowOff>8382</xdr:rowOff>
    </xdr:to>
    <xdr:cxnSp macro="">
      <xdr:nvCxnSpPr>
        <xdr:cNvPr id="300" name="直線コネクタ 299">
          <a:extLst>
            <a:ext uri="{FF2B5EF4-FFF2-40B4-BE49-F238E27FC236}">
              <a16:creationId xmlns:a16="http://schemas.microsoft.com/office/drawing/2014/main" id="{F1D23304-8C42-4639-AA72-9A531B50A028}"/>
            </a:ext>
          </a:extLst>
        </xdr:cNvPr>
        <xdr:cNvCxnSpPr/>
      </xdr:nvCxnSpPr>
      <xdr:spPr>
        <a:xfrm>
          <a:off x="3797300" y="1437817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69596</xdr:rowOff>
    </xdr:from>
    <xdr:to>
      <xdr:col>15</xdr:col>
      <xdr:colOff>101600</xdr:colOff>
      <xdr:row>83</xdr:row>
      <xdr:rowOff>171196</xdr:rowOff>
    </xdr:to>
    <xdr:sp macro="" textlink="">
      <xdr:nvSpPr>
        <xdr:cNvPr id="301" name="楕円 300">
          <a:extLst>
            <a:ext uri="{FF2B5EF4-FFF2-40B4-BE49-F238E27FC236}">
              <a16:creationId xmlns:a16="http://schemas.microsoft.com/office/drawing/2014/main" id="{5178687B-D2AE-49C1-B86E-A77CEDC324C2}"/>
            </a:ext>
          </a:extLst>
        </xdr:cNvPr>
        <xdr:cNvSpPr/>
      </xdr:nvSpPr>
      <xdr:spPr>
        <a:xfrm>
          <a:off x="2857500" y="1429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120396</xdr:rowOff>
    </xdr:from>
    <xdr:to>
      <xdr:col>19</xdr:col>
      <xdr:colOff>177800</xdr:colOff>
      <xdr:row>83</xdr:row>
      <xdr:rowOff>147828</xdr:rowOff>
    </xdr:to>
    <xdr:cxnSp macro="">
      <xdr:nvCxnSpPr>
        <xdr:cNvPr id="302" name="直線コネクタ 301">
          <a:extLst>
            <a:ext uri="{FF2B5EF4-FFF2-40B4-BE49-F238E27FC236}">
              <a16:creationId xmlns:a16="http://schemas.microsoft.com/office/drawing/2014/main" id="{35EEBEAD-5EA2-445D-9578-2A3F8014C8CC}"/>
            </a:ext>
          </a:extLst>
        </xdr:cNvPr>
        <xdr:cNvCxnSpPr/>
      </xdr:nvCxnSpPr>
      <xdr:spPr>
        <a:xfrm>
          <a:off x="2908300" y="1435074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33020</xdr:rowOff>
    </xdr:from>
    <xdr:to>
      <xdr:col>10</xdr:col>
      <xdr:colOff>165100</xdr:colOff>
      <xdr:row>83</xdr:row>
      <xdr:rowOff>134620</xdr:rowOff>
    </xdr:to>
    <xdr:sp macro="" textlink="">
      <xdr:nvSpPr>
        <xdr:cNvPr id="303" name="楕円 302">
          <a:extLst>
            <a:ext uri="{FF2B5EF4-FFF2-40B4-BE49-F238E27FC236}">
              <a16:creationId xmlns:a16="http://schemas.microsoft.com/office/drawing/2014/main" id="{C5A47926-85C3-4A0A-AF87-3530FEB7E8F5}"/>
            </a:ext>
          </a:extLst>
        </xdr:cNvPr>
        <xdr:cNvSpPr/>
      </xdr:nvSpPr>
      <xdr:spPr>
        <a:xfrm>
          <a:off x="1968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83820</xdr:rowOff>
    </xdr:from>
    <xdr:to>
      <xdr:col>15</xdr:col>
      <xdr:colOff>50800</xdr:colOff>
      <xdr:row>83</xdr:row>
      <xdr:rowOff>120396</xdr:rowOff>
    </xdr:to>
    <xdr:cxnSp macro="">
      <xdr:nvCxnSpPr>
        <xdr:cNvPr id="304" name="直線コネクタ 303">
          <a:extLst>
            <a:ext uri="{FF2B5EF4-FFF2-40B4-BE49-F238E27FC236}">
              <a16:creationId xmlns:a16="http://schemas.microsoft.com/office/drawing/2014/main" id="{DB61854E-FFD3-469D-B051-CFF5239A7CD0}"/>
            </a:ext>
          </a:extLst>
        </xdr:cNvPr>
        <xdr:cNvCxnSpPr/>
      </xdr:nvCxnSpPr>
      <xdr:spPr>
        <a:xfrm>
          <a:off x="2019300" y="1431417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1015</xdr:rowOff>
    </xdr:from>
    <xdr:to>
      <xdr:col>6</xdr:col>
      <xdr:colOff>38100</xdr:colOff>
      <xdr:row>83</xdr:row>
      <xdr:rowOff>102615</xdr:rowOff>
    </xdr:to>
    <xdr:sp macro="" textlink="">
      <xdr:nvSpPr>
        <xdr:cNvPr id="305" name="楕円 304">
          <a:extLst>
            <a:ext uri="{FF2B5EF4-FFF2-40B4-BE49-F238E27FC236}">
              <a16:creationId xmlns:a16="http://schemas.microsoft.com/office/drawing/2014/main" id="{0740B158-1CE7-40C0-BFA0-4D0224670D70}"/>
            </a:ext>
          </a:extLst>
        </xdr:cNvPr>
        <xdr:cNvSpPr/>
      </xdr:nvSpPr>
      <xdr:spPr>
        <a:xfrm>
          <a:off x="1079500" y="1423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51815</xdr:rowOff>
    </xdr:from>
    <xdr:to>
      <xdr:col>10</xdr:col>
      <xdr:colOff>114300</xdr:colOff>
      <xdr:row>83</xdr:row>
      <xdr:rowOff>83820</xdr:rowOff>
    </xdr:to>
    <xdr:cxnSp macro="">
      <xdr:nvCxnSpPr>
        <xdr:cNvPr id="306" name="直線コネクタ 305">
          <a:extLst>
            <a:ext uri="{FF2B5EF4-FFF2-40B4-BE49-F238E27FC236}">
              <a16:creationId xmlns:a16="http://schemas.microsoft.com/office/drawing/2014/main" id="{BA5AA8AF-02A0-4BFF-91E2-D062FFF9E712}"/>
            </a:ext>
          </a:extLst>
        </xdr:cNvPr>
        <xdr:cNvCxnSpPr/>
      </xdr:nvCxnSpPr>
      <xdr:spPr>
        <a:xfrm>
          <a:off x="1130300" y="14282165"/>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45990</xdr:rowOff>
    </xdr:from>
    <xdr:ext cx="405111" cy="259045"/>
    <xdr:sp macro="" textlink="">
      <xdr:nvSpPr>
        <xdr:cNvPr id="307" name="n_1aveValue【公営住宅】&#10;有形固定資産減価償却率">
          <a:extLst>
            <a:ext uri="{FF2B5EF4-FFF2-40B4-BE49-F238E27FC236}">
              <a16:creationId xmlns:a16="http://schemas.microsoft.com/office/drawing/2014/main" id="{BC9213B8-71A1-4A10-B92B-834C9D17105B}"/>
            </a:ext>
          </a:extLst>
        </xdr:cNvPr>
        <xdr:cNvSpPr txBox="1"/>
      </xdr:nvSpPr>
      <xdr:spPr>
        <a:xfrm>
          <a:off x="3582044" y="1376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32275</xdr:rowOff>
    </xdr:from>
    <xdr:ext cx="405111" cy="259045"/>
    <xdr:sp macro="" textlink="">
      <xdr:nvSpPr>
        <xdr:cNvPr id="308" name="n_2aveValue【公営住宅】&#10;有形固定資産減価償却率">
          <a:extLst>
            <a:ext uri="{FF2B5EF4-FFF2-40B4-BE49-F238E27FC236}">
              <a16:creationId xmlns:a16="http://schemas.microsoft.com/office/drawing/2014/main" id="{D925E1A5-6FB0-4B3D-A3E6-3DFA71833645}"/>
            </a:ext>
          </a:extLst>
        </xdr:cNvPr>
        <xdr:cNvSpPr txBox="1"/>
      </xdr:nvSpPr>
      <xdr:spPr>
        <a:xfrm>
          <a:off x="2705744" y="13748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164864</xdr:rowOff>
    </xdr:from>
    <xdr:ext cx="405111" cy="259045"/>
    <xdr:sp macro="" textlink="">
      <xdr:nvSpPr>
        <xdr:cNvPr id="309" name="n_3aveValue【公営住宅】&#10;有形固定資産減価償却率">
          <a:extLst>
            <a:ext uri="{FF2B5EF4-FFF2-40B4-BE49-F238E27FC236}">
              <a16:creationId xmlns:a16="http://schemas.microsoft.com/office/drawing/2014/main" id="{B32C3DF6-1353-4697-9F1E-0C4148B68DB4}"/>
            </a:ext>
          </a:extLst>
        </xdr:cNvPr>
        <xdr:cNvSpPr txBox="1"/>
      </xdr:nvSpPr>
      <xdr:spPr>
        <a:xfrm>
          <a:off x="1816744" y="13709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128288</xdr:rowOff>
    </xdr:from>
    <xdr:ext cx="405111" cy="259045"/>
    <xdr:sp macro="" textlink="">
      <xdr:nvSpPr>
        <xdr:cNvPr id="310" name="n_4aveValue【公営住宅】&#10;有形固定資産減価償却率">
          <a:extLst>
            <a:ext uri="{FF2B5EF4-FFF2-40B4-BE49-F238E27FC236}">
              <a16:creationId xmlns:a16="http://schemas.microsoft.com/office/drawing/2014/main" id="{3A328D79-FEC7-43B6-8C4E-8F268B911F67}"/>
            </a:ext>
          </a:extLst>
        </xdr:cNvPr>
        <xdr:cNvSpPr txBox="1"/>
      </xdr:nvSpPr>
      <xdr:spPr>
        <a:xfrm>
          <a:off x="927744" y="1367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18305</xdr:rowOff>
    </xdr:from>
    <xdr:ext cx="405111" cy="259045"/>
    <xdr:sp macro="" textlink="">
      <xdr:nvSpPr>
        <xdr:cNvPr id="311" name="n_1mainValue【公営住宅】&#10;有形固定資産減価償却率">
          <a:extLst>
            <a:ext uri="{FF2B5EF4-FFF2-40B4-BE49-F238E27FC236}">
              <a16:creationId xmlns:a16="http://schemas.microsoft.com/office/drawing/2014/main" id="{C6FFD399-442C-4038-93E8-8F72A4BA06B3}"/>
            </a:ext>
          </a:extLst>
        </xdr:cNvPr>
        <xdr:cNvSpPr txBox="1"/>
      </xdr:nvSpPr>
      <xdr:spPr>
        <a:xfrm>
          <a:off x="3582044" y="14420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162323</xdr:rowOff>
    </xdr:from>
    <xdr:ext cx="405111" cy="259045"/>
    <xdr:sp macro="" textlink="">
      <xdr:nvSpPr>
        <xdr:cNvPr id="312" name="n_2mainValue【公営住宅】&#10;有形固定資産減価償却率">
          <a:extLst>
            <a:ext uri="{FF2B5EF4-FFF2-40B4-BE49-F238E27FC236}">
              <a16:creationId xmlns:a16="http://schemas.microsoft.com/office/drawing/2014/main" id="{1127E8BA-102D-46B8-A74C-8AEA28D9BD1C}"/>
            </a:ext>
          </a:extLst>
        </xdr:cNvPr>
        <xdr:cNvSpPr txBox="1"/>
      </xdr:nvSpPr>
      <xdr:spPr>
        <a:xfrm>
          <a:off x="2705744" y="14392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125747</xdr:rowOff>
    </xdr:from>
    <xdr:ext cx="405111" cy="259045"/>
    <xdr:sp macro="" textlink="">
      <xdr:nvSpPr>
        <xdr:cNvPr id="313" name="n_3mainValue【公営住宅】&#10;有形固定資産減価償却率">
          <a:extLst>
            <a:ext uri="{FF2B5EF4-FFF2-40B4-BE49-F238E27FC236}">
              <a16:creationId xmlns:a16="http://schemas.microsoft.com/office/drawing/2014/main" id="{28E808D3-EF24-4298-AE92-41CA4D3F5228}"/>
            </a:ext>
          </a:extLst>
        </xdr:cNvPr>
        <xdr:cNvSpPr txBox="1"/>
      </xdr:nvSpPr>
      <xdr:spPr>
        <a:xfrm>
          <a:off x="1816744" y="1435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93742</xdr:rowOff>
    </xdr:from>
    <xdr:ext cx="405111" cy="259045"/>
    <xdr:sp macro="" textlink="">
      <xdr:nvSpPr>
        <xdr:cNvPr id="314" name="n_4mainValue【公営住宅】&#10;有形固定資産減価償却率">
          <a:extLst>
            <a:ext uri="{FF2B5EF4-FFF2-40B4-BE49-F238E27FC236}">
              <a16:creationId xmlns:a16="http://schemas.microsoft.com/office/drawing/2014/main" id="{F384CCD5-AD80-46A4-9AAD-C520AD630931}"/>
            </a:ext>
          </a:extLst>
        </xdr:cNvPr>
        <xdr:cNvSpPr txBox="1"/>
      </xdr:nvSpPr>
      <xdr:spPr>
        <a:xfrm>
          <a:off x="927744" y="14324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FA2D0971-ADF5-464F-9DBC-8237192BD2A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E12AAFC7-C733-4B33-9B3A-193ED40AB22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329D4D54-C66A-4643-BBD5-CDFA28BA9CC3}"/>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B2FD44EE-F95F-4764-B220-4C102CB6D51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A61E00AE-40D2-48E3-BBFC-D42AF089ABD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5D1A666E-A7CD-405B-A64C-F7E93428423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6124E626-B0EA-4CB4-9645-5ADF9E88FDD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D63E3329-124B-4CDB-B955-818129F9B0E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80A67CA8-5B8E-4D78-9B28-A83CE18E642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58C2C672-28E0-47A0-B9F7-6ED1736B92C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5" name="直線コネクタ 324">
          <a:extLst>
            <a:ext uri="{FF2B5EF4-FFF2-40B4-BE49-F238E27FC236}">
              <a16:creationId xmlns:a16="http://schemas.microsoft.com/office/drawing/2014/main" id="{12E23F73-94D0-49E3-AD5E-BC5B2B330E02}"/>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6" name="テキスト ボックス 325">
          <a:extLst>
            <a:ext uri="{FF2B5EF4-FFF2-40B4-BE49-F238E27FC236}">
              <a16:creationId xmlns:a16="http://schemas.microsoft.com/office/drawing/2014/main" id="{3FE05295-0930-4289-82EB-C60029EAB461}"/>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7" name="直線コネクタ 326">
          <a:extLst>
            <a:ext uri="{FF2B5EF4-FFF2-40B4-BE49-F238E27FC236}">
              <a16:creationId xmlns:a16="http://schemas.microsoft.com/office/drawing/2014/main" id="{1FBFDE49-B6C6-4037-8D75-2A9EBF645FB3}"/>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8" name="テキスト ボックス 327">
          <a:extLst>
            <a:ext uri="{FF2B5EF4-FFF2-40B4-BE49-F238E27FC236}">
              <a16:creationId xmlns:a16="http://schemas.microsoft.com/office/drawing/2014/main" id="{E0965D11-1D70-4AE0-8919-8B7A0CC632B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29" name="直線コネクタ 328">
          <a:extLst>
            <a:ext uri="{FF2B5EF4-FFF2-40B4-BE49-F238E27FC236}">
              <a16:creationId xmlns:a16="http://schemas.microsoft.com/office/drawing/2014/main" id="{3C182921-B941-43CB-96F1-17CCA11F4E68}"/>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0" name="テキスト ボックス 329">
          <a:extLst>
            <a:ext uri="{FF2B5EF4-FFF2-40B4-BE49-F238E27FC236}">
              <a16:creationId xmlns:a16="http://schemas.microsoft.com/office/drawing/2014/main" id="{C58D0FCA-AED6-4CBA-B217-3A6C36F86A5B}"/>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1" name="直線コネクタ 330">
          <a:extLst>
            <a:ext uri="{FF2B5EF4-FFF2-40B4-BE49-F238E27FC236}">
              <a16:creationId xmlns:a16="http://schemas.microsoft.com/office/drawing/2014/main" id="{6E1A15BA-D0CA-4BB2-9EE0-D8398616B4C5}"/>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2" name="テキスト ボックス 331">
          <a:extLst>
            <a:ext uri="{FF2B5EF4-FFF2-40B4-BE49-F238E27FC236}">
              <a16:creationId xmlns:a16="http://schemas.microsoft.com/office/drawing/2014/main" id="{A6ED867B-4FD0-403B-9831-F64853D86AC7}"/>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3" name="直線コネクタ 332">
          <a:extLst>
            <a:ext uri="{FF2B5EF4-FFF2-40B4-BE49-F238E27FC236}">
              <a16:creationId xmlns:a16="http://schemas.microsoft.com/office/drawing/2014/main" id="{7ECE418C-0C87-47E4-84DD-DB63FDCA370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4" name="テキスト ボックス 333">
          <a:extLst>
            <a:ext uri="{FF2B5EF4-FFF2-40B4-BE49-F238E27FC236}">
              <a16:creationId xmlns:a16="http://schemas.microsoft.com/office/drawing/2014/main" id="{D5695DA1-4FC2-4462-9656-61F48229E04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5" name="【公営住宅】&#10;一人当たり面積グラフ枠">
          <a:extLst>
            <a:ext uri="{FF2B5EF4-FFF2-40B4-BE49-F238E27FC236}">
              <a16:creationId xmlns:a16="http://schemas.microsoft.com/office/drawing/2014/main" id="{C8D38447-CF81-4806-995E-C2CC0BC9A48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95250</xdr:rowOff>
    </xdr:from>
    <xdr:to>
      <xdr:col>54</xdr:col>
      <xdr:colOff>189865</xdr:colOff>
      <xdr:row>86</xdr:row>
      <xdr:rowOff>37643</xdr:rowOff>
    </xdr:to>
    <xdr:cxnSp macro="">
      <xdr:nvCxnSpPr>
        <xdr:cNvPr id="336" name="直線コネクタ 335">
          <a:extLst>
            <a:ext uri="{FF2B5EF4-FFF2-40B4-BE49-F238E27FC236}">
              <a16:creationId xmlns:a16="http://schemas.microsoft.com/office/drawing/2014/main" id="{60F89912-B40A-497B-8E97-099EAE6C33D1}"/>
            </a:ext>
          </a:extLst>
        </xdr:cNvPr>
        <xdr:cNvCxnSpPr/>
      </xdr:nvCxnSpPr>
      <xdr:spPr>
        <a:xfrm flipV="1">
          <a:off x="10476865" y="13468350"/>
          <a:ext cx="0" cy="131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41470</xdr:rowOff>
    </xdr:from>
    <xdr:ext cx="469744" cy="259045"/>
    <xdr:sp macro="" textlink="">
      <xdr:nvSpPr>
        <xdr:cNvPr id="337" name="【公営住宅】&#10;一人当たり面積最小値テキスト">
          <a:extLst>
            <a:ext uri="{FF2B5EF4-FFF2-40B4-BE49-F238E27FC236}">
              <a16:creationId xmlns:a16="http://schemas.microsoft.com/office/drawing/2014/main" id="{A5ED6B45-CF10-4C79-AF71-8FCC3D0D70D7}"/>
            </a:ext>
          </a:extLst>
        </xdr:cNvPr>
        <xdr:cNvSpPr txBox="1"/>
      </xdr:nvSpPr>
      <xdr:spPr>
        <a:xfrm>
          <a:off x="10515600" y="14786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37643</xdr:rowOff>
    </xdr:from>
    <xdr:to>
      <xdr:col>55</xdr:col>
      <xdr:colOff>88900</xdr:colOff>
      <xdr:row>86</xdr:row>
      <xdr:rowOff>37643</xdr:rowOff>
    </xdr:to>
    <xdr:cxnSp macro="">
      <xdr:nvCxnSpPr>
        <xdr:cNvPr id="338" name="直線コネクタ 337">
          <a:extLst>
            <a:ext uri="{FF2B5EF4-FFF2-40B4-BE49-F238E27FC236}">
              <a16:creationId xmlns:a16="http://schemas.microsoft.com/office/drawing/2014/main" id="{49810930-A861-4A5E-B45A-8D44C50DD098}"/>
            </a:ext>
          </a:extLst>
        </xdr:cNvPr>
        <xdr:cNvCxnSpPr/>
      </xdr:nvCxnSpPr>
      <xdr:spPr>
        <a:xfrm>
          <a:off x="10388600" y="14782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41927</xdr:rowOff>
    </xdr:from>
    <xdr:ext cx="469744" cy="259045"/>
    <xdr:sp macro="" textlink="">
      <xdr:nvSpPr>
        <xdr:cNvPr id="339" name="【公営住宅】&#10;一人当たり面積最大値テキスト">
          <a:extLst>
            <a:ext uri="{FF2B5EF4-FFF2-40B4-BE49-F238E27FC236}">
              <a16:creationId xmlns:a16="http://schemas.microsoft.com/office/drawing/2014/main" id="{FAB35E63-D4EB-41F9-BA4B-43E83B171187}"/>
            </a:ext>
          </a:extLst>
        </xdr:cNvPr>
        <xdr:cNvSpPr txBox="1"/>
      </xdr:nvSpPr>
      <xdr:spPr>
        <a:xfrm>
          <a:off x="10515600" y="1324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95250</xdr:rowOff>
    </xdr:from>
    <xdr:to>
      <xdr:col>55</xdr:col>
      <xdr:colOff>88900</xdr:colOff>
      <xdr:row>78</xdr:row>
      <xdr:rowOff>95250</xdr:rowOff>
    </xdr:to>
    <xdr:cxnSp macro="">
      <xdr:nvCxnSpPr>
        <xdr:cNvPr id="340" name="直線コネクタ 339">
          <a:extLst>
            <a:ext uri="{FF2B5EF4-FFF2-40B4-BE49-F238E27FC236}">
              <a16:creationId xmlns:a16="http://schemas.microsoft.com/office/drawing/2014/main" id="{CBC65EDB-C5B9-434A-8498-D0F26F4EF822}"/>
            </a:ext>
          </a:extLst>
        </xdr:cNvPr>
        <xdr:cNvCxnSpPr/>
      </xdr:nvCxnSpPr>
      <xdr:spPr>
        <a:xfrm>
          <a:off x="10388600" y="134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132148</xdr:rowOff>
    </xdr:from>
    <xdr:ext cx="469744" cy="259045"/>
    <xdr:sp macro="" textlink="">
      <xdr:nvSpPr>
        <xdr:cNvPr id="341" name="【公営住宅】&#10;一人当たり面積平均値テキスト">
          <a:extLst>
            <a:ext uri="{FF2B5EF4-FFF2-40B4-BE49-F238E27FC236}">
              <a16:creationId xmlns:a16="http://schemas.microsoft.com/office/drawing/2014/main" id="{8B4717A8-A453-4881-856B-EF4AD06AE03A}"/>
            </a:ext>
          </a:extLst>
        </xdr:cNvPr>
        <xdr:cNvSpPr txBox="1"/>
      </xdr:nvSpPr>
      <xdr:spPr>
        <a:xfrm>
          <a:off x="10515600" y="145339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153721</xdr:rowOff>
    </xdr:from>
    <xdr:to>
      <xdr:col>55</xdr:col>
      <xdr:colOff>50800</xdr:colOff>
      <xdr:row>85</xdr:row>
      <xdr:rowOff>83871</xdr:rowOff>
    </xdr:to>
    <xdr:sp macro="" textlink="">
      <xdr:nvSpPr>
        <xdr:cNvPr id="342" name="フローチャート: 判断 341">
          <a:extLst>
            <a:ext uri="{FF2B5EF4-FFF2-40B4-BE49-F238E27FC236}">
              <a16:creationId xmlns:a16="http://schemas.microsoft.com/office/drawing/2014/main" id="{40172C94-C6F3-402E-8243-7D60A37B13CA}"/>
            </a:ext>
          </a:extLst>
        </xdr:cNvPr>
        <xdr:cNvSpPr/>
      </xdr:nvSpPr>
      <xdr:spPr>
        <a:xfrm>
          <a:off x="10426700" y="14555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152806</xdr:rowOff>
    </xdr:from>
    <xdr:to>
      <xdr:col>50</xdr:col>
      <xdr:colOff>165100</xdr:colOff>
      <xdr:row>85</xdr:row>
      <xdr:rowOff>82956</xdr:rowOff>
    </xdr:to>
    <xdr:sp macro="" textlink="">
      <xdr:nvSpPr>
        <xdr:cNvPr id="343" name="フローチャート: 判断 342">
          <a:extLst>
            <a:ext uri="{FF2B5EF4-FFF2-40B4-BE49-F238E27FC236}">
              <a16:creationId xmlns:a16="http://schemas.microsoft.com/office/drawing/2014/main" id="{27EA7198-571A-4E9A-BC4C-DC598269F379}"/>
            </a:ext>
          </a:extLst>
        </xdr:cNvPr>
        <xdr:cNvSpPr/>
      </xdr:nvSpPr>
      <xdr:spPr>
        <a:xfrm>
          <a:off x="9588500" y="1455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153264</xdr:rowOff>
    </xdr:from>
    <xdr:to>
      <xdr:col>46</xdr:col>
      <xdr:colOff>38100</xdr:colOff>
      <xdr:row>85</xdr:row>
      <xdr:rowOff>83414</xdr:rowOff>
    </xdr:to>
    <xdr:sp macro="" textlink="">
      <xdr:nvSpPr>
        <xdr:cNvPr id="344" name="フローチャート: 判断 343">
          <a:extLst>
            <a:ext uri="{FF2B5EF4-FFF2-40B4-BE49-F238E27FC236}">
              <a16:creationId xmlns:a16="http://schemas.microsoft.com/office/drawing/2014/main" id="{9120E78D-0FBA-44BC-94F3-6AF4B3EDBC01}"/>
            </a:ext>
          </a:extLst>
        </xdr:cNvPr>
        <xdr:cNvSpPr/>
      </xdr:nvSpPr>
      <xdr:spPr>
        <a:xfrm>
          <a:off x="8699500" y="1455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138176</xdr:rowOff>
    </xdr:from>
    <xdr:to>
      <xdr:col>41</xdr:col>
      <xdr:colOff>101600</xdr:colOff>
      <xdr:row>85</xdr:row>
      <xdr:rowOff>68326</xdr:rowOff>
    </xdr:to>
    <xdr:sp macro="" textlink="">
      <xdr:nvSpPr>
        <xdr:cNvPr id="345" name="フローチャート: 判断 344">
          <a:extLst>
            <a:ext uri="{FF2B5EF4-FFF2-40B4-BE49-F238E27FC236}">
              <a16:creationId xmlns:a16="http://schemas.microsoft.com/office/drawing/2014/main" id="{E086520D-0E03-473F-BE42-5C23609653F0}"/>
            </a:ext>
          </a:extLst>
        </xdr:cNvPr>
        <xdr:cNvSpPr/>
      </xdr:nvSpPr>
      <xdr:spPr>
        <a:xfrm>
          <a:off x="7810500" y="1453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123089</xdr:rowOff>
    </xdr:from>
    <xdr:to>
      <xdr:col>36</xdr:col>
      <xdr:colOff>165100</xdr:colOff>
      <xdr:row>85</xdr:row>
      <xdr:rowOff>53239</xdr:rowOff>
    </xdr:to>
    <xdr:sp macro="" textlink="">
      <xdr:nvSpPr>
        <xdr:cNvPr id="346" name="フローチャート: 判断 345">
          <a:extLst>
            <a:ext uri="{FF2B5EF4-FFF2-40B4-BE49-F238E27FC236}">
              <a16:creationId xmlns:a16="http://schemas.microsoft.com/office/drawing/2014/main" id="{E0DAA5E0-426D-42D3-AFFF-525BFFE47C15}"/>
            </a:ext>
          </a:extLst>
        </xdr:cNvPr>
        <xdr:cNvSpPr/>
      </xdr:nvSpPr>
      <xdr:spPr>
        <a:xfrm>
          <a:off x="6921500" y="1452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635BE8A3-B5E8-458D-A50E-53C95B7BF52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E45DA040-8DAF-4978-9D85-A6E55AA71E6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E78B39F9-5DB8-4FA7-9E2E-1A3D1D96776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F37128D4-495A-42C3-95F6-578FFD8029D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929D9A3-F0B7-4734-84D2-768B7F06A04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17018</xdr:rowOff>
    </xdr:from>
    <xdr:to>
      <xdr:col>55</xdr:col>
      <xdr:colOff>50800</xdr:colOff>
      <xdr:row>83</xdr:row>
      <xdr:rowOff>118618</xdr:rowOff>
    </xdr:to>
    <xdr:sp macro="" textlink="">
      <xdr:nvSpPr>
        <xdr:cNvPr id="352" name="楕円 351">
          <a:extLst>
            <a:ext uri="{FF2B5EF4-FFF2-40B4-BE49-F238E27FC236}">
              <a16:creationId xmlns:a16="http://schemas.microsoft.com/office/drawing/2014/main" id="{0F0CD738-A287-4EA9-913D-F8A179881C7A}"/>
            </a:ext>
          </a:extLst>
        </xdr:cNvPr>
        <xdr:cNvSpPr/>
      </xdr:nvSpPr>
      <xdr:spPr>
        <a:xfrm>
          <a:off x="10426700" y="1424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39895</xdr:rowOff>
    </xdr:from>
    <xdr:ext cx="469744" cy="259045"/>
    <xdr:sp macro="" textlink="">
      <xdr:nvSpPr>
        <xdr:cNvPr id="353" name="【公営住宅】&#10;一人当たり面積該当値テキスト">
          <a:extLst>
            <a:ext uri="{FF2B5EF4-FFF2-40B4-BE49-F238E27FC236}">
              <a16:creationId xmlns:a16="http://schemas.microsoft.com/office/drawing/2014/main" id="{16746D85-8ACC-43A9-98AE-6EC2E8914A17}"/>
            </a:ext>
          </a:extLst>
        </xdr:cNvPr>
        <xdr:cNvSpPr txBox="1"/>
      </xdr:nvSpPr>
      <xdr:spPr>
        <a:xfrm>
          <a:off x="10515600" y="1409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18847</xdr:rowOff>
    </xdr:from>
    <xdr:to>
      <xdr:col>50</xdr:col>
      <xdr:colOff>165100</xdr:colOff>
      <xdr:row>83</xdr:row>
      <xdr:rowOff>120447</xdr:rowOff>
    </xdr:to>
    <xdr:sp macro="" textlink="">
      <xdr:nvSpPr>
        <xdr:cNvPr id="354" name="楕円 353">
          <a:extLst>
            <a:ext uri="{FF2B5EF4-FFF2-40B4-BE49-F238E27FC236}">
              <a16:creationId xmlns:a16="http://schemas.microsoft.com/office/drawing/2014/main" id="{C3462752-9BD0-45E8-AFED-302CB525022A}"/>
            </a:ext>
          </a:extLst>
        </xdr:cNvPr>
        <xdr:cNvSpPr/>
      </xdr:nvSpPr>
      <xdr:spPr>
        <a:xfrm>
          <a:off x="9588500" y="1424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67818</xdr:rowOff>
    </xdr:from>
    <xdr:to>
      <xdr:col>55</xdr:col>
      <xdr:colOff>0</xdr:colOff>
      <xdr:row>83</xdr:row>
      <xdr:rowOff>69647</xdr:rowOff>
    </xdr:to>
    <xdr:cxnSp macro="">
      <xdr:nvCxnSpPr>
        <xdr:cNvPr id="355" name="直線コネクタ 354">
          <a:extLst>
            <a:ext uri="{FF2B5EF4-FFF2-40B4-BE49-F238E27FC236}">
              <a16:creationId xmlns:a16="http://schemas.microsoft.com/office/drawing/2014/main" id="{70B7E177-E5E5-463C-9CA9-83FA8A238119}"/>
            </a:ext>
          </a:extLst>
        </xdr:cNvPr>
        <xdr:cNvCxnSpPr/>
      </xdr:nvCxnSpPr>
      <xdr:spPr>
        <a:xfrm flipV="1">
          <a:off x="9639300" y="14298168"/>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19304</xdr:rowOff>
    </xdr:from>
    <xdr:to>
      <xdr:col>46</xdr:col>
      <xdr:colOff>38100</xdr:colOff>
      <xdr:row>83</xdr:row>
      <xdr:rowOff>120904</xdr:rowOff>
    </xdr:to>
    <xdr:sp macro="" textlink="">
      <xdr:nvSpPr>
        <xdr:cNvPr id="356" name="楕円 355">
          <a:extLst>
            <a:ext uri="{FF2B5EF4-FFF2-40B4-BE49-F238E27FC236}">
              <a16:creationId xmlns:a16="http://schemas.microsoft.com/office/drawing/2014/main" id="{FC411A54-14EC-4BAA-814E-C6F4F4EB9D71}"/>
            </a:ext>
          </a:extLst>
        </xdr:cNvPr>
        <xdr:cNvSpPr/>
      </xdr:nvSpPr>
      <xdr:spPr>
        <a:xfrm>
          <a:off x="8699500" y="1424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69647</xdr:rowOff>
    </xdr:from>
    <xdr:to>
      <xdr:col>50</xdr:col>
      <xdr:colOff>114300</xdr:colOff>
      <xdr:row>83</xdr:row>
      <xdr:rowOff>70104</xdr:rowOff>
    </xdr:to>
    <xdr:cxnSp macro="">
      <xdr:nvCxnSpPr>
        <xdr:cNvPr id="357" name="直線コネクタ 356">
          <a:extLst>
            <a:ext uri="{FF2B5EF4-FFF2-40B4-BE49-F238E27FC236}">
              <a16:creationId xmlns:a16="http://schemas.microsoft.com/office/drawing/2014/main" id="{8F0671A2-8580-44B0-9EFD-BB617449177F}"/>
            </a:ext>
          </a:extLst>
        </xdr:cNvPr>
        <xdr:cNvCxnSpPr/>
      </xdr:nvCxnSpPr>
      <xdr:spPr>
        <a:xfrm flipV="1">
          <a:off x="8750300" y="14299997"/>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22047</xdr:rowOff>
    </xdr:from>
    <xdr:to>
      <xdr:col>41</xdr:col>
      <xdr:colOff>101600</xdr:colOff>
      <xdr:row>83</xdr:row>
      <xdr:rowOff>123647</xdr:rowOff>
    </xdr:to>
    <xdr:sp macro="" textlink="">
      <xdr:nvSpPr>
        <xdr:cNvPr id="358" name="楕円 357">
          <a:extLst>
            <a:ext uri="{FF2B5EF4-FFF2-40B4-BE49-F238E27FC236}">
              <a16:creationId xmlns:a16="http://schemas.microsoft.com/office/drawing/2014/main" id="{17B34510-0107-43D6-B92F-9FBECC558034}"/>
            </a:ext>
          </a:extLst>
        </xdr:cNvPr>
        <xdr:cNvSpPr/>
      </xdr:nvSpPr>
      <xdr:spPr>
        <a:xfrm>
          <a:off x="7810500" y="14252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70104</xdr:rowOff>
    </xdr:from>
    <xdr:to>
      <xdr:col>45</xdr:col>
      <xdr:colOff>177800</xdr:colOff>
      <xdr:row>83</xdr:row>
      <xdr:rowOff>72847</xdr:rowOff>
    </xdr:to>
    <xdr:cxnSp macro="">
      <xdr:nvCxnSpPr>
        <xdr:cNvPr id="359" name="直線コネクタ 358">
          <a:extLst>
            <a:ext uri="{FF2B5EF4-FFF2-40B4-BE49-F238E27FC236}">
              <a16:creationId xmlns:a16="http://schemas.microsoft.com/office/drawing/2014/main" id="{0246A3AC-A13A-47AC-9FAC-322619D49F72}"/>
            </a:ext>
          </a:extLst>
        </xdr:cNvPr>
        <xdr:cNvCxnSpPr/>
      </xdr:nvCxnSpPr>
      <xdr:spPr>
        <a:xfrm flipV="1">
          <a:off x="7861300" y="14300454"/>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16560</xdr:rowOff>
    </xdr:from>
    <xdr:to>
      <xdr:col>36</xdr:col>
      <xdr:colOff>165100</xdr:colOff>
      <xdr:row>83</xdr:row>
      <xdr:rowOff>118160</xdr:rowOff>
    </xdr:to>
    <xdr:sp macro="" textlink="">
      <xdr:nvSpPr>
        <xdr:cNvPr id="360" name="楕円 359">
          <a:extLst>
            <a:ext uri="{FF2B5EF4-FFF2-40B4-BE49-F238E27FC236}">
              <a16:creationId xmlns:a16="http://schemas.microsoft.com/office/drawing/2014/main" id="{BAFAD311-6945-4B2F-A85E-660A0ACD0E76}"/>
            </a:ext>
          </a:extLst>
        </xdr:cNvPr>
        <xdr:cNvSpPr/>
      </xdr:nvSpPr>
      <xdr:spPr>
        <a:xfrm>
          <a:off x="6921500" y="1424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67360</xdr:rowOff>
    </xdr:from>
    <xdr:to>
      <xdr:col>41</xdr:col>
      <xdr:colOff>50800</xdr:colOff>
      <xdr:row>83</xdr:row>
      <xdr:rowOff>72847</xdr:rowOff>
    </xdr:to>
    <xdr:cxnSp macro="">
      <xdr:nvCxnSpPr>
        <xdr:cNvPr id="361" name="直線コネクタ 360">
          <a:extLst>
            <a:ext uri="{FF2B5EF4-FFF2-40B4-BE49-F238E27FC236}">
              <a16:creationId xmlns:a16="http://schemas.microsoft.com/office/drawing/2014/main" id="{C893F921-CBDC-4134-8F26-353DE3012379}"/>
            </a:ext>
          </a:extLst>
        </xdr:cNvPr>
        <xdr:cNvCxnSpPr/>
      </xdr:nvCxnSpPr>
      <xdr:spPr>
        <a:xfrm>
          <a:off x="6972300" y="14297710"/>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74083</xdr:rowOff>
    </xdr:from>
    <xdr:ext cx="469744" cy="259045"/>
    <xdr:sp macro="" textlink="">
      <xdr:nvSpPr>
        <xdr:cNvPr id="362" name="n_1aveValue【公営住宅】&#10;一人当たり面積">
          <a:extLst>
            <a:ext uri="{FF2B5EF4-FFF2-40B4-BE49-F238E27FC236}">
              <a16:creationId xmlns:a16="http://schemas.microsoft.com/office/drawing/2014/main" id="{CEBA54EF-D033-483A-87B8-CDA589922907}"/>
            </a:ext>
          </a:extLst>
        </xdr:cNvPr>
        <xdr:cNvSpPr txBox="1"/>
      </xdr:nvSpPr>
      <xdr:spPr>
        <a:xfrm>
          <a:off x="9391727" y="14647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74541</xdr:rowOff>
    </xdr:from>
    <xdr:ext cx="469744" cy="259045"/>
    <xdr:sp macro="" textlink="">
      <xdr:nvSpPr>
        <xdr:cNvPr id="363" name="n_2aveValue【公営住宅】&#10;一人当たり面積">
          <a:extLst>
            <a:ext uri="{FF2B5EF4-FFF2-40B4-BE49-F238E27FC236}">
              <a16:creationId xmlns:a16="http://schemas.microsoft.com/office/drawing/2014/main" id="{87E60C19-2D24-4FA9-9153-F7A81E916D79}"/>
            </a:ext>
          </a:extLst>
        </xdr:cNvPr>
        <xdr:cNvSpPr txBox="1"/>
      </xdr:nvSpPr>
      <xdr:spPr>
        <a:xfrm>
          <a:off x="8515427" y="1464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59453</xdr:rowOff>
    </xdr:from>
    <xdr:ext cx="469744" cy="259045"/>
    <xdr:sp macro="" textlink="">
      <xdr:nvSpPr>
        <xdr:cNvPr id="364" name="n_3aveValue【公営住宅】&#10;一人当たり面積">
          <a:extLst>
            <a:ext uri="{FF2B5EF4-FFF2-40B4-BE49-F238E27FC236}">
              <a16:creationId xmlns:a16="http://schemas.microsoft.com/office/drawing/2014/main" id="{D0FC89C7-255F-41E6-B328-5BCE8BE96075}"/>
            </a:ext>
          </a:extLst>
        </xdr:cNvPr>
        <xdr:cNvSpPr txBox="1"/>
      </xdr:nvSpPr>
      <xdr:spPr>
        <a:xfrm>
          <a:off x="7626427" y="1463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44366</xdr:rowOff>
    </xdr:from>
    <xdr:ext cx="469744" cy="259045"/>
    <xdr:sp macro="" textlink="">
      <xdr:nvSpPr>
        <xdr:cNvPr id="365" name="n_4aveValue【公営住宅】&#10;一人当たり面積">
          <a:extLst>
            <a:ext uri="{FF2B5EF4-FFF2-40B4-BE49-F238E27FC236}">
              <a16:creationId xmlns:a16="http://schemas.microsoft.com/office/drawing/2014/main" id="{A5B6B42B-A560-4DCD-BE9B-290C67A0821D}"/>
            </a:ext>
          </a:extLst>
        </xdr:cNvPr>
        <xdr:cNvSpPr txBox="1"/>
      </xdr:nvSpPr>
      <xdr:spPr>
        <a:xfrm>
          <a:off x="6737427" y="14617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136974</xdr:rowOff>
    </xdr:from>
    <xdr:ext cx="469744" cy="259045"/>
    <xdr:sp macro="" textlink="">
      <xdr:nvSpPr>
        <xdr:cNvPr id="366" name="n_1mainValue【公営住宅】&#10;一人当たり面積">
          <a:extLst>
            <a:ext uri="{FF2B5EF4-FFF2-40B4-BE49-F238E27FC236}">
              <a16:creationId xmlns:a16="http://schemas.microsoft.com/office/drawing/2014/main" id="{A6007B40-0C88-4629-A1D0-67D31EBAC2FE}"/>
            </a:ext>
          </a:extLst>
        </xdr:cNvPr>
        <xdr:cNvSpPr txBox="1"/>
      </xdr:nvSpPr>
      <xdr:spPr>
        <a:xfrm>
          <a:off x="9391727" y="14024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137431</xdr:rowOff>
    </xdr:from>
    <xdr:ext cx="469744" cy="259045"/>
    <xdr:sp macro="" textlink="">
      <xdr:nvSpPr>
        <xdr:cNvPr id="367" name="n_2mainValue【公営住宅】&#10;一人当たり面積">
          <a:extLst>
            <a:ext uri="{FF2B5EF4-FFF2-40B4-BE49-F238E27FC236}">
              <a16:creationId xmlns:a16="http://schemas.microsoft.com/office/drawing/2014/main" id="{73CFF23F-9C02-4F9A-A93C-849CE0855541}"/>
            </a:ext>
          </a:extLst>
        </xdr:cNvPr>
        <xdr:cNvSpPr txBox="1"/>
      </xdr:nvSpPr>
      <xdr:spPr>
        <a:xfrm>
          <a:off x="8515427" y="14024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140174</xdr:rowOff>
    </xdr:from>
    <xdr:ext cx="469744" cy="259045"/>
    <xdr:sp macro="" textlink="">
      <xdr:nvSpPr>
        <xdr:cNvPr id="368" name="n_3mainValue【公営住宅】&#10;一人当たり面積">
          <a:extLst>
            <a:ext uri="{FF2B5EF4-FFF2-40B4-BE49-F238E27FC236}">
              <a16:creationId xmlns:a16="http://schemas.microsoft.com/office/drawing/2014/main" id="{D6BE4215-7C1F-481D-8BE6-2790B417CD80}"/>
            </a:ext>
          </a:extLst>
        </xdr:cNvPr>
        <xdr:cNvSpPr txBox="1"/>
      </xdr:nvSpPr>
      <xdr:spPr>
        <a:xfrm>
          <a:off x="7626427" y="14027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134687</xdr:rowOff>
    </xdr:from>
    <xdr:ext cx="469744" cy="259045"/>
    <xdr:sp macro="" textlink="">
      <xdr:nvSpPr>
        <xdr:cNvPr id="369" name="n_4mainValue【公営住宅】&#10;一人当たり面積">
          <a:extLst>
            <a:ext uri="{FF2B5EF4-FFF2-40B4-BE49-F238E27FC236}">
              <a16:creationId xmlns:a16="http://schemas.microsoft.com/office/drawing/2014/main" id="{37ED256A-D2B2-4331-A330-A1A7E431886B}"/>
            </a:ext>
          </a:extLst>
        </xdr:cNvPr>
        <xdr:cNvSpPr txBox="1"/>
      </xdr:nvSpPr>
      <xdr:spPr>
        <a:xfrm>
          <a:off x="6737427" y="1402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0" name="正方形/長方形 369">
          <a:extLst>
            <a:ext uri="{FF2B5EF4-FFF2-40B4-BE49-F238E27FC236}">
              <a16:creationId xmlns:a16="http://schemas.microsoft.com/office/drawing/2014/main" id="{9DC98DD0-75A9-452B-B53A-4A1B9D90441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1" name="正方形/長方形 370">
          <a:extLst>
            <a:ext uri="{FF2B5EF4-FFF2-40B4-BE49-F238E27FC236}">
              <a16:creationId xmlns:a16="http://schemas.microsoft.com/office/drawing/2014/main" id="{AA9D691E-DED8-493E-88DA-9AE5E203EE8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2" name="正方形/長方形 371">
          <a:extLst>
            <a:ext uri="{FF2B5EF4-FFF2-40B4-BE49-F238E27FC236}">
              <a16:creationId xmlns:a16="http://schemas.microsoft.com/office/drawing/2014/main" id="{C009D292-8590-47A5-AE17-F0692B0A351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3" name="正方形/長方形 372">
          <a:extLst>
            <a:ext uri="{FF2B5EF4-FFF2-40B4-BE49-F238E27FC236}">
              <a16:creationId xmlns:a16="http://schemas.microsoft.com/office/drawing/2014/main" id="{78F9F83F-37EC-4E32-8BFF-E0959747E88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4" name="正方形/長方形 373">
          <a:extLst>
            <a:ext uri="{FF2B5EF4-FFF2-40B4-BE49-F238E27FC236}">
              <a16:creationId xmlns:a16="http://schemas.microsoft.com/office/drawing/2014/main" id="{C0E770B8-3CB1-46FF-B3C7-E9C2D976064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5" name="正方形/長方形 374">
          <a:extLst>
            <a:ext uri="{FF2B5EF4-FFF2-40B4-BE49-F238E27FC236}">
              <a16:creationId xmlns:a16="http://schemas.microsoft.com/office/drawing/2014/main" id="{72E3CEC5-262C-4C94-A4E2-B6005E1E343F}"/>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6" name="正方形/長方形 375">
          <a:extLst>
            <a:ext uri="{FF2B5EF4-FFF2-40B4-BE49-F238E27FC236}">
              <a16:creationId xmlns:a16="http://schemas.microsoft.com/office/drawing/2014/main" id="{C6A011FD-7A30-41C0-AC0C-2CA48FFDD8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7" name="正方形/長方形 376">
          <a:extLst>
            <a:ext uri="{FF2B5EF4-FFF2-40B4-BE49-F238E27FC236}">
              <a16:creationId xmlns:a16="http://schemas.microsoft.com/office/drawing/2014/main" id="{3C6B3E87-57CD-42EA-BC4F-74DDC810FC31}"/>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8" name="正方形/長方形 377">
          <a:extLst>
            <a:ext uri="{FF2B5EF4-FFF2-40B4-BE49-F238E27FC236}">
              <a16:creationId xmlns:a16="http://schemas.microsoft.com/office/drawing/2014/main" id="{353AC160-DE55-4EF0-B925-0F26390B5D1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9" name="正方形/長方形 378">
          <a:extLst>
            <a:ext uri="{FF2B5EF4-FFF2-40B4-BE49-F238E27FC236}">
              <a16:creationId xmlns:a16="http://schemas.microsoft.com/office/drawing/2014/main" id="{698A374C-7897-4A38-BC67-DF9F64E11E7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0" name="正方形/長方形 379">
          <a:extLst>
            <a:ext uri="{FF2B5EF4-FFF2-40B4-BE49-F238E27FC236}">
              <a16:creationId xmlns:a16="http://schemas.microsoft.com/office/drawing/2014/main" id="{5ED30359-A216-45AC-BBB3-AAE91ED14AD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1" name="正方形/長方形 380">
          <a:extLst>
            <a:ext uri="{FF2B5EF4-FFF2-40B4-BE49-F238E27FC236}">
              <a16:creationId xmlns:a16="http://schemas.microsoft.com/office/drawing/2014/main" id="{99E921DD-C21F-4FDA-AA9A-583F06E3937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2" name="正方形/長方形 381">
          <a:extLst>
            <a:ext uri="{FF2B5EF4-FFF2-40B4-BE49-F238E27FC236}">
              <a16:creationId xmlns:a16="http://schemas.microsoft.com/office/drawing/2014/main" id="{C2CBC0A1-B307-4BA4-B39C-13B2653AC5C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3" name="正方形/長方形 382">
          <a:extLst>
            <a:ext uri="{FF2B5EF4-FFF2-40B4-BE49-F238E27FC236}">
              <a16:creationId xmlns:a16="http://schemas.microsoft.com/office/drawing/2014/main" id="{B56D9538-934F-4821-8A38-73B3AB6BBD8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4" name="正方形/長方形 383">
          <a:extLst>
            <a:ext uri="{FF2B5EF4-FFF2-40B4-BE49-F238E27FC236}">
              <a16:creationId xmlns:a16="http://schemas.microsoft.com/office/drawing/2014/main" id="{CECF31C7-2200-4698-BE8B-31F7B1D49BD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5" name="正方形/長方形 384">
          <a:extLst>
            <a:ext uri="{FF2B5EF4-FFF2-40B4-BE49-F238E27FC236}">
              <a16:creationId xmlns:a16="http://schemas.microsoft.com/office/drawing/2014/main" id="{DEB9FDEC-6E9E-498F-BD11-0A326D953554}"/>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6" name="正方形/長方形 385">
          <a:extLst>
            <a:ext uri="{FF2B5EF4-FFF2-40B4-BE49-F238E27FC236}">
              <a16:creationId xmlns:a16="http://schemas.microsoft.com/office/drawing/2014/main" id="{C029BE9F-8C8C-47D5-95F8-23FA37C0118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7" name="正方形/長方形 386">
          <a:extLst>
            <a:ext uri="{FF2B5EF4-FFF2-40B4-BE49-F238E27FC236}">
              <a16:creationId xmlns:a16="http://schemas.microsoft.com/office/drawing/2014/main" id="{92DE8939-41CE-464D-9B79-F4A384581F0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8" name="正方形/長方形 387">
          <a:extLst>
            <a:ext uri="{FF2B5EF4-FFF2-40B4-BE49-F238E27FC236}">
              <a16:creationId xmlns:a16="http://schemas.microsoft.com/office/drawing/2014/main" id="{5BDF16D1-1CB1-44AA-8D99-6F4DC00E62C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9" name="正方形/長方形 388">
          <a:extLst>
            <a:ext uri="{FF2B5EF4-FFF2-40B4-BE49-F238E27FC236}">
              <a16:creationId xmlns:a16="http://schemas.microsoft.com/office/drawing/2014/main" id="{298D9C88-C628-4E5C-BD88-3AB0B7F4A7A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0" name="正方形/長方形 389">
          <a:extLst>
            <a:ext uri="{FF2B5EF4-FFF2-40B4-BE49-F238E27FC236}">
              <a16:creationId xmlns:a16="http://schemas.microsoft.com/office/drawing/2014/main" id="{E05104C4-76BD-4B76-9E6F-437CE23B408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1" name="正方形/長方形 390">
          <a:extLst>
            <a:ext uri="{FF2B5EF4-FFF2-40B4-BE49-F238E27FC236}">
              <a16:creationId xmlns:a16="http://schemas.microsoft.com/office/drawing/2014/main" id="{F84AFE13-FE91-4247-9BF7-5A9E5E6FF7A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2" name="正方形/長方形 391">
          <a:extLst>
            <a:ext uri="{FF2B5EF4-FFF2-40B4-BE49-F238E27FC236}">
              <a16:creationId xmlns:a16="http://schemas.microsoft.com/office/drawing/2014/main" id="{344076FB-854B-4E17-B1D1-6019D6303F6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3" name="正方形/長方形 392">
          <a:extLst>
            <a:ext uri="{FF2B5EF4-FFF2-40B4-BE49-F238E27FC236}">
              <a16:creationId xmlns:a16="http://schemas.microsoft.com/office/drawing/2014/main" id="{0456A538-E649-4F0D-8618-7F7E75A9855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4" name="テキスト ボックス 393">
          <a:extLst>
            <a:ext uri="{FF2B5EF4-FFF2-40B4-BE49-F238E27FC236}">
              <a16:creationId xmlns:a16="http://schemas.microsoft.com/office/drawing/2014/main" id="{D19E561B-4E27-47EF-9ECD-53C8280F8F5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5" name="直線コネクタ 394">
          <a:extLst>
            <a:ext uri="{FF2B5EF4-FFF2-40B4-BE49-F238E27FC236}">
              <a16:creationId xmlns:a16="http://schemas.microsoft.com/office/drawing/2014/main" id="{7C56CCF5-27DA-4589-9911-E4E3209C17D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6" name="テキスト ボックス 395">
          <a:extLst>
            <a:ext uri="{FF2B5EF4-FFF2-40B4-BE49-F238E27FC236}">
              <a16:creationId xmlns:a16="http://schemas.microsoft.com/office/drawing/2014/main" id="{12F2C60C-F4CB-405B-852E-041CB595A358}"/>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397" name="直線コネクタ 396">
          <a:extLst>
            <a:ext uri="{FF2B5EF4-FFF2-40B4-BE49-F238E27FC236}">
              <a16:creationId xmlns:a16="http://schemas.microsoft.com/office/drawing/2014/main" id="{F64B0EA1-E124-4908-8A12-2157DDA86B0D}"/>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398" name="テキスト ボックス 397">
          <a:extLst>
            <a:ext uri="{FF2B5EF4-FFF2-40B4-BE49-F238E27FC236}">
              <a16:creationId xmlns:a16="http://schemas.microsoft.com/office/drawing/2014/main" id="{1DD0753F-C8C6-4683-A30E-4277A866F8F2}"/>
            </a:ext>
          </a:extLst>
        </xdr:cNvPr>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399" name="直線コネクタ 398">
          <a:extLst>
            <a:ext uri="{FF2B5EF4-FFF2-40B4-BE49-F238E27FC236}">
              <a16:creationId xmlns:a16="http://schemas.microsoft.com/office/drawing/2014/main" id="{E8938DED-E057-4B37-B990-A499856F34B9}"/>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400" name="テキスト ボックス 399">
          <a:extLst>
            <a:ext uri="{FF2B5EF4-FFF2-40B4-BE49-F238E27FC236}">
              <a16:creationId xmlns:a16="http://schemas.microsoft.com/office/drawing/2014/main" id="{A0B80BDC-125A-42CE-A35C-85EBACD8049C}"/>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01" name="直線コネクタ 400">
          <a:extLst>
            <a:ext uri="{FF2B5EF4-FFF2-40B4-BE49-F238E27FC236}">
              <a16:creationId xmlns:a16="http://schemas.microsoft.com/office/drawing/2014/main" id="{AB295A8A-B050-46D9-B024-580E9670A589}"/>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402" name="テキスト ボックス 401">
          <a:extLst>
            <a:ext uri="{FF2B5EF4-FFF2-40B4-BE49-F238E27FC236}">
              <a16:creationId xmlns:a16="http://schemas.microsoft.com/office/drawing/2014/main" id="{827F8FB5-EC8F-4E0A-9B1A-533CB94D6EAC}"/>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03" name="直線コネクタ 402">
          <a:extLst>
            <a:ext uri="{FF2B5EF4-FFF2-40B4-BE49-F238E27FC236}">
              <a16:creationId xmlns:a16="http://schemas.microsoft.com/office/drawing/2014/main" id="{0AD88BD1-FC76-4F9B-B544-D656A146E3D7}"/>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404" name="テキスト ボックス 403">
          <a:extLst>
            <a:ext uri="{FF2B5EF4-FFF2-40B4-BE49-F238E27FC236}">
              <a16:creationId xmlns:a16="http://schemas.microsoft.com/office/drawing/2014/main" id="{D24B286F-CFDD-4F78-B4B7-81F1BC6BD06F}"/>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5" name="直線コネクタ 404">
          <a:extLst>
            <a:ext uri="{FF2B5EF4-FFF2-40B4-BE49-F238E27FC236}">
              <a16:creationId xmlns:a16="http://schemas.microsoft.com/office/drawing/2014/main" id="{C9BB7359-7063-4E05-830F-A08B3683F26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6" name="テキスト ボックス 405">
          <a:extLst>
            <a:ext uri="{FF2B5EF4-FFF2-40B4-BE49-F238E27FC236}">
              <a16:creationId xmlns:a16="http://schemas.microsoft.com/office/drawing/2014/main" id="{56AB6120-F9D8-42B5-BC14-F80B654976AF}"/>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7" name="【認定こども園・幼稚園・保育所】&#10;有形固定資産減価償却率グラフ枠">
          <a:extLst>
            <a:ext uri="{FF2B5EF4-FFF2-40B4-BE49-F238E27FC236}">
              <a16:creationId xmlns:a16="http://schemas.microsoft.com/office/drawing/2014/main" id="{427A30EF-EF36-44BE-B9BC-449D976D1433}"/>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160782</xdr:rowOff>
    </xdr:from>
    <xdr:to>
      <xdr:col>85</xdr:col>
      <xdr:colOff>126364</xdr:colOff>
      <xdr:row>42</xdr:row>
      <xdr:rowOff>53340</xdr:rowOff>
    </xdr:to>
    <xdr:cxnSp macro="">
      <xdr:nvCxnSpPr>
        <xdr:cNvPr id="408" name="直線コネクタ 407">
          <a:extLst>
            <a:ext uri="{FF2B5EF4-FFF2-40B4-BE49-F238E27FC236}">
              <a16:creationId xmlns:a16="http://schemas.microsoft.com/office/drawing/2014/main" id="{DC223EB4-EDFB-406B-BF4F-5358A274D439}"/>
            </a:ext>
          </a:extLst>
        </xdr:cNvPr>
        <xdr:cNvCxnSpPr/>
      </xdr:nvCxnSpPr>
      <xdr:spPr>
        <a:xfrm flipV="1">
          <a:off x="16318864" y="5990082"/>
          <a:ext cx="0" cy="1264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57167</xdr:rowOff>
    </xdr:from>
    <xdr:ext cx="405111" cy="259045"/>
    <xdr:sp macro="" textlink="">
      <xdr:nvSpPr>
        <xdr:cNvPr id="409" name="【認定こども園・幼稚園・保育所】&#10;有形固定資産減価償却率最小値テキスト">
          <a:extLst>
            <a:ext uri="{FF2B5EF4-FFF2-40B4-BE49-F238E27FC236}">
              <a16:creationId xmlns:a16="http://schemas.microsoft.com/office/drawing/2014/main" id="{E04B414A-2157-4F6F-81F3-501CE83A38C7}"/>
            </a:ext>
          </a:extLst>
        </xdr:cNvPr>
        <xdr:cNvSpPr txBox="1"/>
      </xdr:nvSpPr>
      <xdr:spPr>
        <a:xfrm>
          <a:off x="16357600" y="725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53340</xdr:rowOff>
    </xdr:from>
    <xdr:to>
      <xdr:col>86</xdr:col>
      <xdr:colOff>25400</xdr:colOff>
      <xdr:row>42</xdr:row>
      <xdr:rowOff>53340</xdr:rowOff>
    </xdr:to>
    <xdr:cxnSp macro="">
      <xdr:nvCxnSpPr>
        <xdr:cNvPr id="410" name="直線コネクタ 409">
          <a:extLst>
            <a:ext uri="{FF2B5EF4-FFF2-40B4-BE49-F238E27FC236}">
              <a16:creationId xmlns:a16="http://schemas.microsoft.com/office/drawing/2014/main" id="{827C9DD9-47A1-4F72-BB23-0AB829A32C41}"/>
            </a:ext>
          </a:extLst>
        </xdr:cNvPr>
        <xdr:cNvCxnSpPr/>
      </xdr:nvCxnSpPr>
      <xdr:spPr>
        <a:xfrm>
          <a:off x="16230600" y="725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107459</xdr:rowOff>
    </xdr:from>
    <xdr:ext cx="405111" cy="259045"/>
    <xdr:sp macro="" textlink="">
      <xdr:nvSpPr>
        <xdr:cNvPr id="411" name="【認定こども園・幼稚園・保育所】&#10;有形固定資産減価償却率最大値テキスト">
          <a:extLst>
            <a:ext uri="{FF2B5EF4-FFF2-40B4-BE49-F238E27FC236}">
              <a16:creationId xmlns:a16="http://schemas.microsoft.com/office/drawing/2014/main" id="{F7A2DB53-BD47-4F59-BCF0-A0E51B050F28}"/>
            </a:ext>
          </a:extLst>
        </xdr:cNvPr>
        <xdr:cNvSpPr txBox="1"/>
      </xdr:nvSpPr>
      <xdr:spPr>
        <a:xfrm>
          <a:off x="16357600" y="5765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160782</xdr:rowOff>
    </xdr:from>
    <xdr:to>
      <xdr:col>86</xdr:col>
      <xdr:colOff>25400</xdr:colOff>
      <xdr:row>34</xdr:row>
      <xdr:rowOff>160782</xdr:rowOff>
    </xdr:to>
    <xdr:cxnSp macro="">
      <xdr:nvCxnSpPr>
        <xdr:cNvPr id="412" name="直線コネクタ 411">
          <a:extLst>
            <a:ext uri="{FF2B5EF4-FFF2-40B4-BE49-F238E27FC236}">
              <a16:creationId xmlns:a16="http://schemas.microsoft.com/office/drawing/2014/main" id="{9D163812-6E5C-42E7-9709-2470CE651899}"/>
            </a:ext>
          </a:extLst>
        </xdr:cNvPr>
        <xdr:cNvCxnSpPr/>
      </xdr:nvCxnSpPr>
      <xdr:spPr>
        <a:xfrm>
          <a:off x="16230600" y="5990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123715</xdr:rowOff>
    </xdr:from>
    <xdr:ext cx="405111" cy="259045"/>
    <xdr:sp macro="" textlink="">
      <xdr:nvSpPr>
        <xdr:cNvPr id="413" name="【認定こども園・幼稚園・保育所】&#10;有形固定資産減価償却率平均値テキスト">
          <a:extLst>
            <a:ext uri="{FF2B5EF4-FFF2-40B4-BE49-F238E27FC236}">
              <a16:creationId xmlns:a16="http://schemas.microsoft.com/office/drawing/2014/main" id="{EDE9DF23-DFF0-42E6-99D8-BD9BA1BCAE8A}"/>
            </a:ext>
          </a:extLst>
        </xdr:cNvPr>
        <xdr:cNvSpPr txBox="1"/>
      </xdr:nvSpPr>
      <xdr:spPr>
        <a:xfrm>
          <a:off x="16357600" y="64673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100838</xdr:rowOff>
    </xdr:from>
    <xdr:to>
      <xdr:col>85</xdr:col>
      <xdr:colOff>177800</xdr:colOff>
      <xdr:row>39</xdr:row>
      <xdr:rowOff>30988</xdr:rowOff>
    </xdr:to>
    <xdr:sp macro="" textlink="">
      <xdr:nvSpPr>
        <xdr:cNvPr id="414" name="フローチャート: 判断 413">
          <a:extLst>
            <a:ext uri="{FF2B5EF4-FFF2-40B4-BE49-F238E27FC236}">
              <a16:creationId xmlns:a16="http://schemas.microsoft.com/office/drawing/2014/main" id="{CE3FA33C-07D6-4696-8C93-BD1A65C80BEB}"/>
            </a:ext>
          </a:extLst>
        </xdr:cNvPr>
        <xdr:cNvSpPr/>
      </xdr:nvSpPr>
      <xdr:spPr>
        <a:xfrm>
          <a:off x="162687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91694</xdr:rowOff>
    </xdr:from>
    <xdr:to>
      <xdr:col>81</xdr:col>
      <xdr:colOff>101600</xdr:colOff>
      <xdr:row>39</xdr:row>
      <xdr:rowOff>21844</xdr:rowOff>
    </xdr:to>
    <xdr:sp macro="" textlink="">
      <xdr:nvSpPr>
        <xdr:cNvPr id="415" name="フローチャート: 判断 414">
          <a:extLst>
            <a:ext uri="{FF2B5EF4-FFF2-40B4-BE49-F238E27FC236}">
              <a16:creationId xmlns:a16="http://schemas.microsoft.com/office/drawing/2014/main" id="{E2CC98B8-B38D-4B0B-8517-598CB8AB59A1}"/>
            </a:ext>
          </a:extLst>
        </xdr:cNvPr>
        <xdr:cNvSpPr/>
      </xdr:nvSpPr>
      <xdr:spPr>
        <a:xfrm>
          <a:off x="15430500" y="66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52832</xdr:rowOff>
    </xdr:from>
    <xdr:to>
      <xdr:col>76</xdr:col>
      <xdr:colOff>165100</xdr:colOff>
      <xdr:row>38</xdr:row>
      <xdr:rowOff>154432</xdr:rowOff>
    </xdr:to>
    <xdr:sp macro="" textlink="">
      <xdr:nvSpPr>
        <xdr:cNvPr id="416" name="フローチャート: 判断 415">
          <a:extLst>
            <a:ext uri="{FF2B5EF4-FFF2-40B4-BE49-F238E27FC236}">
              <a16:creationId xmlns:a16="http://schemas.microsoft.com/office/drawing/2014/main" id="{BDFB9FC9-89F5-4F3F-9C27-001B809E832A}"/>
            </a:ext>
          </a:extLst>
        </xdr:cNvPr>
        <xdr:cNvSpPr/>
      </xdr:nvSpPr>
      <xdr:spPr>
        <a:xfrm>
          <a:off x="14541500" y="656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87122</xdr:rowOff>
    </xdr:from>
    <xdr:to>
      <xdr:col>72</xdr:col>
      <xdr:colOff>38100</xdr:colOff>
      <xdr:row>39</xdr:row>
      <xdr:rowOff>17272</xdr:rowOff>
    </xdr:to>
    <xdr:sp macro="" textlink="">
      <xdr:nvSpPr>
        <xdr:cNvPr id="417" name="フローチャート: 判断 416">
          <a:extLst>
            <a:ext uri="{FF2B5EF4-FFF2-40B4-BE49-F238E27FC236}">
              <a16:creationId xmlns:a16="http://schemas.microsoft.com/office/drawing/2014/main" id="{6F47B310-BFA3-4C02-A2D0-1B0EBD59C37C}"/>
            </a:ext>
          </a:extLst>
        </xdr:cNvPr>
        <xdr:cNvSpPr/>
      </xdr:nvSpPr>
      <xdr:spPr>
        <a:xfrm>
          <a:off x="13652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109982</xdr:rowOff>
    </xdr:from>
    <xdr:to>
      <xdr:col>67</xdr:col>
      <xdr:colOff>101600</xdr:colOff>
      <xdr:row>39</xdr:row>
      <xdr:rowOff>40132</xdr:rowOff>
    </xdr:to>
    <xdr:sp macro="" textlink="">
      <xdr:nvSpPr>
        <xdr:cNvPr id="418" name="フローチャート: 判断 417">
          <a:extLst>
            <a:ext uri="{FF2B5EF4-FFF2-40B4-BE49-F238E27FC236}">
              <a16:creationId xmlns:a16="http://schemas.microsoft.com/office/drawing/2014/main" id="{1D495247-4657-4802-8525-61066014AB80}"/>
            </a:ext>
          </a:extLst>
        </xdr:cNvPr>
        <xdr:cNvSpPr/>
      </xdr:nvSpPr>
      <xdr:spPr>
        <a:xfrm>
          <a:off x="12763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9" name="テキスト ボックス 418">
          <a:extLst>
            <a:ext uri="{FF2B5EF4-FFF2-40B4-BE49-F238E27FC236}">
              <a16:creationId xmlns:a16="http://schemas.microsoft.com/office/drawing/2014/main" id="{9D347AA5-2304-448E-A391-27009422417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0" name="テキスト ボックス 419">
          <a:extLst>
            <a:ext uri="{FF2B5EF4-FFF2-40B4-BE49-F238E27FC236}">
              <a16:creationId xmlns:a16="http://schemas.microsoft.com/office/drawing/2014/main" id="{75EEEF91-5837-4B81-8F83-015918EBA02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1" name="テキスト ボックス 420">
          <a:extLst>
            <a:ext uri="{FF2B5EF4-FFF2-40B4-BE49-F238E27FC236}">
              <a16:creationId xmlns:a16="http://schemas.microsoft.com/office/drawing/2014/main" id="{94ADE282-9723-4700-9BC2-37772E29381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1E6430F5-8DC0-46BB-9502-D7E4711EF8F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CF780FF1-C5BE-40E7-A5E3-C1AC11D9D57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82550</xdr:rowOff>
    </xdr:from>
    <xdr:to>
      <xdr:col>85</xdr:col>
      <xdr:colOff>177800</xdr:colOff>
      <xdr:row>40</xdr:row>
      <xdr:rowOff>12700</xdr:rowOff>
    </xdr:to>
    <xdr:sp macro="" textlink="">
      <xdr:nvSpPr>
        <xdr:cNvPr id="424" name="楕円 423">
          <a:extLst>
            <a:ext uri="{FF2B5EF4-FFF2-40B4-BE49-F238E27FC236}">
              <a16:creationId xmlns:a16="http://schemas.microsoft.com/office/drawing/2014/main" id="{93174DC0-2A42-4360-A6D9-DCADD20D2742}"/>
            </a:ext>
          </a:extLst>
        </xdr:cNvPr>
        <xdr:cNvSpPr/>
      </xdr:nvSpPr>
      <xdr:spPr>
        <a:xfrm>
          <a:off x="162687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60977</xdr:rowOff>
    </xdr:from>
    <xdr:ext cx="405111" cy="259045"/>
    <xdr:sp macro="" textlink="">
      <xdr:nvSpPr>
        <xdr:cNvPr id="425" name="【認定こども園・幼稚園・保育所】&#10;有形固定資産減価償却率該当値テキスト">
          <a:extLst>
            <a:ext uri="{FF2B5EF4-FFF2-40B4-BE49-F238E27FC236}">
              <a16:creationId xmlns:a16="http://schemas.microsoft.com/office/drawing/2014/main" id="{3839DEC0-0096-4B56-BF21-161694A59F72}"/>
            </a:ext>
          </a:extLst>
        </xdr:cNvPr>
        <xdr:cNvSpPr txBox="1"/>
      </xdr:nvSpPr>
      <xdr:spPr>
        <a:xfrm>
          <a:off x="16357600"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64262</xdr:rowOff>
    </xdr:from>
    <xdr:to>
      <xdr:col>81</xdr:col>
      <xdr:colOff>101600</xdr:colOff>
      <xdr:row>39</xdr:row>
      <xdr:rowOff>165862</xdr:rowOff>
    </xdr:to>
    <xdr:sp macro="" textlink="">
      <xdr:nvSpPr>
        <xdr:cNvPr id="426" name="楕円 425">
          <a:extLst>
            <a:ext uri="{FF2B5EF4-FFF2-40B4-BE49-F238E27FC236}">
              <a16:creationId xmlns:a16="http://schemas.microsoft.com/office/drawing/2014/main" id="{7710C0C6-C557-46F4-98CA-89EB7100F4ED}"/>
            </a:ext>
          </a:extLst>
        </xdr:cNvPr>
        <xdr:cNvSpPr/>
      </xdr:nvSpPr>
      <xdr:spPr>
        <a:xfrm>
          <a:off x="15430500" y="675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115062</xdr:rowOff>
    </xdr:from>
    <xdr:to>
      <xdr:col>85</xdr:col>
      <xdr:colOff>127000</xdr:colOff>
      <xdr:row>39</xdr:row>
      <xdr:rowOff>133350</xdr:rowOff>
    </xdr:to>
    <xdr:cxnSp macro="">
      <xdr:nvCxnSpPr>
        <xdr:cNvPr id="427" name="直線コネクタ 426">
          <a:extLst>
            <a:ext uri="{FF2B5EF4-FFF2-40B4-BE49-F238E27FC236}">
              <a16:creationId xmlns:a16="http://schemas.microsoft.com/office/drawing/2014/main" id="{41D5F4C9-7633-47AC-A77F-45D3DAB42F39}"/>
            </a:ext>
          </a:extLst>
        </xdr:cNvPr>
        <xdr:cNvCxnSpPr/>
      </xdr:nvCxnSpPr>
      <xdr:spPr>
        <a:xfrm>
          <a:off x="15481300" y="680161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23114</xdr:rowOff>
    </xdr:from>
    <xdr:to>
      <xdr:col>76</xdr:col>
      <xdr:colOff>165100</xdr:colOff>
      <xdr:row>39</xdr:row>
      <xdr:rowOff>124714</xdr:rowOff>
    </xdr:to>
    <xdr:sp macro="" textlink="">
      <xdr:nvSpPr>
        <xdr:cNvPr id="428" name="楕円 427">
          <a:extLst>
            <a:ext uri="{FF2B5EF4-FFF2-40B4-BE49-F238E27FC236}">
              <a16:creationId xmlns:a16="http://schemas.microsoft.com/office/drawing/2014/main" id="{9393FC83-7549-43A8-A36D-D8613E0011BF}"/>
            </a:ext>
          </a:extLst>
        </xdr:cNvPr>
        <xdr:cNvSpPr/>
      </xdr:nvSpPr>
      <xdr:spPr>
        <a:xfrm>
          <a:off x="14541500" y="6709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73914</xdr:rowOff>
    </xdr:from>
    <xdr:to>
      <xdr:col>81</xdr:col>
      <xdr:colOff>50800</xdr:colOff>
      <xdr:row>39</xdr:row>
      <xdr:rowOff>115062</xdr:rowOff>
    </xdr:to>
    <xdr:cxnSp macro="">
      <xdr:nvCxnSpPr>
        <xdr:cNvPr id="429" name="直線コネクタ 428">
          <a:extLst>
            <a:ext uri="{FF2B5EF4-FFF2-40B4-BE49-F238E27FC236}">
              <a16:creationId xmlns:a16="http://schemas.microsoft.com/office/drawing/2014/main" id="{4CE9FAE0-A2C7-409A-BBB7-07558E43EC9A}"/>
            </a:ext>
          </a:extLst>
        </xdr:cNvPr>
        <xdr:cNvCxnSpPr/>
      </xdr:nvCxnSpPr>
      <xdr:spPr>
        <a:xfrm>
          <a:off x="14592300" y="676046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157988</xdr:rowOff>
    </xdr:from>
    <xdr:to>
      <xdr:col>72</xdr:col>
      <xdr:colOff>38100</xdr:colOff>
      <xdr:row>39</xdr:row>
      <xdr:rowOff>88138</xdr:rowOff>
    </xdr:to>
    <xdr:sp macro="" textlink="">
      <xdr:nvSpPr>
        <xdr:cNvPr id="430" name="楕円 429">
          <a:extLst>
            <a:ext uri="{FF2B5EF4-FFF2-40B4-BE49-F238E27FC236}">
              <a16:creationId xmlns:a16="http://schemas.microsoft.com/office/drawing/2014/main" id="{B79C1D58-0296-4894-9FB9-BC270C7D252E}"/>
            </a:ext>
          </a:extLst>
        </xdr:cNvPr>
        <xdr:cNvSpPr/>
      </xdr:nvSpPr>
      <xdr:spPr>
        <a:xfrm>
          <a:off x="13652500" y="667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37338</xdr:rowOff>
    </xdr:from>
    <xdr:to>
      <xdr:col>76</xdr:col>
      <xdr:colOff>114300</xdr:colOff>
      <xdr:row>39</xdr:row>
      <xdr:rowOff>73914</xdr:rowOff>
    </xdr:to>
    <xdr:cxnSp macro="">
      <xdr:nvCxnSpPr>
        <xdr:cNvPr id="431" name="直線コネクタ 430">
          <a:extLst>
            <a:ext uri="{FF2B5EF4-FFF2-40B4-BE49-F238E27FC236}">
              <a16:creationId xmlns:a16="http://schemas.microsoft.com/office/drawing/2014/main" id="{37CA9BEE-5DA5-41B8-9192-B0D3E71742D6}"/>
            </a:ext>
          </a:extLst>
        </xdr:cNvPr>
        <xdr:cNvCxnSpPr/>
      </xdr:nvCxnSpPr>
      <xdr:spPr>
        <a:xfrm>
          <a:off x="13703300" y="672388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116840</xdr:rowOff>
    </xdr:from>
    <xdr:to>
      <xdr:col>67</xdr:col>
      <xdr:colOff>101600</xdr:colOff>
      <xdr:row>39</xdr:row>
      <xdr:rowOff>46990</xdr:rowOff>
    </xdr:to>
    <xdr:sp macro="" textlink="">
      <xdr:nvSpPr>
        <xdr:cNvPr id="432" name="楕円 431">
          <a:extLst>
            <a:ext uri="{FF2B5EF4-FFF2-40B4-BE49-F238E27FC236}">
              <a16:creationId xmlns:a16="http://schemas.microsoft.com/office/drawing/2014/main" id="{79CD28E3-8623-40CC-B888-1A0A9483AE7E}"/>
            </a:ext>
          </a:extLst>
        </xdr:cNvPr>
        <xdr:cNvSpPr/>
      </xdr:nvSpPr>
      <xdr:spPr>
        <a:xfrm>
          <a:off x="12763500" y="663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167640</xdr:rowOff>
    </xdr:from>
    <xdr:to>
      <xdr:col>71</xdr:col>
      <xdr:colOff>177800</xdr:colOff>
      <xdr:row>39</xdr:row>
      <xdr:rowOff>37338</xdr:rowOff>
    </xdr:to>
    <xdr:cxnSp macro="">
      <xdr:nvCxnSpPr>
        <xdr:cNvPr id="433" name="直線コネクタ 432">
          <a:extLst>
            <a:ext uri="{FF2B5EF4-FFF2-40B4-BE49-F238E27FC236}">
              <a16:creationId xmlns:a16="http://schemas.microsoft.com/office/drawing/2014/main" id="{57BFD9E8-73D2-4153-9A05-F1CF2CD1BC86}"/>
            </a:ext>
          </a:extLst>
        </xdr:cNvPr>
        <xdr:cNvCxnSpPr/>
      </xdr:nvCxnSpPr>
      <xdr:spPr>
        <a:xfrm>
          <a:off x="12814300" y="668274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38371</xdr:rowOff>
    </xdr:from>
    <xdr:ext cx="405111" cy="259045"/>
    <xdr:sp macro="" textlink="">
      <xdr:nvSpPr>
        <xdr:cNvPr id="434" name="n_1aveValue【認定こども園・幼稚園・保育所】&#10;有形固定資産減価償却率">
          <a:extLst>
            <a:ext uri="{FF2B5EF4-FFF2-40B4-BE49-F238E27FC236}">
              <a16:creationId xmlns:a16="http://schemas.microsoft.com/office/drawing/2014/main" id="{3E286787-2E2A-4CCB-B239-35A1F21CDC4E}"/>
            </a:ext>
          </a:extLst>
        </xdr:cNvPr>
        <xdr:cNvSpPr txBox="1"/>
      </xdr:nvSpPr>
      <xdr:spPr>
        <a:xfrm>
          <a:off x="15266044" y="6382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170959</xdr:rowOff>
    </xdr:from>
    <xdr:ext cx="405111" cy="259045"/>
    <xdr:sp macro="" textlink="">
      <xdr:nvSpPr>
        <xdr:cNvPr id="435" name="n_2aveValue【認定こども園・幼稚園・保育所】&#10;有形固定資産減価償却率">
          <a:extLst>
            <a:ext uri="{FF2B5EF4-FFF2-40B4-BE49-F238E27FC236}">
              <a16:creationId xmlns:a16="http://schemas.microsoft.com/office/drawing/2014/main" id="{E37E5456-D90D-4EC3-AFB9-B505845B8339}"/>
            </a:ext>
          </a:extLst>
        </xdr:cNvPr>
        <xdr:cNvSpPr txBox="1"/>
      </xdr:nvSpPr>
      <xdr:spPr>
        <a:xfrm>
          <a:off x="14389744" y="6343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33799</xdr:rowOff>
    </xdr:from>
    <xdr:ext cx="405111" cy="259045"/>
    <xdr:sp macro="" textlink="">
      <xdr:nvSpPr>
        <xdr:cNvPr id="436" name="n_3aveValue【認定こども園・幼稚園・保育所】&#10;有形固定資産減価償却率">
          <a:extLst>
            <a:ext uri="{FF2B5EF4-FFF2-40B4-BE49-F238E27FC236}">
              <a16:creationId xmlns:a16="http://schemas.microsoft.com/office/drawing/2014/main" id="{7E740369-F401-4DA9-B5DA-6D87600D6CC4}"/>
            </a:ext>
          </a:extLst>
        </xdr:cNvPr>
        <xdr:cNvSpPr txBox="1"/>
      </xdr:nvSpPr>
      <xdr:spPr>
        <a:xfrm>
          <a:off x="13500744" y="637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56659</xdr:rowOff>
    </xdr:from>
    <xdr:ext cx="405111" cy="259045"/>
    <xdr:sp macro="" textlink="">
      <xdr:nvSpPr>
        <xdr:cNvPr id="437" name="n_4aveValue【認定こども園・幼稚園・保育所】&#10;有形固定資産減価償却率">
          <a:extLst>
            <a:ext uri="{FF2B5EF4-FFF2-40B4-BE49-F238E27FC236}">
              <a16:creationId xmlns:a16="http://schemas.microsoft.com/office/drawing/2014/main" id="{03534198-1A4C-4ACF-8CB4-CBD63C4B603C}"/>
            </a:ext>
          </a:extLst>
        </xdr:cNvPr>
        <xdr:cNvSpPr txBox="1"/>
      </xdr:nvSpPr>
      <xdr:spPr>
        <a:xfrm>
          <a:off x="12611744" y="6400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156989</xdr:rowOff>
    </xdr:from>
    <xdr:ext cx="405111" cy="259045"/>
    <xdr:sp macro="" textlink="">
      <xdr:nvSpPr>
        <xdr:cNvPr id="438" name="n_1mainValue【認定こども園・幼稚園・保育所】&#10;有形固定資産減価償却率">
          <a:extLst>
            <a:ext uri="{FF2B5EF4-FFF2-40B4-BE49-F238E27FC236}">
              <a16:creationId xmlns:a16="http://schemas.microsoft.com/office/drawing/2014/main" id="{7E6A048D-6804-4076-8D41-8271A5CE49A2}"/>
            </a:ext>
          </a:extLst>
        </xdr:cNvPr>
        <xdr:cNvSpPr txBox="1"/>
      </xdr:nvSpPr>
      <xdr:spPr>
        <a:xfrm>
          <a:off x="15266044" y="6843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115841</xdr:rowOff>
    </xdr:from>
    <xdr:ext cx="405111" cy="259045"/>
    <xdr:sp macro="" textlink="">
      <xdr:nvSpPr>
        <xdr:cNvPr id="439" name="n_2mainValue【認定こども園・幼稚園・保育所】&#10;有形固定資産減価償却率">
          <a:extLst>
            <a:ext uri="{FF2B5EF4-FFF2-40B4-BE49-F238E27FC236}">
              <a16:creationId xmlns:a16="http://schemas.microsoft.com/office/drawing/2014/main" id="{9BE2B61C-E06A-477D-B137-7059D58877A0}"/>
            </a:ext>
          </a:extLst>
        </xdr:cNvPr>
        <xdr:cNvSpPr txBox="1"/>
      </xdr:nvSpPr>
      <xdr:spPr>
        <a:xfrm>
          <a:off x="14389744" y="680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79265</xdr:rowOff>
    </xdr:from>
    <xdr:ext cx="405111" cy="259045"/>
    <xdr:sp macro="" textlink="">
      <xdr:nvSpPr>
        <xdr:cNvPr id="440" name="n_3mainValue【認定こども園・幼稚園・保育所】&#10;有形固定資産減価償却率">
          <a:extLst>
            <a:ext uri="{FF2B5EF4-FFF2-40B4-BE49-F238E27FC236}">
              <a16:creationId xmlns:a16="http://schemas.microsoft.com/office/drawing/2014/main" id="{FDA831B6-F339-4229-841C-235CCC102A41}"/>
            </a:ext>
          </a:extLst>
        </xdr:cNvPr>
        <xdr:cNvSpPr txBox="1"/>
      </xdr:nvSpPr>
      <xdr:spPr>
        <a:xfrm>
          <a:off x="13500744" y="6765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38117</xdr:rowOff>
    </xdr:from>
    <xdr:ext cx="405111" cy="259045"/>
    <xdr:sp macro="" textlink="">
      <xdr:nvSpPr>
        <xdr:cNvPr id="441" name="n_4mainValue【認定こども園・幼稚園・保育所】&#10;有形固定資産減価償却率">
          <a:extLst>
            <a:ext uri="{FF2B5EF4-FFF2-40B4-BE49-F238E27FC236}">
              <a16:creationId xmlns:a16="http://schemas.microsoft.com/office/drawing/2014/main" id="{B9E0103F-6D85-45E9-8CA5-CDC3811BF8F5}"/>
            </a:ext>
          </a:extLst>
        </xdr:cNvPr>
        <xdr:cNvSpPr txBox="1"/>
      </xdr:nvSpPr>
      <xdr:spPr>
        <a:xfrm>
          <a:off x="12611744" y="672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2" name="正方形/長方形 441">
          <a:extLst>
            <a:ext uri="{FF2B5EF4-FFF2-40B4-BE49-F238E27FC236}">
              <a16:creationId xmlns:a16="http://schemas.microsoft.com/office/drawing/2014/main" id="{4FF5A100-E081-4BA9-9AA4-3F9762B5C7C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3" name="正方形/長方形 442">
          <a:extLst>
            <a:ext uri="{FF2B5EF4-FFF2-40B4-BE49-F238E27FC236}">
              <a16:creationId xmlns:a16="http://schemas.microsoft.com/office/drawing/2014/main" id="{0D5386A4-D916-421A-A0E4-6299D016424E}"/>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4" name="正方形/長方形 443">
          <a:extLst>
            <a:ext uri="{FF2B5EF4-FFF2-40B4-BE49-F238E27FC236}">
              <a16:creationId xmlns:a16="http://schemas.microsoft.com/office/drawing/2014/main" id="{1C12E375-977B-445A-86D8-EDA59532B42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5" name="正方形/長方形 444">
          <a:extLst>
            <a:ext uri="{FF2B5EF4-FFF2-40B4-BE49-F238E27FC236}">
              <a16:creationId xmlns:a16="http://schemas.microsoft.com/office/drawing/2014/main" id="{1A11E058-DACB-4BE5-A18A-9675A0273AB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6" name="正方形/長方形 445">
          <a:extLst>
            <a:ext uri="{FF2B5EF4-FFF2-40B4-BE49-F238E27FC236}">
              <a16:creationId xmlns:a16="http://schemas.microsoft.com/office/drawing/2014/main" id="{ACDB8103-B2E6-4037-A3CF-9D54AE38E90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7" name="正方形/長方形 446">
          <a:extLst>
            <a:ext uri="{FF2B5EF4-FFF2-40B4-BE49-F238E27FC236}">
              <a16:creationId xmlns:a16="http://schemas.microsoft.com/office/drawing/2014/main" id="{5D1594A0-9A73-4343-8EBA-6EE561B483C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8" name="正方形/長方形 447">
          <a:extLst>
            <a:ext uri="{FF2B5EF4-FFF2-40B4-BE49-F238E27FC236}">
              <a16:creationId xmlns:a16="http://schemas.microsoft.com/office/drawing/2014/main" id="{1C01C0C2-7DC1-4FFC-BCC2-8158C6242DD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9" name="正方形/長方形 448">
          <a:extLst>
            <a:ext uri="{FF2B5EF4-FFF2-40B4-BE49-F238E27FC236}">
              <a16:creationId xmlns:a16="http://schemas.microsoft.com/office/drawing/2014/main" id="{A358ADCD-C10E-46F1-B483-F7547294091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0" name="テキスト ボックス 449">
          <a:extLst>
            <a:ext uri="{FF2B5EF4-FFF2-40B4-BE49-F238E27FC236}">
              <a16:creationId xmlns:a16="http://schemas.microsoft.com/office/drawing/2014/main" id="{140C5E77-D7BB-444E-9B7C-622195CBAE1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1" name="直線コネクタ 450">
          <a:extLst>
            <a:ext uri="{FF2B5EF4-FFF2-40B4-BE49-F238E27FC236}">
              <a16:creationId xmlns:a16="http://schemas.microsoft.com/office/drawing/2014/main" id="{2F4F9F63-D309-4EF4-BFA9-C5BFE37243E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2" name="直線コネクタ 451">
          <a:extLst>
            <a:ext uri="{FF2B5EF4-FFF2-40B4-BE49-F238E27FC236}">
              <a16:creationId xmlns:a16="http://schemas.microsoft.com/office/drawing/2014/main" id="{4C463348-E689-42D6-8E67-709C359CD1AF}"/>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3" name="テキスト ボックス 452">
          <a:extLst>
            <a:ext uri="{FF2B5EF4-FFF2-40B4-BE49-F238E27FC236}">
              <a16:creationId xmlns:a16="http://schemas.microsoft.com/office/drawing/2014/main" id="{9EA3CD24-8DCF-4B49-8F6B-6340ADB92478}"/>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4" name="直線コネクタ 453">
          <a:extLst>
            <a:ext uri="{FF2B5EF4-FFF2-40B4-BE49-F238E27FC236}">
              <a16:creationId xmlns:a16="http://schemas.microsoft.com/office/drawing/2014/main" id="{422BC619-B194-44A7-BD0B-78307D7F8A25}"/>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5" name="テキスト ボックス 454">
          <a:extLst>
            <a:ext uri="{FF2B5EF4-FFF2-40B4-BE49-F238E27FC236}">
              <a16:creationId xmlns:a16="http://schemas.microsoft.com/office/drawing/2014/main" id="{AB92FDFD-8EA9-4D03-8915-53C1F1EB445B}"/>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6" name="直線コネクタ 455">
          <a:extLst>
            <a:ext uri="{FF2B5EF4-FFF2-40B4-BE49-F238E27FC236}">
              <a16:creationId xmlns:a16="http://schemas.microsoft.com/office/drawing/2014/main" id="{43EBABF6-6DF0-459E-851F-D7176D7EC11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57" name="テキスト ボックス 456">
          <a:extLst>
            <a:ext uri="{FF2B5EF4-FFF2-40B4-BE49-F238E27FC236}">
              <a16:creationId xmlns:a16="http://schemas.microsoft.com/office/drawing/2014/main" id="{BBFC05DD-EDC9-4DD9-9064-E05CA7A87D93}"/>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58" name="直線コネクタ 457">
          <a:extLst>
            <a:ext uri="{FF2B5EF4-FFF2-40B4-BE49-F238E27FC236}">
              <a16:creationId xmlns:a16="http://schemas.microsoft.com/office/drawing/2014/main" id="{48723AD5-6DC1-445A-AA4D-D7B897DB57AE}"/>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59" name="テキスト ボックス 458">
          <a:extLst>
            <a:ext uri="{FF2B5EF4-FFF2-40B4-BE49-F238E27FC236}">
              <a16:creationId xmlns:a16="http://schemas.microsoft.com/office/drawing/2014/main" id="{931950CE-17A3-4927-AA0C-546BC6986CD3}"/>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0" name="直線コネクタ 459">
          <a:extLst>
            <a:ext uri="{FF2B5EF4-FFF2-40B4-BE49-F238E27FC236}">
              <a16:creationId xmlns:a16="http://schemas.microsoft.com/office/drawing/2014/main" id="{F82B513C-A3F3-44B6-B84D-50DEAB9B7D39}"/>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1" name="テキスト ボックス 460">
          <a:extLst>
            <a:ext uri="{FF2B5EF4-FFF2-40B4-BE49-F238E27FC236}">
              <a16:creationId xmlns:a16="http://schemas.microsoft.com/office/drawing/2014/main" id="{596AFAC0-A582-4444-B3E8-F1AC2175DB99}"/>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2" name="直線コネクタ 461">
          <a:extLst>
            <a:ext uri="{FF2B5EF4-FFF2-40B4-BE49-F238E27FC236}">
              <a16:creationId xmlns:a16="http://schemas.microsoft.com/office/drawing/2014/main" id="{6C96E290-94FD-4754-87DB-A8B9018E939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3" name="テキスト ボックス 462">
          <a:extLst>
            <a:ext uri="{FF2B5EF4-FFF2-40B4-BE49-F238E27FC236}">
              <a16:creationId xmlns:a16="http://schemas.microsoft.com/office/drawing/2014/main" id="{70C06BD4-A9B0-4D00-B520-760C72A5E69E}"/>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4" name="【認定こども園・幼稚園・保育所】&#10;一人当たり面積グラフ枠">
          <a:extLst>
            <a:ext uri="{FF2B5EF4-FFF2-40B4-BE49-F238E27FC236}">
              <a16:creationId xmlns:a16="http://schemas.microsoft.com/office/drawing/2014/main" id="{9412861B-D8E5-425E-9BDF-2EEE7AFF8A1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68580</xdr:rowOff>
    </xdr:from>
    <xdr:to>
      <xdr:col>116</xdr:col>
      <xdr:colOff>62864</xdr:colOff>
      <xdr:row>41</xdr:row>
      <xdr:rowOff>118110</xdr:rowOff>
    </xdr:to>
    <xdr:cxnSp macro="">
      <xdr:nvCxnSpPr>
        <xdr:cNvPr id="465" name="直線コネクタ 464">
          <a:extLst>
            <a:ext uri="{FF2B5EF4-FFF2-40B4-BE49-F238E27FC236}">
              <a16:creationId xmlns:a16="http://schemas.microsoft.com/office/drawing/2014/main" id="{821E8ACE-AFAD-47B5-B5EB-9272660F4AD1}"/>
            </a:ext>
          </a:extLst>
        </xdr:cNvPr>
        <xdr:cNvCxnSpPr/>
      </xdr:nvCxnSpPr>
      <xdr:spPr>
        <a:xfrm flipV="1">
          <a:off x="22160864" y="589788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121937</xdr:rowOff>
    </xdr:from>
    <xdr:ext cx="469744" cy="259045"/>
    <xdr:sp macro="" textlink="">
      <xdr:nvSpPr>
        <xdr:cNvPr id="466" name="【認定こども園・幼稚園・保育所】&#10;一人当たり面積最小値テキスト">
          <a:extLst>
            <a:ext uri="{FF2B5EF4-FFF2-40B4-BE49-F238E27FC236}">
              <a16:creationId xmlns:a16="http://schemas.microsoft.com/office/drawing/2014/main" id="{5F26BF5F-28FC-4905-907E-213F6534D19F}"/>
            </a:ext>
          </a:extLst>
        </xdr:cNvPr>
        <xdr:cNvSpPr txBox="1"/>
      </xdr:nvSpPr>
      <xdr:spPr>
        <a:xfrm>
          <a:off x="22199600" y="715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118110</xdr:rowOff>
    </xdr:from>
    <xdr:to>
      <xdr:col>116</xdr:col>
      <xdr:colOff>152400</xdr:colOff>
      <xdr:row>41</xdr:row>
      <xdr:rowOff>118110</xdr:rowOff>
    </xdr:to>
    <xdr:cxnSp macro="">
      <xdr:nvCxnSpPr>
        <xdr:cNvPr id="467" name="直線コネクタ 466">
          <a:extLst>
            <a:ext uri="{FF2B5EF4-FFF2-40B4-BE49-F238E27FC236}">
              <a16:creationId xmlns:a16="http://schemas.microsoft.com/office/drawing/2014/main" id="{33C72230-0971-4044-A3FF-8795DFFB0502}"/>
            </a:ext>
          </a:extLst>
        </xdr:cNvPr>
        <xdr:cNvCxnSpPr/>
      </xdr:nvCxnSpPr>
      <xdr:spPr>
        <a:xfrm>
          <a:off x="22072600" y="7147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15257</xdr:rowOff>
    </xdr:from>
    <xdr:ext cx="469744" cy="259045"/>
    <xdr:sp macro="" textlink="">
      <xdr:nvSpPr>
        <xdr:cNvPr id="468" name="【認定こども園・幼稚園・保育所】&#10;一人当たり面積最大値テキスト">
          <a:extLst>
            <a:ext uri="{FF2B5EF4-FFF2-40B4-BE49-F238E27FC236}">
              <a16:creationId xmlns:a16="http://schemas.microsoft.com/office/drawing/2014/main" id="{26EE3D18-3AB5-483E-9C15-E59218289775}"/>
            </a:ext>
          </a:extLst>
        </xdr:cNvPr>
        <xdr:cNvSpPr txBox="1"/>
      </xdr:nvSpPr>
      <xdr:spPr>
        <a:xfrm>
          <a:off x="22199600" y="56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68580</xdr:rowOff>
    </xdr:from>
    <xdr:to>
      <xdr:col>116</xdr:col>
      <xdr:colOff>152400</xdr:colOff>
      <xdr:row>34</xdr:row>
      <xdr:rowOff>68580</xdr:rowOff>
    </xdr:to>
    <xdr:cxnSp macro="">
      <xdr:nvCxnSpPr>
        <xdr:cNvPr id="469" name="直線コネクタ 468">
          <a:extLst>
            <a:ext uri="{FF2B5EF4-FFF2-40B4-BE49-F238E27FC236}">
              <a16:creationId xmlns:a16="http://schemas.microsoft.com/office/drawing/2014/main" id="{2C79B4BC-E1D1-428C-82FA-F0C6DD6225DB}"/>
            </a:ext>
          </a:extLst>
        </xdr:cNvPr>
        <xdr:cNvCxnSpPr/>
      </xdr:nvCxnSpPr>
      <xdr:spPr>
        <a:xfrm>
          <a:off x="22072600" y="589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60977</xdr:rowOff>
    </xdr:from>
    <xdr:ext cx="469744" cy="259045"/>
    <xdr:sp macro="" textlink="">
      <xdr:nvSpPr>
        <xdr:cNvPr id="470" name="【認定こども園・幼稚園・保育所】&#10;一人当たり面積平均値テキスト">
          <a:extLst>
            <a:ext uri="{FF2B5EF4-FFF2-40B4-BE49-F238E27FC236}">
              <a16:creationId xmlns:a16="http://schemas.microsoft.com/office/drawing/2014/main" id="{A055AD2B-B879-4284-8F9E-768F9C9BDD91}"/>
            </a:ext>
          </a:extLst>
        </xdr:cNvPr>
        <xdr:cNvSpPr txBox="1"/>
      </xdr:nvSpPr>
      <xdr:spPr>
        <a:xfrm>
          <a:off x="22199600" y="674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82550</xdr:rowOff>
    </xdr:from>
    <xdr:to>
      <xdr:col>116</xdr:col>
      <xdr:colOff>114300</xdr:colOff>
      <xdr:row>40</xdr:row>
      <xdr:rowOff>12700</xdr:rowOff>
    </xdr:to>
    <xdr:sp macro="" textlink="">
      <xdr:nvSpPr>
        <xdr:cNvPr id="471" name="フローチャート: 判断 470">
          <a:extLst>
            <a:ext uri="{FF2B5EF4-FFF2-40B4-BE49-F238E27FC236}">
              <a16:creationId xmlns:a16="http://schemas.microsoft.com/office/drawing/2014/main" id="{2B1AE704-7994-4302-BA25-249E4B954A69}"/>
            </a:ext>
          </a:extLst>
        </xdr:cNvPr>
        <xdr:cNvSpPr/>
      </xdr:nvSpPr>
      <xdr:spPr>
        <a:xfrm>
          <a:off x="221107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59690</xdr:rowOff>
    </xdr:from>
    <xdr:to>
      <xdr:col>112</xdr:col>
      <xdr:colOff>38100</xdr:colOff>
      <xdr:row>39</xdr:row>
      <xdr:rowOff>161290</xdr:rowOff>
    </xdr:to>
    <xdr:sp macro="" textlink="">
      <xdr:nvSpPr>
        <xdr:cNvPr id="472" name="フローチャート: 判断 471">
          <a:extLst>
            <a:ext uri="{FF2B5EF4-FFF2-40B4-BE49-F238E27FC236}">
              <a16:creationId xmlns:a16="http://schemas.microsoft.com/office/drawing/2014/main" id="{7003C762-F389-4709-BE17-980A0999D9BC}"/>
            </a:ext>
          </a:extLst>
        </xdr:cNvPr>
        <xdr:cNvSpPr/>
      </xdr:nvSpPr>
      <xdr:spPr>
        <a:xfrm>
          <a:off x="21272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29210</xdr:rowOff>
    </xdr:from>
    <xdr:to>
      <xdr:col>107</xdr:col>
      <xdr:colOff>101600</xdr:colOff>
      <xdr:row>39</xdr:row>
      <xdr:rowOff>130810</xdr:rowOff>
    </xdr:to>
    <xdr:sp macro="" textlink="">
      <xdr:nvSpPr>
        <xdr:cNvPr id="473" name="フローチャート: 判断 472">
          <a:extLst>
            <a:ext uri="{FF2B5EF4-FFF2-40B4-BE49-F238E27FC236}">
              <a16:creationId xmlns:a16="http://schemas.microsoft.com/office/drawing/2014/main" id="{DB54AD0B-E436-4FA6-AB2A-AC7CA41F5C50}"/>
            </a:ext>
          </a:extLst>
        </xdr:cNvPr>
        <xdr:cNvSpPr/>
      </xdr:nvSpPr>
      <xdr:spPr>
        <a:xfrm>
          <a:off x="20383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44450</xdr:rowOff>
    </xdr:from>
    <xdr:to>
      <xdr:col>102</xdr:col>
      <xdr:colOff>165100</xdr:colOff>
      <xdr:row>39</xdr:row>
      <xdr:rowOff>146050</xdr:rowOff>
    </xdr:to>
    <xdr:sp macro="" textlink="">
      <xdr:nvSpPr>
        <xdr:cNvPr id="474" name="フローチャート: 判断 473">
          <a:extLst>
            <a:ext uri="{FF2B5EF4-FFF2-40B4-BE49-F238E27FC236}">
              <a16:creationId xmlns:a16="http://schemas.microsoft.com/office/drawing/2014/main" id="{FC1C8677-DB85-451C-9900-7BE13947D410}"/>
            </a:ext>
          </a:extLst>
        </xdr:cNvPr>
        <xdr:cNvSpPr/>
      </xdr:nvSpPr>
      <xdr:spPr>
        <a:xfrm>
          <a:off x="19494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36830</xdr:rowOff>
    </xdr:from>
    <xdr:to>
      <xdr:col>98</xdr:col>
      <xdr:colOff>38100</xdr:colOff>
      <xdr:row>39</xdr:row>
      <xdr:rowOff>138430</xdr:rowOff>
    </xdr:to>
    <xdr:sp macro="" textlink="">
      <xdr:nvSpPr>
        <xdr:cNvPr id="475" name="フローチャート: 判断 474">
          <a:extLst>
            <a:ext uri="{FF2B5EF4-FFF2-40B4-BE49-F238E27FC236}">
              <a16:creationId xmlns:a16="http://schemas.microsoft.com/office/drawing/2014/main" id="{56BB1CDC-F2AE-4242-A80B-B953036BF834}"/>
            </a:ext>
          </a:extLst>
        </xdr:cNvPr>
        <xdr:cNvSpPr/>
      </xdr:nvSpPr>
      <xdr:spPr>
        <a:xfrm>
          <a:off x="18605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6" name="テキスト ボックス 475">
          <a:extLst>
            <a:ext uri="{FF2B5EF4-FFF2-40B4-BE49-F238E27FC236}">
              <a16:creationId xmlns:a16="http://schemas.microsoft.com/office/drawing/2014/main" id="{FB558E9F-49D7-4C95-A698-0252C13349D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77" name="テキスト ボックス 476">
          <a:extLst>
            <a:ext uri="{FF2B5EF4-FFF2-40B4-BE49-F238E27FC236}">
              <a16:creationId xmlns:a16="http://schemas.microsoft.com/office/drawing/2014/main" id="{04E05978-B66D-4086-87A8-BD582A63F34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78" name="テキスト ボックス 477">
          <a:extLst>
            <a:ext uri="{FF2B5EF4-FFF2-40B4-BE49-F238E27FC236}">
              <a16:creationId xmlns:a16="http://schemas.microsoft.com/office/drawing/2014/main" id="{92BE4076-2923-400B-AC03-2DD23C90064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97CCBCED-30D9-48DE-BC3F-53AF6F9636B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E847C1F0-2498-47FF-B33A-67C9068500B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120650</xdr:rowOff>
    </xdr:from>
    <xdr:to>
      <xdr:col>116</xdr:col>
      <xdr:colOff>114300</xdr:colOff>
      <xdr:row>36</xdr:row>
      <xdr:rowOff>50800</xdr:rowOff>
    </xdr:to>
    <xdr:sp macro="" textlink="">
      <xdr:nvSpPr>
        <xdr:cNvPr id="481" name="楕円 480">
          <a:extLst>
            <a:ext uri="{FF2B5EF4-FFF2-40B4-BE49-F238E27FC236}">
              <a16:creationId xmlns:a16="http://schemas.microsoft.com/office/drawing/2014/main" id="{2D3222D2-B1A2-4BEF-A3B6-F8AF61E1DB32}"/>
            </a:ext>
          </a:extLst>
        </xdr:cNvPr>
        <xdr:cNvSpPr/>
      </xdr:nvSpPr>
      <xdr:spPr>
        <a:xfrm>
          <a:off x="221107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143527</xdr:rowOff>
    </xdr:from>
    <xdr:ext cx="469744" cy="259045"/>
    <xdr:sp macro="" textlink="">
      <xdr:nvSpPr>
        <xdr:cNvPr id="482" name="【認定こども園・幼稚園・保育所】&#10;一人当たり面積該当値テキスト">
          <a:extLst>
            <a:ext uri="{FF2B5EF4-FFF2-40B4-BE49-F238E27FC236}">
              <a16:creationId xmlns:a16="http://schemas.microsoft.com/office/drawing/2014/main" id="{45AFF439-945C-46FD-89BB-B96BE84DC143}"/>
            </a:ext>
          </a:extLst>
        </xdr:cNvPr>
        <xdr:cNvSpPr txBox="1"/>
      </xdr:nvSpPr>
      <xdr:spPr>
        <a:xfrm>
          <a:off x="22199600" y="59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59690</xdr:rowOff>
    </xdr:from>
    <xdr:to>
      <xdr:col>112</xdr:col>
      <xdr:colOff>38100</xdr:colOff>
      <xdr:row>35</xdr:row>
      <xdr:rowOff>161290</xdr:rowOff>
    </xdr:to>
    <xdr:sp macro="" textlink="">
      <xdr:nvSpPr>
        <xdr:cNvPr id="483" name="楕円 482">
          <a:extLst>
            <a:ext uri="{FF2B5EF4-FFF2-40B4-BE49-F238E27FC236}">
              <a16:creationId xmlns:a16="http://schemas.microsoft.com/office/drawing/2014/main" id="{50840846-AE42-4702-B6F7-0E1B45A65B82}"/>
            </a:ext>
          </a:extLst>
        </xdr:cNvPr>
        <xdr:cNvSpPr/>
      </xdr:nvSpPr>
      <xdr:spPr>
        <a:xfrm>
          <a:off x="21272500" y="60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110490</xdr:rowOff>
    </xdr:from>
    <xdr:to>
      <xdr:col>116</xdr:col>
      <xdr:colOff>63500</xdr:colOff>
      <xdr:row>36</xdr:row>
      <xdr:rowOff>0</xdr:rowOff>
    </xdr:to>
    <xdr:cxnSp macro="">
      <xdr:nvCxnSpPr>
        <xdr:cNvPr id="484" name="直線コネクタ 483">
          <a:extLst>
            <a:ext uri="{FF2B5EF4-FFF2-40B4-BE49-F238E27FC236}">
              <a16:creationId xmlns:a16="http://schemas.microsoft.com/office/drawing/2014/main" id="{816146F6-3BC2-4CB9-858C-8DD0B6CA644C}"/>
            </a:ext>
          </a:extLst>
        </xdr:cNvPr>
        <xdr:cNvCxnSpPr/>
      </xdr:nvCxnSpPr>
      <xdr:spPr>
        <a:xfrm>
          <a:off x="21323300" y="611124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59690</xdr:rowOff>
    </xdr:from>
    <xdr:to>
      <xdr:col>107</xdr:col>
      <xdr:colOff>101600</xdr:colOff>
      <xdr:row>35</xdr:row>
      <xdr:rowOff>161290</xdr:rowOff>
    </xdr:to>
    <xdr:sp macro="" textlink="">
      <xdr:nvSpPr>
        <xdr:cNvPr id="485" name="楕円 484">
          <a:extLst>
            <a:ext uri="{FF2B5EF4-FFF2-40B4-BE49-F238E27FC236}">
              <a16:creationId xmlns:a16="http://schemas.microsoft.com/office/drawing/2014/main" id="{D3C32017-5FB9-48BA-8E54-5B76566A8155}"/>
            </a:ext>
          </a:extLst>
        </xdr:cNvPr>
        <xdr:cNvSpPr/>
      </xdr:nvSpPr>
      <xdr:spPr>
        <a:xfrm>
          <a:off x="20383500" y="606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110490</xdr:rowOff>
    </xdr:from>
    <xdr:to>
      <xdr:col>111</xdr:col>
      <xdr:colOff>177800</xdr:colOff>
      <xdr:row>35</xdr:row>
      <xdr:rowOff>110490</xdr:rowOff>
    </xdr:to>
    <xdr:cxnSp macro="">
      <xdr:nvCxnSpPr>
        <xdr:cNvPr id="486" name="直線コネクタ 485">
          <a:extLst>
            <a:ext uri="{FF2B5EF4-FFF2-40B4-BE49-F238E27FC236}">
              <a16:creationId xmlns:a16="http://schemas.microsoft.com/office/drawing/2014/main" id="{E0FAF6A4-6336-404E-9C0C-E3579D4C7CD4}"/>
            </a:ext>
          </a:extLst>
        </xdr:cNvPr>
        <xdr:cNvCxnSpPr/>
      </xdr:nvCxnSpPr>
      <xdr:spPr>
        <a:xfrm>
          <a:off x="20434300" y="61112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82550</xdr:rowOff>
    </xdr:from>
    <xdr:to>
      <xdr:col>102</xdr:col>
      <xdr:colOff>165100</xdr:colOff>
      <xdr:row>36</xdr:row>
      <xdr:rowOff>12700</xdr:rowOff>
    </xdr:to>
    <xdr:sp macro="" textlink="">
      <xdr:nvSpPr>
        <xdr:cNvPr id="487" name="楕円 486">
          <a:extLst>
            <a:ext uri="{FF2B5EF4-FFF2-40B4-BE49-F238E27FC236}">
              <a16:creationId xmlns:a16="http://schemas.microsoft.com/office/drawing/2014/main" id="{7CD21BDA-AEBE-4CBA-BE5D-B897D2F90763}"/>
            </a:ext>
          </a:extLst>
        </xdr:cNvPr>
        <xdr:cNvSpPr/>
      </xdr:nvSpPr>
      <xdr:spPr>
        <a:xfrm>
          <a:off x="194945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110490</xdr:rowOff>
    </xdr:from>
    <xdr:to>
      <xdr:col>107</xdr:col>
      <xdr:colOff>50800</xdr:colOff>
      <xdr:row>35</xdr:row>
      <xdr:rowOff>133350</xdr:rowOff>
    </xdr:to>
    <xdr:cxnSp macro="">
      <xdr:nvCxnSpPr>
        <xdr:cNvPr id="488" name="直線コネクタ 487">
          <a:extLst>
            <a:ext uri="{FF2B5EF4-FFF2-40B4-BE49-F238E27FC236}">
              <a16:creationId xmlns:a16="http://schemas.microsoft.com/office/drawing/2014/main" id="{3B584020-DC16-4D28-91B4-80FE09496CB9}"/>
            </a:ext>
          </a:extLst>
        </xdr:cNvPr>
        <xdr:cNvCxnSpPr/>
      </xdr:nvCxnSpPr>
      <xdr:spPr>
        <a:xfrm flipV="1">
          <a:off x="19545300" y="61112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21590</xdr:rowOff>
    </xdr:from>
    <xdr:to>
      <xdr:col>98</xdr:col>
      <xdr:colOff>38100</xdr:colOff>
      <xdr:row>35</xdr:row>
      <xdr:rowOff>123190</xdr:rowOff>
    </xdr:to>
    <xdr:sp macro="" textlink="">
      <xdr:nvSpPr>
        <xdr:cNvPr id="489" name="楕円 488">
          <a:extLst>
            <a:ext uri="{FF2B5EF4-FFF2-40B4-BE49-F238E27FC236}">
              <a16:creationId xmlns:a16="http://schemas.microsoft.com/office/drawing/2014/main" id="{22B68819-6F9F-4A2D-BFED-A51C89AABDFA}"/>
            </a:ext>
          </a:extLst>
        </xdr:cNvPr>
        <xdr:cNvSpPr/>
      </xdr:nvSpPr>
      <xdr:spPr>
        <a:xfrm>
          <a:off x="18605500" y="602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72390</xdr:rowOff>
    </xdr:from>
    <xdr:to>
      <xdr:col>102</xdr:col>
      <xdr:colOff>114300</xdr:colOff>
      <xdr:row>35</xdr:row>
      <xdr:rowOff>133350</xdr:rowOff>
    </xdr:to>
    <xdr:cxnSp macro="">
      <xdr:nvCxnSpPr>
        <xdr:cNvPr id="490" name="直線コネクタ 489">
          <a:extLst>
            <a:ext uri="{FF2B5EF4-FFF2-40B4-BE49-F238E27FC236}">
              <a16:creationId xmlns:a16="http://schemas.microsoft.com/office/drawing/2014/main" id="{15DC8A4B-2953-4C55-A0BF-75EF11F8BC28}"/>
            </a:ext>
          </a:extLst>
        </xdr:cNvPr>
        <xdr:cNvCxnSpPr/>
      </xdr:nvCxnSpPr>
      <xdr:spPr>
        <a:xfrm>
          <a:off x="18656300" y="60731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152417</xdr:rowOff>
    </xdr:from>
    <xdr:ext cx="469744" cy="259045"/>
    <xdr:sp macro="" textlink="">
      <xdr:nvSpPr>
        <xdr:cNvPr id="491" name="n_1aveValue【認定こども園・幼稚園・保育所】&#10;一人当たり面積">
          <a:extLst>
            <a:ext uri="{FF2B5EF4-FFF2-40B4-BE49-F238E27FC236}">
              <a16:creationId xmlns:a16="http://schemas.microsoft.com/office/drawing/2014/main" id="{86CF0599-620B-4FD4-9273-3DC49D7A9518}"/>
            </a:ext>
          </a:extLst>
        </xdr:cNvPr>
        <xdr:cNvSpPr txBox="1"/>
      </xdr:nvSpPr>
      <xdr:spPr>
        <a:xfrm>
          <a:off x="210757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121937</xdr:rowOff>
    </xdr:from>
    <xdr:ext cx="469744" cy="259045"/>
    <xdr:sp macro="" textlink="">
      <xdr:nvSpPr>
        <xdr:cNvPr id="492" name="n_2aveValue【認定こども園・幼稚園・保育所】&#10;一人当たり面積">
          <a:extLst>
            <a:ext uri="{FF2B5EF4-FFF2-40B4-BE49-F238E27FC236}">
              <a16:creationId xmlns:a16="http://schemas.microsoft.com/office/drawing/2014/main" id="{13E0BDB5-39C6-4298-B734-242AEC5FC445}"/>
            </a:ext>
          </a:extLst>
        </xdr:cNvPr>
        <xdr:cNvSpPr txBox="1"/>
      </xdr:nvSpPr>
      <xdr:spPr>
        <a:xfrm>
          <a:off x="20199427" y="680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137177</xdr:rowOff>
    </xdr:from>
    <xdr:ext cx="469744" cy="259045"/>
    <xdr:sp macro="" textlink="">
      <xdr:nvSpPr>
        <xdr:cNvPr id="493" name="n_3aveValue【認定こども園・幼稚園・保育所】&#10;一人当たり面積">
          <a:extLst>
            <a:ext uri="{FF2B5EF4-FFF2-40B4-BE49-F238E27FC236}">
              <a16:creationId xmlns:a16="http://schemas.microsoft.com/office/drawing/2014/main" id="{04FD70B7-7A50-426E-8281-67B32EC94DA7}"/>
            </a:ext>
          </a:extLst>
        </xdr:cNvPr>
        <xdr:cNvSpPr txBox="1"/>
      </xdr:nvSpPr>
      <xdr:spPr>
        <a:xfrm>
          <a:off x="1931042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129557</xdr:rowOff>
    </xdr:from>
    <xdr:ext cx="469744" cy="259045"/>
    <xdr:sp macro="" textlink="">
      <xdr:nvSpPr>
        <xdr:cNvPr id="494" name="n_4aveValue【認定こども園・幼稚園・保育所】&#10;一人当たり面積">
          <a:extLst>
            <a:ext uri="{FF2B5EF4-FFF2-40B4-BE49-F238E27FC236}">
              <a16:creationId xmlns:a16="http://schemas.microsoft.com/office/drawing/2014/main" id="{23213289-34D2-4401-9AC3-B51FD48BF7E4}"/>
            </a:ext>
          </a:extLst>
        </xdr:cNvPr>
        <xdr:cNvSpPr txBox="1"/>
      </xdr:nvSpPr>
      <xdr:spPr>
        <a:xfrm>
          <a:off x="184214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6367</xdr:rowOff>
    </xdr:from>
    <xdr:ext cx="469744" cy="259045"/>
    <xdr:sp macro="" textlink="">
      <xdr:nvSpPr>
        <xdr:cNvPr id="495" name="n_1mainValue【認定こども園・幼稚園・保育所】&#10;一人当たり面積">
          <a:extLst>
            <a:ext uri="{FF2B5EF4-FFF2-40B4-BE49-F238E27FC236}">
              <a16:creationId xmlns:a16="http://schemas.microsoft.com/office/drawing/2014/main" id="{9643D02B-8190-4DD4-A16F-9F4B332FEC1C}"/>
            </a:ext>
          </a:extLst>
        </xdr:cNvPr>
        <xdr:cNvSpPr txBox="1"/>
      </xdr:nvSpPr>
      <xdr:spPr>
        <a:xfrm>
          <a:off x="21075727" y="583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6367</xdr:rowOff>
    </xdr:from>
    <xdr:ext cx="469744" cy="259045"/>
    <xdr:sp macro="" textlink="">
      <xdr:nvSpPr>
        <xdr:cNvPr id="496" name="n_2mainValue【認定こども園・幼稚園・保育所】&#10;一人当たり面積">
          <a:extLst>
            <a:ext uri="{FF2B5EF4-FFF2-40B4-BE49-F238E27FC236}">
              <a16:creationId xmlns:a16="http://schemas.microsoft.com/office/drawing/2014/main" id="{33295D0A-22A6-4F00-BC9E-9A383420595B}"/>
            </a:ext>
          </a:extLst>
        </xdr:cNvPr>
        <xdr:cNvSpPr txBox="1"/>
      </xdr:nvSpPr>
      <xdr:spPr>
        <a:xfrm>
          <a:off x="20199427" y="583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29227</xdr:rowOff>
    </xdr:from>
    <xdr:ext cx="469744" cy="259045"/>
    <xdr:sp macro="" textlink="">
      <xdr:nvSpPr>
        <xdr:cNvPr id="497" name="n_3mainValue【認定こども園・幼稚園・保育所】&#10;一人当たり面積">
          <a:extLst>
            <a:ext uri="{FF2B5EF4-FFF2-40B4-BE49-F238E27FC236}">
              <a16:creationId xmlns:a16="http://schemas.microsoft.com/office/drawing/2014/main" id="{E5413A77-1C82-4C98-B02A-8DDEB3EBB70C}"/>
            </a:ext>
          </a:extLst>
        </xdr:cNvPr>
        <xdr:cNvSpPr txBox="1"/>
      </xdr:nvSpPr>
      <xdr:spPr>
        <a:xfrm>
          <a:off x="19310427" y="585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33</xdr:row>
      <xdr:rowOff>139717</xdr:rowOff>
    </xdr:from>
    <xdr:ext cx="469744" cy="259045"/>
    <xdr:sp macro="" textlink="">
      <xdr:nvSpPr>
        <xdr:cNvPr id="498" name="n_4mainValue【認定こども園・幼稚園・保育所】&#10;一人当たり面積">
          <a:extLst>
            <a:ext uri="{FF2B5EF4-FFF2-40B4-BE49-F238E27FC236}">
              <a16:creationId xmlns:a16="http://schemas.microsoft.com/office/drawing/2014/main" id="{BFDDCEBF-0EC1-4CAE-9189-491AC54C1942}"/>
            </a:ext>
          </a:extLst>
        </xdr:cNvPr>
        <xdr:cNvSpPr txBox="1"/>
      </xdr:nvSpPr>
      <xdr:spPr>
        <a:xfrm>
          <a:off x="18421427" y="579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99" name="正方形/長方形 498">
          <a:extLst>
            <a:ext uri="{FF2B5EF4-FFF2-40B4-BE49-F238E27FC236}">
              <a16:creationId xmlns:a16="http://schemas.microsoft.com/office/drawing/2014/main" id="{0029CC0F-2EEF-4D5D-99D7-88643B88A05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0" name="正方形/長方形 499">
          <a:extLst>
            <a:ext uri="{FF2B5EF4-FFF2-40B4-BE49-F238E27FC236}">
              <a16:creationId xmlns:a16="http://schemas.microsoft.com/office/drawing/2014/main" id="{26D0C1B9-9435-4113-84FE-179389D84D6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1" name="正方形/長方形 500">
          <a:extLst>
            <a:ext uri="{FF2B5EF4-FFF2-40B4-BE49-F238E27FC236}">
              <a16:creationId xmlns:a16="http://schemas.microsoft.com/office/drawing/2014/main" id="{53D8B0D8-BBD9-42FE-9731-D2D6DBEF049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2" name="正方形/長方形 501">
          <a:extLst>
            <a:ext uri="{FF2B5EF4-FFF2-40B4-BE49-F238E27FC236}">
              <a16:creationId xmlns:a16="http://schemas.microsoft.com/office/drawing/2014/main" id="{0622A991-C904-4192-9E70-D6D5BFEC10C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3" name="正方形/長方形 502">
          <a:extLst>
            <a:ext uri="{FF2B5EF4-FFF2-40B4-BE49-F238E27FC236}">
              <a16:creationId xmlns:a16="http://schemas.microsoft.com/office/drawing/2014/main" id="{FECDB2E8-D1C1-47E1-9F23-A969AB207C2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4" name="正方形/長方形 503">
          <a:extLst>
            <a:ext uri="{FF2B5EF4-FFF2-40B4-BE49-F238E27FC236}">
              <a16:creationId xmlns:a16="http://schemas.microsoft.com/office/drawing/2014/main" id="{55806312-7987-46E0-8FFB-25F346A1252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5" name="正方形/長方形 504">
          <a:extLst>
            <a:ext uri="{FF2B5EF4-FFF2-40B4-BE49-F238E27FC236}">
              <a16:creationId xmlns:a16="http://schemas.microsoft.com/office/drawing/2014/main" id="{6CE66576-4B53-43BD-B0C4-A5C6E2B960D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6" name="正方形/長方形 505">
          <a:extLst>
            <a:ext uri="{FF2B5EF4-FFF2-40B4-BE49-F238E27FC236}">
              <a16:creationId xmlns:a16="http://schemas.microsoft.com/office/drawing/2014/main" id="{5BD028D7-E40A-4B77-98A9-179E91443E0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7" name="テキスト ボックス 506">
          <a:extLst>
            <a:ext uri="{FF2B5EF4-FFF2-40B4-BE49-F238E27FC236}">
              <a16:creationId xmlns:a16="http://schemas.microsoft.com/office/drawing/2014/main" id="{30513AC9-B515-46DE-B510-1F08A45E90B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8" name="直線コネクタ 507">
          <a:extLst>
            <a:ext uri="{FF2B5EF4-FFF2-40B4-BE49-F238E27FC236}">
              <a16:creationId xmlns:a16="http://schemas.microsoft.com/office/drawing/2014/main" id="{C85BC627-CBB4-4D28-A7F9-7169DB7689E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9" name="テキスト ボックス 508">
          <a:extLst>
            <a:ext uri="{FF2B5EF4-FFF2-40B4-BE49-F238E27FC236}">
              <a16:creationId xmlns:a16="http://schemas.microsoft.com/office/drawing/2014/main" id="{250986F6-3402-4CDC-B312-E27F5ECDD55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0" name="直線コネクタ 509">
          <a:extLst>
            <a:ext uri="{FF2B5EF4-FFF2-40B4-BE49-F238E27FC236}">
              <a16:creationId xmlns:a16="http://schemas.microsoft.com/office/drawing/2014/main" id="{9610025E-0D5D-49CF-B451-9AF55E50E6D6}"/>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1" name="テキスト ボックス 510">
          <a:extLst>
            <a:ext uri="{FF2B5EF4-FFF2-40B4-BE49-F238E27FC236}">
              <a16:creationId xmlns:a16="http://schemas.microsoft.com/office/drawing/2014/main" id="{8AFCF49B-1C95-4A10-B203-79E42D7A3CBB}"/>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2" name="直線コネクタ 511">
          <a:extLst>
            <a:ext uri="{FF2B5EF4-FFF2-40B4-BE49-F238E27FC236}">
              <a16:creationId xmlns:a16="http://schemas.microsoft.com/office/drawing/2014/main" id="{E91A7FCA-EFDC-40A1-9018-9A4722DDB37A}"/>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3" name="テキスト ボックス 512">
          <a:extLst>
            <a:ext uri="{FF2B5EF4-FFF2-40B4-BE49-F238E27FC236}">
              <a16:creationId xmlns:a16="http://schemas.microsoft.com/office/drawing/2014/main" id="{6C1C79FB-5F2B-4333-8C7D-2E7BA41D0B94}"/>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4" name="直線コネクタ 513">
          <a:extLst>
            <a:ext uri="{FF2B5EF4-FFF2-40B4-BE49-F238E27FC236}">
              <a16:creationId xmlns:a16="http://schemas.microsoft.com/office/drawing/2014/main" id="{AA7A3629-6EC5-4057-B351-BC3ED6BD8313}"/>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5" name="テキスト ボックス 514">
          <a:extLst>
            <a:ext uri="{FF2B5EF4-FFF2-40B4-BE49-F238E27FC236}">
              <a16:creationId xmlns:a16="http://schemas.microsoft.com/office/drawing/2014/main" id="{B0655748-0203-49FC-9AAC-A75B5F68C59D}"/>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6" name="直線コネクタ 515">
          <a:extLst>
            <a:ext uri="{FF2B5EF4-FFF2-40B4-BE49-F238E27FC236}">
              <a16:creationId xmlns:a16="http://schemas.microsoft.com/office/drawing/2014/main" id="{F631B221-7182-4BA5-B97F-7E2C2238DDCE}"/>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17" name="テキスト ボックス 516">
          <a:extLst>
            <a:ext uri="{FF2B5EF4-FFF2-40B4-BE49-F238E27FC236}">
              <a16:creationId xmlns:a16="http://schemas.microsoft.com/office/drawing/2014/main" id="{AC937B2A-C23B-4EA9-A039-C6B30FE1B988}"/>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18" name="直線コネクタ 517">
          <a:extLst>
            <a:ext uri="{FF2B5EF4-FFF2-40B4-BE49-F238E27FC236}">
              <a16:creationId xmlns:a16="http://schemas.microsoft.com/office/drawing/2014/main" id="{41706C16-31FE-40ED-AA4C-186ECE467CD5}"/>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19" name="テキスト ボックス 518">
          <a:extLst>
            <a:ext uri="{FF2B5EF4-FFF2-40B4-BE49-F238E27FC236}">
              <a16:creationId xmlns:a16="http://schemas.microsoft.com/office/drawing/2014/main" id="{1074BFE4-CDC8-4C11-9A7D-A5CB4CC8BA3C}"/>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0" name="直線コネクタ 519">
          <a:extLst>
            <a:ext uri="{FF2B5EF4-FFF2-40B4-BE49-F238E27FC236}">
              <a16:creationId xmlns:a16="http://schemas.microsoft.com/office/drawing/2014/main" id="{48FC338F-9F49-4D09-B6C7-207D2849EED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1" name="テキスト ボックス 520">
          <a:extLst>
            <a:ext uri="{FF2B5EF4-FFF2-40B4-BE49-F238E27FC236}">
              <a16:creationId xmlns:a16="http://schemas.microsoft.com/office/drawing/2014/main" id="{E0BC751E-5F64-4037-910B-CD4DAF239AF4}"/>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2" name="【学校施設】&#10;有形固定資産減価償却率グラフ枠">
          <a:extLst>
            <a:ext uri="{FF2B5EF4-FFF2-40B4-BE49-F238E27FC236}">
              <a16:creationId xmlns:a16="http://schemas.microsoft.com/office/drawing/2014/main" id="{60A78EF7-75A7-4850-9086-69E041BBDF8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146685</xdr:rowOff>
    </xdr:from>
    <xdr:to>
      <xdr:col>85</xdr:col>
      <xdr:colOff>126364</xdr:colOff>
      <xdr:row>64</xdr:row>
      <xdr:rowOff>15240</xdr:rowOff>
    </xdr:to>
    <xdr:cxnSp macro="">
      <xdr:nvCxnSpPr>
        <xdr:cNvPr id="523" name="直線コネクタ 522">
          <a:extLst>
            <a:ext uri="{FF2B5EF4-FFF2-40B4-BE49-F238E27FC236}">
              <a16:creationId xmlns:a16="http://schemas.microsoft.com/office/drawing/2014/main" id="{E969460C-DE93-4905-88D4-F4E823DB4053}"/>
            </a:ext>
          </a:extLst>
        </xdr:cNvPr>
        <xdr:cNvCxnSpPr/>
      </xdr:nvCxnSpPr>
      <xdr:spPr>
        <a:xfrm flipV="1">
          <a:off x="16318864" y="9747885"/>
          <a:ext cx="0" cy="1240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19067</xdr:rowOff>
    </xdr:from>
    <xdr:ext cx="405111" cy="259045"/>
    <xdr:sp macro="" textlink="">
      <xdr:nvSpPr>
        <xdr:cNvPr id="524" name="【学校施設】&#10;有形固定資産減価償却率最小値テキスト">
          <a:extLst>
            <a:ext uri="{FF2B5EF4-FFF2-40B4-BE49-F238E27FC236}">
              <a16:creationId xmlns:a16="http://schemas.microsoft.com/office/drawing/2014/main" id="{4C839C6B-492D-488D-90F8-8565CB657E61}"/>
            </a:ext>
          </a:extLst>
        </xdr:cNvPr>
        <xdr:cNvSpPr txBox="1"/>
      </xdr:nvSpPr>
      <xdr:spPr>
        <a:xfrm>
          <a:off x="16357600" y="1099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15240</xdr:rowOff>
    </xdr:from>
    <xdr:to>
      <xdr:col>86</xdr:col>
      <xdr:colOff>25400</xdr:colOff>
      <xdr:row>64</xdr:row>
      <xdr:rowOff>15240</xdr:rowOff>
    </xdr:to>
    <xdr:cxnSp macro="">
      <xdr:nvCxnSpPr>
        <xdr:cNvPr id="525" name="直線コネクタ 524">
          <a:extLst>
            <a:ext uri="{FF2B5EF4-FFF2-40B4-BE49-F238E27FC236}">
              <a16:creationId xmlns:a16="http://schemas.microsoft.com/office/drawing/2014/main" id="{5EFE32BC-31A6-4A0A-B836-DB7CF026197B}"/>
            </a:ext>
          </a:extLst>
        </xdr:cNvPr>
        <xdr:cNvCxnSpPr/>
      </xdr:nvCxnSpPr>
      <xdr:spPr>
        <a:xfrm>
          <a:off x="16230600" y="1098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93362</xdr:rowOff>
    </xdr:from>
    <xdr:ext cx="405111" cy="259045"/>
    <xdr:sp macro="" textlink="">
      <xdr:nvSpPr>
        <xdr:cNvPr id="526" name="【学校施設】&#10;有形固定資産減価償却率最大値テキスト">
          <a:extLst>
            <a:ext uri="{FF2B5EF4-FFF2-40B4-BE49-F238E27FC236}">
              <a16:creationId xmlns:a16="http://schemas.microsoft.com/office/drawing/2014/main" id="{AF78E8D0-D558-465F-9816-A07265AFECA6}"/>
            </a:ext>
          </a:extLst>
        </xdr:cNvPr>
        <xdr:cNvSpPr txBox="1"/>
      </xdr:nvSpPr>
      <xdr:spPr>
        <a:xfrm>
          <a:off x="16357600" y="9523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146685</xdr:rowOff>
    </xdr:from>
    <xdr:to>
      <xdr:col>86</xdr:col>
      <xdr:colOff>25400</xdr:colOff>
      <xdr:row>56</xdr:row>
      <xdr:rowOff>146685</xdr:rowOff>
    </xdr:to>
    <xdr:cxnSp macro="">
      <xdr:nvCxnSpPr>
        <xdr:cNvPr id="527" name="直線コネクタ 526">
          <a:extLst>
            <a:ext uri="{FF2B5EF4-FFF2-40B4-BE49-F238E27FC236}">
              <a16:creationId xmlns:a16="http://schemas.microsoft.com/office/drawing/2014/main" id="{9445228F-C21A-43D5-A689-78729698E917}"/>
            </a:ext>
          </a:extLst>
        </xdr:cNvPr>
        <xdr:cNvCxnSpPr/>
      </xdr:nvCxnSpPr>
      <xdr:spPr>
        <a:xfrm>
          <a:off x="16230600" y="9747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103522</xdr:rowOff>
    </xdr:from>
    <xdr:ext cx="405111" cy="259045"/>
    <xdr:sp macro="" textlink="">
      <xdr:nvSpPr>
        <xdr:cNvPr id="528" name="【学校施設】&#10;有形固定資産減価償却率平均値テキスト">
          <a:extLst>
            <a:ext uri="{FF2B5EF4-FFF2-40B4-BE49-F238E27FC236}">
              <a16:creationId xmlns:a16="http://schemas.microsoft.com/office/drawing/2014/main" id="{BF840FA5-2EDA-4F1C-974B-F17AAA286BE4}"/>
            </a:ext>
          </a:extLst>
        </xdr:cNvPr>
        <xdr:cNvSpPr txBox="1"/>
      </xdr:nvSpPr>
      <xdr:spPr>
        <a:xfrm>
          <a:off x="16357600" y="1021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529" name="フローチャート: 判断 528">
          <a:extLst>
            <a:ext uri="{FF2B5EF4-FFF2-40B4-BE49-F238E27FC236}">
              <a16:creationId xmlns:a16="http://schemas.microsoft.com/office/drawing/2014/main" id="{796D8732-D5E1-4276-B30C-4ACE163D2B73}"/>
            </a:ext>
          </a:extLst>
        </xdr:cNvPr>
        <xdr:cNvSpPr/>
      </xdr:nvSpPr>
      <xdr:spPr>
        <a:xfrm>
          <a:off x="16268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74930</xdr:rowOff>
    </xdr:from>
    <xdr:to>
      <xdr:col>81</xdr:col>
      <xdr:colOff>101600</xdr:colOff>
      <xdr:row>61</xdr:row>
      <xdr:rowOff>5080</xdr:rowOff>
    </xdr:to>
    <xdr:sp macro="" textlink="">
      <xdr:nvSpPr>
        <xdr:cNvPr id="530" name="フローチャート: 判断 529">
          <a:extLst>
            <a:ext uri="{FF2B5EF4-FFF2-40B4-BE49-F238E27FC236}">
              <a16:creationId xmlns:a16="http://schemas.microsoft.com/office/drawing/2014/main" id="{5ABB0ECE-56F6-4B3E-876E-E634FF1133AA}"/>
            </a:ext>
          </a:extLst>
        </xdr:cNvPr>
        <xdr:cNvSpPr/>
      </xdr:nvSpPr>
      <xdr:spPr>
        <a:xfrm>
          <a:off x="154305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67310</xdr:rowOff>
    </xdr:from>
    <xdr:to>
      <xdr:col>76</xdr:col>
      <xdr:colOff>165100</xdr:colOff>
      <xdr:row>60</xdr:row>
      <xdr:rowOff>168910</xdr:rowOff>
    </xdr:to>
    <xdr:sp macro="" textlink="">
      <xdr:nvSpPr>
        <xdr:cNvPr id="531" name="フローチャート: 判断 530">
          <a:extLst>
            <a:ext uri="{FF2B5EF4-FFF2-40B4-BE49-F238E27FC236}">
              <a16:creationId xmlns:a16="http://schemas.microsoft.com/office/drawing/2014/main" id="{A49102AB-3BF6-40BD-81E4-7E1BA11B8066}"/>
            </a:ext>
          </a:extLst>
        </xdr:cNvPr>
        <xdr:cNvSpPr/>
      </xdr:nvSpPr>
      <xdr:spPr>
        <a:xfrm>
          <a:off x="14541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67310</xdr:rowOff>
    </xdr:from>
    <xdr:to>
      <xdr:col>72</xdr:col>
      <xdr:colOff>38100</xdr:colOff>
      <xdr:row>60</xdr:row>
      <xdr:rowOff>168910</xdr:rowOff>
    </xdr:to>
    <xdr:sp macro="" textlink="">
      <xdr:nvSpPr>
        <xdr:cNvPr id="532" name="フローチャート: 判断 531">
          <a:extLst>
            <a:ext uri="{FF2B5EF4-FFF2-40B4-BE49-F238E27FC236}">
              <a16:creationId xmlns:a16="http://schemas.microsoft.com/office/drawing/2014/main" id="{6727D262-94AE-462D-9298-3AEE0F4B45CB}"/>
            </a:ext>
          </a:extLst>
        </xdr:cNvPr>
        <xdr:cNvSpPr/>
      </xdr:nvSpPr>
      <xdr:spPr>
        <a:xfrm>
          <a:off x="13652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84455</xdr:rowOff>
    </xdr:from>
    <xdr:to>
      <xdr:col>67</xdr:col>
      <xdr:colOff>101600</xdr:colOff>
      <xdr:row>61</xdr:row>
      <xdr:rowOff>14605</xdr:rowOff>
    </xdr:to>
    <xdr:sp macro="" textlink="">
      <xdr:nvSpPr>
        <xdr:cNvPr id="533" name="フローチャート: 判断 532">
          <a:extLst>
            <a:ext uri="{FF2B5EF4-FFF2-40B4-BE49-F238E27FC236}">
              <a16:creationId xmlns:a16="http://schemas.microsoft.com/office/drawing/2014/main" id="{395DEC63-7428-4BE8-8C7B-F95DE30E17E6}"/>
            </a:ext>
          </a:extLst>
        </xdr:cNvPr>
        <xdr:cNvSpPr/>
      </xdr:nvSpPr>
      <xdr:spPr>
        <a:xfrm>
          <a:off x="12763500" y="1037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4" name="テキスト ボックス 533">
          <a:extLst>
            <a:ext uri="{FF2B5EF4-FFF2-40B4-BE49-F238E27FC236}">
              <a16:creationId xmlns:a16="http://schemas.microsoft.com/office/drawing/2014/main" id="{53B082BB-3DF0-4CFC-BEC8-F26D25736CD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5" name="テキスト ボックス 534">
          <a:extLst>
            <a:ext uri="{FF2B5EF4-FFF2-40B4-BE49-F238E27FC236}">
              <a16:creationId xmlns:a16="http://schemas.microsoft.com/office/drawing/2014/main" id="{7A6BEF9E-0728-49F4-A4F2-04CF2709825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6" name="テキスト ボックス 535">
          <a:extLst>
            <a:ext uri="{FF2B5EF4-FFF2-40B4-BE49-F238E27FC236}">
              <a16:creationId xmlns:a16="http://schemas.microsoft.com/office/drawing/2014/main" id="{A96C8A30-E214-4EA6-9FAA-14F6D9EC1C5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7821B861-57D6-4927-BCB1-F5F2D24C41D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C9D42697-CD20-4418-9141-2014DA43414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147320</xdr:rowOff>
    </xdr:from>
    <xdr:to>
      <xdr:col>85</xdr:col>
      <xdr:colOff>177800</xdr:colOff>
      <xdr:row>61</xdr:row>
      <xdr:rowOff>77470</xdr:rowOff>
    </xdr:to>
    <xdr:sp macro="" textlink="">
      <xdr:nvSpPr>
        <xdr:cNvPr id="539" name="楕円 538">
          <a:extLst>
            <a:ext uri="{FF2B5EF4-FFF2-40B4-BE49-F238E27FC236}">
              <a16:creationId xmlns:a16="http://schemas.microsoft.com/office/drawing/2014/main" id="{AFD9CFA9-3AFB-4F27-9EFB-5604020D7BFC}"/>
            </a:ext>
          </a:extLst>
        </xdr:cNvPr>
        <xdr:cNvSpPr/>
      </xdr:nvSpPr>
      <xdr:spPr>
        <a:xfrm>
          <a:off x="162687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125747</xdr:rowOff>
    </xdr:from>
    <xdr:ext cx="405111" cy="259045"/>
    <xdr:sp macro="" textlink="">
      <xdr:nvSpPr>
        <xdr:cNvPr id="540" name="【学校施設】&#10;有形固定資産減価償却率該当値テキスト">
          <a:extLst>
            <a:ext uri="{FF2B5EF4-FFF2-40B4-BE49-F238E27FC236}">
              <a16:creationId xmlns:a16="http://schemas.microsoft.com/office/drawing/2014/main" id="{AAACDAC2-A398-4A3D-AC0D-CDD68D39A09E}"/>
            </a:ext>
          </a:extLst>
        </xdr:cNvPr>
        <xdr:cNvSpPr txBox="1"/>
      </xdr:nvSpPr>
      <xdr:spPr>
        <a:xfrm>
          <a:off x="16357600"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120650</xdr:rowOff>
    </xdr:from>
    <xdr:to>
      <xdr:col>81</xdr:col>
      <xdr:colOff>101600</xdr:colOff>
      <xdr:row>61</xdr:row>
      <xdr:rowOff>50800</xdr:rowOff>
    </xdr:to>
    <xdr:sp macro="" textlink="">
      <xdr:nvSpPr>
        <xdr:cNvPr id="541" name="楕円 540">
          <a:extLst>
            <a:ext uri="{FF2B5EF4-FFF2-40B4-BE49-F238E27FC236}">
              <a16:creationId xmlns:a16="http://schemas.microsoft.com/office/drawing/2014/main" id="{9E99F8A8-B9CC-4325-9CC4-8854EF4722C0}"/>
            </a:ext>
          </a:extLst>
        </xdr:cNvPr>
        <xdr:cNvSpPr/>
      </xdr:nvSpPr>
      <xdr:spPr>
        <a:xfrm>
          <a:off x="15430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0</xdr:rowOff>
    </xdr:from>
    <xdr:to>
      <xdr:col>85</xdr:col>
      <xdr:colOff>127000</xdr:colOff>
      <xdr:row>61</xdr:row>
      <xdr:rowOff>26670</xdr:rowOff>
    </xdr:to>
    <xdr:cxnSp macro="">
      <xdr:nvCxnSpPr>
        <xdr:cNvPr id="542" name="直線コネクタ 541">
          <a:extLst>
            <a:ext uri="{FF2B5EF4-FFF2-40B4-BE49-F238E27FC236}">
              <a16:creationId xmlns:a16="http://schemas.microsoft.com/office/drawing/2014/main" id="{1696CC28-7399-4947-8567-6B71307530FE}"/>
            </a:ext>
          </a:extLst>
        </xdr:cNvPr>
        <xdr:cNvCxnSpPr/>
      </xdr:nvCxnSpPr>
      <xdr:spPr>
        <a:xfrm>
          <a:off x="15481300" y="1045845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88265</xdr:rowOff>
    </xdr:from>
    <xdr:to>
      <xdr:col>76</xdr:col>
      <xdr:colOff>165100</xdr:colOff>
      <xdr:row>61</xdr:row>
      <xdr:rowOff>18415</xdr:rowOff>
    </xdr:to>
    <xdr:sp macro="" textlink="">
      <xdr:nvSpPr>
        <xdr:cNvPr id="543" name="楕円 542">
          <a:extLst>
            <a:ext uri="{FF2B5EF4-FFF2-40B4-BE49-F238E27FC236}">
              <a16:creationId xmlns:a16="http://schemas.microsoft.com/office/drawing/2014/main" id="{78527BCC-AF21-4A82-B7B1-6A885B4C9205}"/>
            </a:ext>
          </a:extLst>
        </xdr:cNvPr>
        <xdr:cNvSpPr/>
      </xdr:nvSpPr>
      <xdr:spPr>
        <a:xfrm>
          <a:off x="14541500" y="1037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139065</xdr:rowOff>
    </xdr:from>
    <xdr:to>
      <xdr:col>81</xdr:col>
      <xdr:colOff>50800</xdr:colOff>
      <xdr:row>61</xdr:row>
      <xdr:rowOff>0</xdr:rowOff>
    </xdr:to>
    <xdr:cxnSp macro="">
      <xdr:nvCxnSpPr>
        <xdr:cNvPr id="544" name="直線コネクタ 543">
          <a:extLst>
            <a:ext uri="{FF2B5EF4-FFF2-40B4-BE49-F238E27FC236}">
              <a16:creationId xmlns:a16="http://schemas.microsoft.com/office/drawing/2014/main" id="{05FDDA03-B85B-47EC-8052-4736975CFA19}"/>
            </a:ext>
          </a:extLst>
        </xdr:cNvPr>
        <xdr:cNvCxnSpPr/>
      </xdr:nvCxnSpPr>
      <xdr:spPr>
        <a:xfrm>
          <a:off x="14592300" y="1042606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53975</xdr:rowOff>
    </xdr:from>
    <xdr:to>
      <xdr:col>72</xdr:col>
      <xdr:colOff>38100</xdr:colOff>
      <xdr:row>60</xdr:row>
      <xdr:rowOff>155575</xdr:rowOff>
    </xdr:to>
    <xdr:sp macro="" textlink="">
      <xdr:nvSpPr>
        <xdr:cNvPr id="545" name="楕円 544">
          <a:extLst>
            <a:ext uri="{FF2B5EF4-FFF2-40B4-BE49-F238E27FC236}">
              <a16:creationId xmlns:a16="http://schemas.microsoft.com/office/drawing/2014/main" id="{126AB4AB-230E-4135-97A7-E4A169B4A5D6}"/>
            </a:ext>
          </a:extLst>
        </xdr:cNvPr>
        <xdr:cNvSpPr/>
      </xdr:nvSpPr>
      <xdr:spPr>
        <a:xfrm>
          <a:off x="13652500" y="1034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104775</xdr:rowOff>
    </xdr:from>
    <xdr:to>
      <xdr:col>76</xdr:col>
      <xdr:colOff>114300</xdr:colOff>
      <xdr:row>60</xdr:row>
      <xdr:rowOff>139065</xdr:rowOff>
    </xdr:to>
    <xdr:cxnSp macro="">
      <xdr:nvCxnSpPr>
        <xdr:cNvPr id="546" name="直線コネクタ 545">
          <a:extLst>
            <a:ext uri="{FF2B5EF4-FFF2-40B4-BE49-F238E27FC236}">
              <a16:creationId xmlns:a16="http://schemas.microsoft.com/office/drawing/2014/main" id="{CA221BA1-8910-4ECB-9CD1-59D99BD20C38}"/>
            </a:ext>
          </a:extLst>
        </xdr:cNvPr>
        <xdr:cNvCxnSpPr/>
      </xdr:nvCxnSpPr>
      <xdr:spPr>
        <a:xfrm>
          <a:off x="13703300" y="1039177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29210</xdr:rowOff>
    </xdr:from>
    <xdr:to>
      <xdr:col>67</xdr:col>
      <xdr:colOff>101600</xdr:colOff>
      <xdr:row>60</xdr:row>
      <xdr:rowOff>130810</xdr:rowOff>
    </xdr:to>
    <xdr:sp macro="" textlink="">
      <xdr:nvSpPr>
        <xdr:cNvPr id="547" name="楕円 546">
          <a:extLst>
            <a:ext uri="{FF2B5EF4-FFF2-40B4-BE49-F238E27FC236}">
              <a16:creationId xmlns:a16="http://schemas.microsoft.com/office/drawing/2014/main" id="{1463D513-C63F-44A6-91B1-F3098E5302D7}"/>
            </a:ext>
          </a:extLst>
        </xdr:cNvPr>
        <xdr:cNvSpPr/>
      </xdr:nvSpPr>
      <xdr:spPr>
        <a:xfrm>
          <a:off x="12763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80010</xdr:rowOff>
    </xdr:from>
    <xdr:to>
      <xdr:col>71</xdr:col>
      <xdr:colOff>177800</xdr:colOff>
      <xdr:row>60</xdr:row>
      <xdr:rowOff>104775</xdr:rowOff>
    </xdr:to>
    <xdr:cxnSp macro="">
      <xdr:nvCxnSpPr>
        <xdr:cNvPr id="548" name="直線コネクタ 547">
          <a:extLst>
            <a:ext uri="{FF2B5EF4-FFF2-40B4-BE49-F238E27FC236}">
              <a16:creationId xmlns:a16="http://schemas.microsoft.com/office/drawing/2014/main" id="{E46A67A9-B534-4835-AB8B-07BED7030D13}"/>
            </a:ext>
          </a:extLst>
        </xdr:cNvPr>
        <xdr:cNvCxnSpPr/>
      </xdr:nvCxnSpPr>
      <xdr:spPr>
        <a:xfrm>
          <a:off x="12814300" y="1036701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21607</xdr:rowOff>
    </xdr:from>
    <xdr:ext cx="405111" cy="259045"/>
    <xdr:sp macro="" textlink="">
      <xdr:nvSpPr>
        <xdr:cNvPr id="549" name="n_1aveValue【学校施設】&#10;有形固定資産減価償却率">
          <a:extLst>
            <a:ext uri="{FF2B5EF4-FFF2-40B4-BE49-F238E27FC236}">
              <a16:creationId xmlns:a16="http://schemas.microsoft.com/office/drawing/2014/main" id="{4B737103-53A1-41F6-9C6A-6BC757104897}"/>
            </a:ext>
          </a:extLst>
        </xdr:cNvPr>
        <xdr:cNvSpPr txBox="1"/>
      </xdr:nvSpPr>
      <xdr:spPr>
        <a:xfrm>
          <a:off x="15266044" y="1013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13987</xdr:rowOff>
    </xdr:from>
    <xdr:ext cx="405111" cy="259045"/>
    <xdr:sp macro="" textlink="">
      <xdr:nvSpPr>
        <xdr:cNvPr id="550" name="n_2aveValue【学校施設】&#10;有形固定資産減価償却率">
          <a:extLst>
            <a:ext uri="{FF2B5EF4-FFF2-40B4-BE49-F238E27FC236}">
              <a16:creationId xmlns:a16="http://schemas.microsoft.com/office/drawing/2014/main" id="{DCCC66DA-C87C-4750-AF54-7BBF515B9146}"/>
            </a:ext>
          </a:extLst>
        </xdr:cNvPr>
        <xdr:cNvSpPr txBox="1"/>
      </xdr:nvSpPr>
      <xdr:spPr>
        <a:xfrm>
          <a:off x="14389744" y="1012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160037</xdr:rowOff>
    </xdr:from>
    <xdr:ext cx="405111" cy="259045"/>
    <xdr:sp macro="" textlink="">
      <xdr:nvSpPr>
        <xdr:cNvPr id="551" name="n_3aveValue【学校施設】&#10;有形固定資産減価償却率">
          <a:extLst>
            <a:ext uri="{FF2B5EF4-FFF2-40B4-BE49-F238E27FC236}">
              <a16:creationId xmlns:a16="http://schemas.microsoft.com/office/drawing/2014/main" id="{44391A14-6EE3-45DD-A288-7522AE329B10}"/>
            </a:ext>
          </a:extLst>
        </xdr:cNvPr>
        <xdr:cNvSpPr txBox="1"/>
      </xdr:nvSpPr>
      <xdr:spPr>
        <a:xfrm>
          <a:off x="13500744" y="1044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5732</xdr:rowOff>
    </xdr:from>
    <xdr:ext cx="405111" cy="259045"/>
    <xdr:sp macro="" textlink="">
      <xdr:nvSpPr>
        <xdr:cNvPr id="552" name="n_4aveValue【学校施設】&#10;有形固定資産減価償却率">
          <a:extLst>
            <a:ext uri="{FF2B5EF4-FFF2-40B4-BE49-F238E27FC236}">
              <a16:creationId xmlns:a16="http://schemas.microsoft.com/office/drawing/2014/main" id="{28DFEE76-2C2B-4C6D-A627-5EFC98F20136}"/>
            </a:ext>
          </a:extLst>
        </xdr:cNvPr>
        <xdr:cNvSpPr txBox="1"/>
      </xdr:nvSpPr>
      <xdr:spPr>
        <a:xfrm>
          <a:off x="12611744" y="1046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41927</xdr:rowOff>
    </xdr:from>
    <xdr:ext cx="405111" cy="259045"/>
    <xdr:sp macro="" textlink="">
      <xdr:nvSpPr>
        <xdr:cNvPr id="553" name="n_1mainValue【学校施設】&#10;有形固定資産減価償却率">
          <a:extLst>
            <a:ext uri="{FF2B5EF4-FFF2-40B4-BE49-F238E27FC236}">
              <a16:creationId xmlns:a16="http://schemas.microsoft.com/office/drawing/2014/main" id="{08520FE1-6F05-4BF6-BDFB-2FA698DEADE7}"/>
            </a:ext>
          </a:extLst>
        </xdr:cNvPr>
        <xdr:cNvSpPr txBox="1"/>
      </xdr:nvSpPr>
      <xdr:spPr>
        <a:xfrm>
          <a:off x="152660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9542</xdr:rowOff>
    </xdr:from>
    <xdr:ext cx="405111" cy="259045"/>
    <xdr:sp macro="" textlink="">
      <xdr:nvSpPr>
        <xdr:cNvPr id="554" name="n_2mainValue【学校施設】&#10;有形固定資産減価償却率">
          <a:extLst>
            <a:ext uri="{FF2B5EF4-FFF2-40B4-BE49-F238E27FC236}">
              <a16:creationId xmlns:a16="http://schemas.microsoft.com/office/drawing/2014/main" id="{B632EC9B-2FFE-4C14-9FE7-095EC5AAF379}"/>
            </a:ext>
          </a:extLst>
        </xdr:cNvPr>
        <xdr:cNvSpPr txBox="1"/>
      </xdr:nvSpPr>
      <xdr:spPr>
        <a:xfrm>
          <a:off x="14389744" y="1046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652</xdr:rowOff>
    </xdr:from>
    <xdr:ext cx="405111" cy="259045"/>
    <xdr:sp macro="" textlink="">
      <xdr:nvSpPr>
        <xdr:cNvPr id="555" name="n_3mainValue【学校施設】&#10;有形固定資産減価償却率">
          <a:extLst>
            <a:ext uri="{FF2B5EF4-FFF2-40B4-BE49-F238E27FC236}">
              <a16:creationId xmlns:a16="http://schemas.microsoft.com/office/drawing/2014/main" id="{235D88C2-F2A9-4A5F-B5EA-FCBCCEECE545}"/>
            </a:ext>
          </a:extLst>
        </xdr:cNvPr>
        <xdr:cNvSpPr txBox="1"/>
      </xdr:nvSpPr>
      <xdr:spPr>
        <a:xfrm>
          <a:off x="13500744" y="1011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147337</xdr:rowOff>
    </xdr:from>
    <xdr:ext cx="405111" cy="259045"/>
    <xdr:sp macro="" textlink="">
      <xdr:nvSpPr>
        <xdr:cNvPr id="556" name="n_4mainValue【学校施設】&#10;有形固定資産減価償却率">
          <a:extLst>
            <a:ext uri="{FF2B5EF4-FFF2-40B4-BE49-F238E27FC236}">
              <a16:creationId xmlns:a16="http://schemas.microsoft.com/office/drawing/2014/main" id="{D484257D-5FAE-4F28-BACA-AEAC23CB352D}"/>
            </a:ext>
          </a:extLst>
        </xdr:cNvPr>
        <xdr:cNvSpPr txBox="1"/>
      </xdr:nvSpPr>
      <xdr:spPr>
        <a:xfrm>
          <a:off x="126117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7" name="正方形/長方形 556">
          <a:extLst>
            <a:ext uri="{FF2B5EF4-FFF2-40B4-BE49-F238E27FC236}">
              <a16:creationId xmlns:a16="http://schemas.microsoft.com/office/drawing/2014/main" id="{F5D81A7D-ED8F-4116-B070-71184A1E68D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8" name="正方形/長方形 557">
          <a:extLst>
            <a:ext uri="{FF2B5EF4-FFF2-40B4-BE49-F238E27FC236}">
              <a16:creationId xmlns:a16="http://schemas.microsoft.com/office/drawing/2014/main" id="{512EEDFC-986B-4AA3-9A16-7FC032C593B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9" name="正方形/長方形 558">
          <a:extLst>
            <a:ext uri="{FF2B5EF4-FFF2-40B4-BE49-F238E27FC236}">
              <a16:creationId xmlns:a16="http://schemas.microsoft.com/office/drawing/2014/main" id="{4A1A4A32-F788-4DCB-B90A-D849FB57502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0" name="正方形/長方形 559">
          <a:extLst>
            <a:ext uri="{FF2B5EF4-FFF2-40B4-BE49-F238E27FC236}">
              <a16:creationId xmlns:a16="http://schemas.microsoft.com/office/drawing/2014/main" id="{F83D9677-750B-4706-9BD8-5C075FE6A83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1" name="正方形/長方形 560">
          <a:extLst>
            <a:ext uri="{FF2B5EF4-FFF2-40B4-BE49-F238E27FC236}">
              <a16:creationId xmlns:a16="http://schemas.microsoft.com/office/drawing/2014/main" id="{0D1C788A-D999-4F09-B537-E6B13B31CEA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2" name="正方形/長方形 561">
          <a:extLst>
            <a:ext uri="{FF2B5EF4-FFF2-40B4-BE49-F238E27FC236}">
              <a16:creationId xmlns:a16="http://schemas.microsoft.com/office/drawing/2014/main" id="{DF4BF818-BCB7-4B5D-A315-19CF0AD9663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3" name="正方形/長方形 562">
          <a:extLst>
            <a:ext uri="{FF2B5EF4-FFF2-40B4-BE49-F238E27FC236}">
              <a16:creationId xmlns:a16="http://schemas.microsoft.com/office/drawing/2014/main" id="{B23F548D-8174-4689-B27D-CA52F41BBF0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4" name="正方形/長方形 563">
          <a:extLst>
            <a:ext uri="{FF2B5EF4-FFF2-40B4-BE49-F238E27FC236}">
              <a16:creationId xmlns:a16="http://schemas.microsoft.com/office/drawing/2014/main" id="{9B4DCC6D-9FF6-40D5-AB81-3CA2CD08A5A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5" name="テキスト ボックス 564">
          <a:extLst>
            <a:ext uri="{FF2B5EF4-FFF2-40B4-BE49-F238E27FC236}">
              <a16:creationId xmlns:a16="http://schemas.microsoft.com/office/drawing/2014/main" id="{26A0C392-5498-401D-BB8F-62FA728812E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6" name="直線コネクタ 565">
          <a:extLst>
            <a:ext uri="{FF2B5EF4-FFF2-40B4-BE49-F238E27FC236}">
              <a16:creationId xmlns:a16="http://schemas.microsoft.com/office/drawing/2014/main" id="{C01C7DC3-C68B-4C8F-BC70-46357253B92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67" name="テキスト ボックス 566">
          <a:extLst>
            <a:ext uri="{FF2B5EF4-FFF2-40B4-BE49-F238E27FC236}">
              <a16:creationId xmlns:a16="http://schemas.microsoft.com/office/drawing/2014/main" id="{5D7EE117-27F0-43B4-967E-14150C6407AD}"/>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68" name="直線コネクタ 567">
          <a:extLst>
            <a:ext uri="{FF2B5EF4-FFF2-40B4-BE49-F238E27FC236}">
              <a16:creationId xmlns:a16="http://schemas.microsoft.com/office/drawing/2014/main" id="{9D1C8A48-106E-48C0-ADF8-86AA89B694A2}"/>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69" name="テキスト ボックス 568">
          <a:extLst>
            <a:ext uri="{FF2B5EF4-FFF2-40B4-BE49-F238E27FC236}">
              <a16:creationId xmlns:a16="http://schemas.microsoft.com/office/drawing/2014/main" id="{A76BC43C-93F5-4CDB-BCDC-28E34A90550C}"/>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0" name="直線コネクタ 569">
          <a:extLst>
            <a:ext uri="{FF2B5EF4-FFF2-40B4-BE49-F238E27FC236}">
              <a16:creationId xmlns:a16="http://schemas.microsoft.com/office/drawing/2014/main" id="{1B5391CA-4E0E-4A36-87F3-4161A48FBA27}"/>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1" name="テキスト ボックス 570">
          <a:extLst>
            <a:ext uri="{FF2B5EF4-FFF2-40B4-BE49-F238E27FC236}">
              <a16:creationId xmlns:a16="http://schemas.microsoft.com/office/drawing/2014/main" id="{CA0F1762-7A06-4DBA-BEA4-7BAEBEC84CF8}"/>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2" name="直線コネクタ 571">
          <a:extLst>
            <a:ext uri="{FF2B5EF4-FFF2-40B4-BE49-F238E27FC236}">
              <a16:creationId xmlns:a16="http://schemas.microsoft.com/office/drawing/2014/main" id="{506E19DD-C4AF-46F9-A428-F5151AACA5FD}"/>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3" name="テキスト ボックス 572">
          <a:extLst>
            <a:ext uri="{FF2B5EF4-FFF2-40B4-BE49-F238E27FC236}">
              <a16:creationId xmlns:a16="http://schemas.microsoft.com/office/drawing/2014/main" id="{16D52FB4-C52D-4624-A212-9906C387297C}"/>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4" name="直線コネクタ 573">
          <a:extLst>
            <a:ext uri="{FF2B5EF4-FFF2-40B4-BE49-F238E27FC236}">
              <a16:creationId xmlns:a16="http://schemas.microsoft.com/office/drawing/2014/main" id="{B69A607F-DFF8-4479-879C-4B85BC716ADE}"/>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75" name="テキスト ボックス 574">
          <a:extLst>
            <a:ext uri="{FF2B5EF4-FFF2-40B4-BE49-F238E27FC236}">
              <a16:creationId xmlns:a16="http://schemas.microsoft.com/office/drawing/2014/main" id="{C550CA18-28BB-426F-A07E-BC9255E6B86F}"/>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76" name="直線コネクタ 575">
          <a:extLst>
            <a:ext uri="{FF2B5EF4-FFF2-40B4-BE49-F238E27FC236}">
              <a16:creationId xmlns:a16="http://schemas.microsoft.com/office/drawing/2014/main" id="{C6DF16D5-C9B1-40CF-AA45-49A0BC03A423}"/>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77" name="テキスト ボックス 576">
          <a:extLst>
            <a:ext uri="{FF2B5EF4-FFF2-40B4-BE49-F238E27FC236}">
              <a16:creationId xmlns:a16="http://schemas.microsoft.com/office/drawing/2014/main" id="{D9456B96-C526-49B3-A95A-D8DFAEE1DA5B}"/>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78" name="直線コネクタ 577">
          <a:extLst>
            <a:ext uri="{FF2B5EF4-FFF2-40B4-BE49-F238E27FC236}">
              <a16:creationId xmlns:a16="http://schemas.microsoft.com/office/drawing/2014/main" id="{5C0EEB8C-84F4-4049-AE8C-E751FAA9BAF9}"/>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79" name="テキスト ボックス 578">
          <a:extLst>
            <a:ext uri="{FF2B5EF4-FFF2-40B4-BE49-F238E27FC236}">
              <a16:creationId xmlns:a16="http://schemas.microsoft.com/office/drawing/2014/main" id="{CF58CBD5-1C6F-4CE4-BE01-1FA9F933EB5D}"/>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a:extLst>
            <a:ext uri="{FF2B5EF4-FFF2-40B4-BE49-F238E27FC236}">
              <a16:creationId xmlns:a16="http://schemas.microsoft.com/office/drawing/2014/main" id="{66879F47-4545-4E52-9F5B-49C451DB7E0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1" name="テキスト ボックス 580">
          <a:extLst>
            <a:ext uri="{FF2B5EF4-FFF2-40B4-BE49-F238E27FC236}">
              <a16:creationId xmlns:a16="http://schemas.microsoft.com/office/drawing/2014/main" id="{8CA9DFA1-3435-4D1B-A6A3-5356BB71139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学校施設】&#10;一人当たり面積グラフ枠">
          <a:extLst>
            <a:ext uri="{FF2B5EF4-FFF2-40B4-BE49-F238E27FC236}">
              <a16:creationId xmlns:a16="http://schemas.microsoft.com/office/drawing/2014/main" id="{4483B5C0-E425-4C94-8A48-1BAAD053CD8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39188</xdr:rowOff>
    </xdr:from>
    <xdr:to>
      <xdr:col>116</xdr:col>
      <xdr:colOff>62864</xdr:colOff>
      <xdr:row>64</xdr:row>
      <xdr:rowOff>47353</xdr:rowOff>
    </xdr:to>
    <xdr:cxnSp macro="">
      <xdr:nvCxnSpPr>
        <xdr:cNvPr id="583" name="直線コネクタ 582">
          <a:extLst>
            <a:ext uri="{FF2B5EF4-FFF2-40B4-BE49-F238E27FC236}">
              <a16:creationId xmlns:a16="http://schemas.microsoft.com/office/drawing/2014/main" id="{8E9DE319-5BEB-4D67-969B-9D6D20ADC84F}"/>
            </a:ext>
          </a:extLst>
        </xdr:cNvPr>
        <xdr:cNvCxnSpPr/>
      </xdr:nvCxnSpPr>
      <xdr:spPr>
        <a:xfrm flipV="1">
          <a:off x="22160864" y="9640388"/>
          <a:ext cx="0" cy="1379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51180</xdr:rowOff>
    </xdr:from>
    <xdr:ext cx="469744" cy="259045"/>
    <xdr:sp macro="" textlink="">
      <xdr:nvSpPr>
        <xdr:cNvPr id="584" name="【学校施設】&#10;一人当たり面積最小値テキスト">
          <a:extLst>
            <a:ext uri="{FF2B5EF4-FFF2-40B4-BE49-F238E27FC236}">
              <a16:creationId xmlns:a16="http://schemas.microsoft.com/office/drawing/2014/main" id="{731A9EFF-F09C-4D1C-9BE6-81E866B32124}"/>
            </a:ext>
          </a:extLst>
        </xdr:cNvPr>
        <xdr:cNvSpPr txBox="1"/>
      </xdr:nvSpPr>
      <xdr:spPr>
        <a:xfrm>
          <a:off x="22199600" y="11023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47353</xdr:rowOff>
    </xdr:from>
    <xdr:to>
      <xdr:col>116</xdr:col>
      <xdr:colOff>152400</xdr:colOff>
      <xdr:row>64</xdr:row>
      <xdr:rowOff>47353</xdr:rowOff>
    </xdr:to>
    <xdr:cxnSp macro="">
      <xdr:nvCxnSpPr>
        <xdr:cNvPr id="585" name="直線コネクタ 584">
          <a:extLst>
            <a:ext uri="{FF2B5EF4-FFF2-40B4-BE49-F238E27FC236}">
              <a16:creationId xmlns:a16="http://schemas.microsoft.com/office/drawing/2014/main" id="{A92C02B6-719C-49B3-9FD0-5B0AFADE9379}"/>
            </a:ext>
          </a:extLst>
        </xdr:cNvPr>
        <xdr:cNvCxnSpPr/>
      </xdr:nvCxnSpPr>
      <xdr:spPr>
        <a:xfrm>
          <a:off x="22072600" y="1102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157315</xdr:rowOff>
    </xdr:from>
    <xdr:ext cx="469744" cy="259045"/>
    <xdr:sp macro="" textlink="">
      <xdr:nvSpPr>
        <xdr:cNvPr id="586" name="【学校施設】&#10;一人当たり面積最大値テキスト">
          <a:extLst>
            <a:ext uri="{FF2B5EF4-FFF2-40B4-BE49-F238E27FC236}">
              <a16:creationId xmlns:a16="http://schemas.microsoft.com/office/drawing/2014/main" id="{0C5D0CD3-092B-4CB6-881C-29C0225EB55A}"/>
            </a:ext>
          </a:extLst>
        </xdr:cNvPr>
        <xdr:cNvSpPr txBox="1"/>
      </xdr:nvSpPr>
      <xdr:spPr>
        <a:xfrm>
          <a:off x="22199600" y="941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39188</xdr:rowOff>
    </xdr:from>
    <xdr:to>
      <xdr:col>116</xdr:col>
      <xdr:colOff>152400</xdr:colOff>
      <xdr:row>56</xdr:row>
      <xdr:rowOff>39188</xdr:rowOff>
    </xdr:to>
    <xdr:cxnSp macro="">
      <xdr:nvCxnSpPr>
        <xdr:cNvPr id="587" name="直線コネクタ 586">
          <a:extLst>
            <a:ext uri="{FF2B5EF4-FFF2-40B4-BE49-F238E27FC236}">
              <a16:creationId xmlns:a16="http://schemas.microsoft.com/office/drawing/2014/main" id="{F0EE63AD-794F-4D80-A15C-14F3AD8FD9FE}"/>
            </a:ext>
          </a:extLst>
        </xdr:cNvPr>
        <xdr:cNvCxnSpPr/>
      </xdr:nvCxnSpPr>
      <xdr:spPr>
        <a:xfrm>
          <a:off x="22072600" y="9640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34126</xdr:rowOff>
    </xdr:from>
    <xdr:ext cx="469744" cy="259045"/>
    <xdr:sp macro="" textlink="">
      <xdr:nvSpPr>
        <xdr:cNvPr id="588" name="【学校施設】&#10;一人当たり面積平均値テキスト">
          <a:extLst>
            <a:ext uri="{FF2B5EF4-FFF2-40B4-BE49-F238E27FC236}">
              <a16:creationId xmlns:a16="http://schemas.microsoft.com/office/drawing/2014/main" id="{EC14F65A-8FA6-40F3-AD3A-0C4D95AD6D69}"/>
            </a:ext>
          </a:extLst>
        </xdr:cNvPr>
        <xdr:cNvSpPr txBox="1"/>
      </xdr:nvSpPr>
      <xdr:spPr>
        <a:xfrm>
          <a:off x="22199600" y="103211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11249</xdr:rowOff>
    </xdr:from>
    <xdr:to>
      <xdr:col>116</xdr:col>
      <xdr:colOff>114300</xdr:colOff>
      <xdr:row>61</xdr:row>
      <xdr:rowOff>112849</xdr:rowOff>
    </xdr:to>
    <xdr:sp macro="" textlink="">
      <xdr:nvSpPr>
        <xdr:cNvPr id="589" name="フローチャート: 判断 588">
          <a:extLst>
            <a:ext uri="{FF2B5EF4-FFF2-40B4-BE49-F238E27FC236}">
              <a16:creationId xmlns:a16="http://schemas.microsoft.com/office/drawing/2014/main" id="{AECE0F24-66C9-4F64-BCB5-91FF6A79B481}"/>
            </a:ext>
          </a:extLst>
        </xdr:cNvPr>
        <xdr:cNvSpPr/>
      </xdr:nvSpPr>
      <xdr:spPr>
        <a:xfrm>
          <a:off x="22110700" y="1046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21046</xdr:rowOff>
    </xdr:from>
    <xdr:to>
      <xdr:col>112</xdr:col>
      <xdr:colOff>38100</xdr:colOff>
      <xdr:row>61</xdr:row>
      <xdr:rowOff>122646</xdr:rowOff>
    </xdr:to>
    <xdr:sp macro="" textlink="">
      <xdr:nvSpPr>
        <xdr:cNvPr id="590" name="フローチャート: 判断 589">
          <a:extLst>
            <a:ext uri="{FF2B5EF4-FFF2-40B4-BE49-F238E27FC236}">
              <a16:creationId xmlns:a16="http://schemas.microsoft.com/office/drawing/2014/main" id="{E22FA929-E72C-4C45-8511-BA7BD5E18F36}"/>
            </a:ext>
          </a:extLst>
        </xdr:cNvPr>
        <xdr:cNvSpPr/>
      </xdr:nvSpPr>
      <xdr:spPr>
        <a:xfrm>
          <a:off x="21272500" y="1047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47172</xdr:rowOff>
    </xdr:from>
    <xdr:to>
      <xdr:col>107</xdr:col>
      <xdr:colOff>101600</xdr:colOff>
      <xdr:row>60</xdr:row>
      <xdr:rowOff>148772</xdr:rowOff>
    </xdr:to>
    <xdr:sp macro="" textlink="">
      <xdr:nvSpPr>
        <xdr:cNvPr id="591" name="フローチャート: 判断 590">
          <a:extLst>
            <a:ext uri="{FF2B5EF4-FFF2-40B4-BE49-F238E27FC236}">
              <a16:creationId xmlns:a16="http://schemas.microsoft.com/office/drawing/2014/main" id="{CCABA73B-3ED0-4B6C-8D16-43F07D9955E6}"/>
            </a:ext>
          </a:extLst>
        </xdr:cNvPr>
        <xdr:cNvSpPr/>
      </xdr:nvSpPr>
      <xdr:spPr>
        <a:xfrm>
          <a:off x="20383500" y="1033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12881</xdr:rowOff>
    </xdr:from>
    <xdr:to>
      <xdr:col>102</xdr:col>
      <xdr:colOff>165100</xdr:colOff>
      <xdr:row>60</xdr:row>
      <xdr:rowOff>114481</xdr:rowOff>
    </xdr:to>
    <xdr:sp macro="" textlink="">
      <xdr:nvSpPr>
        <xdr:cNvPr id="592" name="フローチャート: 判断 591">
          <a:extLst>
            <a:ext uri="{FF2B5EF4-FFF2-40B4-BE49-F238E27FC236}">
              <a16:creationId xmlns:a16="http://schemas.microsoft.com/office/drawing/2014/main" id="{EAAE943B-2BB8-4457-9B40-B4325227419C}"/>
            </a:ext>
          </a:extLst>
        </xdr:cNvPr>
        <xdr:cNvSpPr/>
      </xdr:nvSpPr>
      <xdr:spPr>
        <a:xfrm>
          <a:off x="19494500" y="1029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9616</xdr:rowOff>
    </xdr:from>
    <xdr:to>
      <xdr:col>98</xdr:col>
      <xdr:colOff>38100</xdr:colOff>
      <xdr:row>60</xdr:row>
      <xdr:rowOff>111216</xdr:rowOff>
    </xdr:to>
    <xdr:sp macro="" textlink="">
      <xdr:nvSpPr>
        <xdr:cNvPr id="593" name="フローチャート: 判断 592">
          <a:extLst>
            <a:ext uri="{FF2B5EF4-FFF2-40B4-BE49-F238E27FC236}">
              <a16:creationId xmlns:a16="http://schemas.microsoft.com/office/drawing/2014/main" id="{06F4F81D-244E-4B46-B3BD-7CE74C1CB9CB}"/>
            </a:ext>
          </a:extLst>
        </xdr:cNvPr>
        <xdr:cNvSpPr/>
      </xdr:nvSpPr>
      <xdr:spPr>
        <a:xfrm>
          <a:off x="18605500" y="102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C9045F5A-29AD-4F33-A28D-297949C11D2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37131693-2CF1-42FB-A33D-569FE42DDAF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11404F93-14CF-44E2-9E70-053B125CD35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4AA39E22-DC0C-4508-AA56-FBDD4FD6A12A}"/>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1F83C619-FFE1-4E9A-B7DA-9EB1222892E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37374</xdr:rowOff>
    </xdr:from>
    <xdr:to>
      <xdr:col>116</xdr:col>
      <xdr:colOff>114300</xdr:colOff>
      <xdr:row>61</xdr:row>
      <xdr:rowOff>138974</xdr:rowOff>
    </xdr:to>
    <xdr:sp macro="" textlink="">
      <xdr:nvSpPr>
        <xdr:cNvPr id="599" name="楕円 598">
          <a:extLst>
            <a:ext uri="{FF2B5EF4-FFF2-40B4-BE49-F238E27FC236}">
              <a16:creationId xmlns:a16="http://schemas.microsoft.com/office/drawing/2014/main" id="{80CFEF30-E9D0-49E6-8AEE-0FFCDA82641C}"/>
            </a:ext>
          </a:extLst>
        </xdr:cNvPr>
        <xdr:cNvSpPr/>
      </xdr:nvSpPr>
      <xdr:spPr>
        <a:xfrm>
          <a:off x="22110700" y="1049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15801</xdr:rowOff>
    </xdr:from>
    <xdr:ext cx="469744" cy="259045"/>
    <xdr:sp macro="" textlink="">
      <xdr:nvSpPr>
        <xdr:cNvPr id="600" name="【学校施設】&#10;一人当たり面積該当値テキスト">
          <a:extLst>
            <a:ext uri="{FF2B5EF4-FFF2-40B4-BE49-F238E27FC236}">
              <a16:creationId xmlns:a16="http://schemas.microsoft.com/office/drawing/2014/main" id="{DE0EA5CE-0AAE-4607-B13D-88AA69B82CCC}"/>
            </a:ext>
          </a:extLst>
        </xdr:cNvPr>
        <xdr:cNvSpPr txBox="1"/>
      </xdr:nvSpPr>
      <xdr:spPr>
        <a:xfrm>
          <a:off x="22199600" y="10474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52070</xdr:rowOff>
    </xdr:from>
    <xdr:to>
      <xdr:col>112</xdr:col>
      <xdr:colOff>38100</xdr:colOff>
      <xdr:row>61</xdr:row>
      <xdr:rowOff>153670</xdr:rowOff>
    </xdr:to>
    <xdr:sp macro="" textlink="">
      <xdr:nvSpPr>
        <xdr:cNvPr id="601" name="楕円 600">
          <a:extLst>
            <a:ext uri="{FF2B5EF4-FFF2-40B4-BE49-F238E27FC236}">
              <a16:creationId xmlns:a16="http://schemas.microsoft.com/office/drawing/2014/main" id="{3472CF9C-E2B1-434F-84CA-D8D51E2610E1}"/>
            </a:ext>
          </a:extLst>
        </xdr:cNvPr>
        <xdr:cNvSpPr/>
      </xdr:nvSpPr>
      <xdr:spPr>
        <a:xfrm>
          <a:off x="21272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88174</xdr:rowOff>
    </xdr:from>
    <xdr:to>
      <xdr:col>116</xdr:col>
      <xdr:colOff>63500</xdr:colOff>
      <xdr:row>61</xdr:row>
      <xdr:rowOff>102870</xdr:rowOff>
    </xdr:to>
    <xdr:cxnSp macro="">
      <xdr:nvCxnSpPr>
        <xdr:cNvPr id="602" name="直線コネクタ 601">
          <a:extLst>
            <a:ext uri="{FF2B5EF4-FFF2-40B4-BE49-F238E27FC236}">
              <a16:creationId xmlns:a16="http://schemas.microsoft.com/office/drawing/2014/main" id="{62D6F4CD-11F1-43B0-9A5C-650951C6D883}"/>
            </a:ext>
          </a:extLst>
        </xdr:cNvPr>
        <xdr:cNvCxnSpPr/>
      </xdr:nvCxnSpPr>
      <xdr:spPr>
        <a:xfrm flipV="1">
          <a:off x="21323300" y="10546624"/>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65133</xdr:rowOff>
    </xdr:from>
    <xdr:to>
      <xdr:col>107</xdr:col>
      <xdr:colOff>101600</xdr:colOff>
      <xdr:row>61</xdr:row>
      <xdr:rowOff>166733</xdr:rowOff>
    </xdr:to>
    <xdr:sp macro="" textlink="">
      <xdr:nvSpPr>
        <xdr:cNvPr id="603" name="楕円 602">
          <a:extLst>
            <a:ext uri="{FF2B5EF4-FFF2-40B4-BE49-F238E27FC236}">
              <a16:creationId xmlns:a16="http://schemas.microsoft.com/office/drawing/2014/main" id="{722BCF94-F22B-418E-8032-79B09A6547B3}"/>
            </a:ext>
          </a:extLst>
        </xdr:cNvPr>
        <xdr:cNvSpPr/>
      </xdr:nvSpPr>
      <xdr:spPr>
        <a:xfrm>
          <a:off x="20383500" y="1052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102870</xdr:rowOff>
    </xdr:from>
    <xdr:to>
      <xdr:col>111</xdr:col>
      <xdr:colOff>177800</xdr:colOff>
      <xdr:row>61</xdr:row>
      <xdr:rowOff>115933</xdr:rowOff>
    </xdr:to>
    <xdr:cxnSp macro="">
      <xdr:nvCxnSpPr>
        <xdr:cNvPr id="604" name="直線コネクタ 603">
          <a:extLst>
            <a:ext uri="{FF2B5EF4-FFF2-40B4-BE49-F238E27FC236}">
              <a16:creationId xmlns:a16="http://schemas.microsoft.com/office/drawing/2014/main" id="{5D37A71B-5332-46DC-BC1C-5C6A29B38151}"/>
            </a:ext>
          </a:extLst>
        </xdr:cNvPr>
        <xdr:cNvCxnSpPr/>
      </xdr:nvCxnSpPr>
      <xdr:spPr>
        <a:xfrm flipV="1">
          <a:off x="20434300" y="1056132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83094</xdr:rowOff>
    </xdr:from>
    <xdr:to>
      <xdr:col>102</xdr:col>
      <xdr:colOff>165100</xdr:colOff>
      <xdr:row>62</xdr:row>
      <xdr:rowOff>13244</xdr:rowOff>
    </xdr:to>
    <xdr:sp macro="" textlink="">
      <xdr:nvSpPr>
        <xdr:cNvPr id="605" name="楕円 604">
          <a:extLst>
            <a:ext uri="{FF2B5EF4-FFF2-40B4-BE49-F238E27FC236}">
              <a16:creationId xmlns:a16="http://schemas.microsoft.com/office/drawing/2014/main" id="{6D51EAFE-FED9-43AB-8D66-86FE5633437E}"/>
            </a:ext>
          </a:extLst>
        </xdr:cNvPr>
        <xdr:cNvSpPr/>
      </xdr:nvSpPr>
      <xdr:spPr>
        <a:xfrm>
          <a:off x="19494500" y="1054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115933</xdr:rowOff>
    </xdr:from>
    <xdr:to>
      <xdr:col>107</xdr:col>
      <xdr:colOff>50800</xdr:colOff>
      <xdr:row>61</xdr:row>
      <xdr:rowOff>133894</xdr:rowOff>
    </xdr:to>
    <xdr:cxnSp macro="">
      <xdr:nvCxnSpPr>
        <xdr:cNvPr id="606" name="直線コネクタ 605">
          <a:extLst>
            <a:ext uri="{FF2B5EF4-FFF2-40B4-BE49-F238E27FC236}">
              <a16:creationId xmlns:a16="http://schemas.microsoft.com/office/drawing/2014/main" id="{A72B4A47-3781-4EA0-903E-3143575F75EB}"/>
            </a:ext>
          </a:extLst>
        </xdr:cNvPr>
        <xdr:cNvCxnSpPr/>
      </xdr:nvCxnSpPr>
      <xdr:spPr>
        <a:xfrm flipV="1">
          <a:off x="19545300" y="10574383"/>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109220</xdr:rowOff>
    </xdr:from>
    <xdr:to>
      <xdr:col>98</xdr:col>
      <xdr:colOff>38100</xdr:colOff>
      <xdr:row>62</xdr:row>
      <xdr:rowOff>39370</xdr:rowOff>
    </xdr:to>
    <xdr:sp macro="" textlink="">
      <xdr:nvSpPr>
        <xdr:cNvPr id="607" name="楕円 606">
          <a:extLst>
            <a:ext uri="{FF2B5EF4-FFF2-40B4-BE49-F238E27FC236}">
              <a16:creationId xmlns:a16="http://schemas.microsoft.com/office/drawing/2014/main" id="{80C27FCD-3BBD-4044-AB8E-05268C66E97E}"/>
            </a:ext>
          </a:extLst>
        </xdr:cNvPr>
        <xdr:cNvSpPr/>
      </xdr:nvSpPr>
      <xdr:spPr>
        <a:xfrm>
          <a:off x="18605500" y="1056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133894</xdr:rowOff>
    </xdr:from>
    <xdr:to>
      <xdr:col>102</xdr:col>
      <xdr:colOff>114300</xdr:colOff>
      <xdr:row>61</xdr:row>
      <xdr:rowOff>160020</xdr:rowOff>
    </xdr:to>
    <xdr:cxnSp macro="">
      <xdr:nvCxnSpPr>
        <xdr:cNvPr id="608" name="直線コネクタ 607">
          <a:extLst>
            <a:ext uri="{FF2B5EF4-FFF2-40B4-BE49-F238E27FC236}">
              <a16:creationId xmlns:a16="http://schemas.microsoft.com/office/drawing/2014/main" id="{6AB3F2BD-1051-4D43-A84C-B195E2B6611E}"/>
            </a:ext>
          </a:extLst>
        </xdr:cNvPr>
        <xdr:cNvCxnSpPr/>
      </xdr:nvCxnSpPr>
      <xdr:spPr>
        <a:xfrm flipV="1">
          <a:off x="18656300" y="1059234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139173</xdr:rowOff>
    </xdr:from>
    <xdr:ext cx="469744" cy="259045"/>
    <xdr:sp macro="" textlink="">
      <xdr:nvSpPr>
        <xdr:cNvPr id="609" name="n_1aveValue【学校施設】&#10;一人当たり面積">
          <a:extLst>
            <a:ext uri="{FF2B5EF4-FFF2-40B4-BE49-F238E27FC236}">
              <a16:creationId xmlns:a16="http://schemas.microsoft.com/office/drawing/2014/main" id="{5632CE62-8064-40B7-850A-6C9CA021540E}"/>
            </a:ext>
          </a:extLst>
        </xdr:cNvPr>
        <xdr:cNvSpPr txBox="1"/>
      </xdr:nvSpPr>
      <xdr:spPr>
        <a:xfrm>
          <a:off x="21075727" y="1025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165299</xdr:rowOff>
    </xdr:from>
    <xdr:ext cx="469744" cy="259045"/>
    <xdr:sp macro="" textlink="">
      <xdr:nvSpPr>
        <xdr:cNvPr id="610" name="n_2aveValue【学校施設】&#10;一人当たり面積">
          <a:extLst>
            <a:ext uri="{FF2B5EF4-FFF2-40B4-BE49-F238E27FC236}">
              <a16:creationId xmlns:a16="http://schemas.microsoft.com/office/drawing/2014/main" id="{0FDAD953-6EC9-48C9-99C8-3EEC6CF3787D}"/>
            </a:ext>
          </a:extLst>
        </xdr:cNvPr>
        <xdr:cNvSpPr txBox="1"/>
      </xdr:nvSpPr>
      <xdr:spPr>
        <a:xfrm>
          <a:off x="20199427" y="1010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131008</xdr:rowOff>
    </xdr:from>
    <xdr:ext cx="469744" cy="259045"/>
    <xdr:sp macro="" textlink="">
      <xdr:nvSpPr>
        <xdr:cNvPr id="611" name="n_3aveValue【学校施設】&#10;一人当たり面積">
          <a:extLst>
            <a:ext uri="{FF2B5EF4-FFF2-40B4-BE49-F238E27FC236}">
              <a16:creationId xmlns:a16="http://schemas.microsoft.com/office/drawing/2014/main" id="{D2C17F65-7820-4221-A9EB-5383E7C53FC1}"/>
            </a:ext>
          </a:extLst>
        </xdr:cNvPr>
        <xdr:cNvSpPr txBox="1"/>
      </xdr:nvSpPr>
      <xdr:spPr>
        <a:xfrm>
          <a:off x="19310427" y="10075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127743</xdr:rowOff>
    </xdr:from>
    <xdr:ext cx="469744" cy="259045"/>
    <xdr:sp macro="" textlink="">
      <xdr:nvSpPr>
        <xdr:cNvPr id="612" name="n_4aveValue【学校施設】&#10;一人当たり面積">
          <a:extLst>
            <a:ext uri="{FF2B5EF4-FFF2-40B4-BE49-F238E27FC236}">
              <a16:creationId xmlns:a16="http://schemas.microsoft.com/office/drawing/2014/main" id="{57C749B5-DB80-40C4-9EE3-5221D5CEA31A}"/>
            </a:ext>
          </a:extLst>
        </xdr:cNvPr>
        <xdr:cNvSpPr txBox="1"/>
      </xdr:nvSpPr>
      <xdr:spPr>
        <a:xfrm>
          <a:off x="18421427" y="10071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144797</xdr:rowOff>
    </xdr:from>
    <xdr:ext cx="469744" cy="259045"/>
    <xdr:sp macro="" textlink="">
      <xdr:nvSpPr>
        <xdr:cNvPr id="613" name="n_1mainValue【学校施設】&#10;一人当たり面積">
          <a:extLst>
            <a:ext uri="{FF2B5EF4-FFF2-40B4-BE49-F238E27FC236}">
              <a16:creationId xmlns:a16="http://schemas.microsoft.com/office/drawing/2014/main" id="{E723DB5E-96A5-48F4-8BE5-8F77B01A9EE1}"/>
            </a:ext>
          </a:extLst>
        </xdr:cNvPr>
        <xdr:cNvSpPr txBox="1"/>
      </xdr:nvSpPr>
      <xdr:spPr>
        <a:xfrm>
          <a:off x="21075727" y="1060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157860</xdr:rowOff>
    </xdr:from>
    <xdr:ext cx="469744" cy="259045"/>
    <xdr:sp macro="" textlink="">
      <xdr:nvSpPr>
        <xdr:cNvPr id="614" name="n_2mainValue【学校施設】&#10;一人当たり面積">
          <a:extLst>
            <a:ext uri="{FF2B5EF4-FFF2-40B4-BE49-F238E27FC236}">
              <a16:creationId xmlns:a16="http://schemas.microsoft.com/office/drawing/2014/main" id="{3CF5AD78-508F-436C-B490-5D613B5C4352}"/>
            </a:ext>
          </a:extLst>
        </xdr:cNvPr>
        <xdr:cNvSpPr txBox="1"/>
      </xdr:nvSpPr>
      <xdr:spPr>
        <a:xfrm>
          <a:off x="20199427" y="10616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4371</xdr:rowOff>
    </xdr:from>
    <xdr:ext cx="469744" cy="259045"/>
    <xdr:sp macro="" textlink="">
      <xdr:nvSpPr>
        <xdr:cNvPr id="615" name="n_3mainValue【学校施設】&#10;一人当たり面積">
          <a:extLst>
            <a:ext uri="{FF2B5EF4-FFF2-40B4-BE49-F238E27FC236}">
              <a16:creationId xmlns:a16="http://schemas.microsoft.com/office/drawing/2014/main" id="{129AEC24-722D-4389-81C3-D778F1F94892}"/>
            </a:ext>
          </a:extLst>
        </xdr:cNvPr>
        <xdr:cNvSpPr txBox="1"/>
      </xdr:nvSpPr>
      <xdr:spPr>
        <a:xfrm>
          <a:off x="19310427" y="1063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30497</xdr:rowOff>
    </xdr:from>
    <xdr:ext cx="469744" cy="259045"/>
    <xdr:sp macro="" textlink="">
      <xdr:nvSpPr>
        <xdr:cNvPr id="616" name="n_4mainValue【学校施設】&#10;一人当たり面積">
          <a:extLst>
            <a:ext uri="{FF2B5EF4-FFF2-40B4-BE49-F238E27FC236}">
              <a16:creationId xmlns:a16="http://schemas.microsoft.com/office/drawing/2014/main" id="{D7C4B365-3B33-43C1-A703-DFD71C70FFBB}"/>
            </a:ext>
          </a:extLst>
        </xdr:cNvPr>
        <xdr:cNvSpPr txBox="1"/>
      </xdr:nvSpPr>
      <xdr:spPr>
        <a:xfrm>
          <a:off x="18421427" y="106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a:extLst>
            <a:ext uri="{FF2B5EF4-FFF2-40B4-BE49-F238E27FC236}">
              <a16:creationId xmlns:a16="http://schemas.microsoft.com/office/drawing/2014/main" id="{DF28EF27-0DD3-4396-A7AB-E30C35CFF48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a:extLst>
            <a:ext uri="{FF2B5EF4-FFF2-40B4-BE49-F238E27FC236}">
              <a16:creationId xmlns:a16="http://schemas.microsoft.com/office/drawing/2014/main" id="{5C99F3E4-EB5D-46AC-9CE0-6186234019AF}"/>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a:extLst>
            <a:ext uri="{FF2B5EF4-FFF2-40B4-BE49-F238E27FC236}">
              <a16:creationId xmlns:a16="http://schemas.microsoft.com/office/drawing/2014/main" id="{54358847-223F-4681-898D-F7268636A73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a:extLst>
            <a:ext uri="{FF2B5EF4-FFF2-40B4-BE49-F238E27FC236}">
              <a16:creationId xmlns:a16="http://schemas.microsoft.com/office/drawing/2014/main" id="{43E7A2C1-3B62-4791-BCCA-C4B675690D3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a:extLst>
            <a:ext uri="{FF2B5EF4-FFF2-40B4-BE49-F238E27FC236}">
              <a16:creationId xmlns:a16="http://schemas.microsoft.com/office/drawing/2014/main" id="{83385123-53CF-4DD2-BCCB-9DF4941FE1D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a:extLst>
            <a:ext uri="{FF2B5EF4-FFF2-40B4-BE49-F238E27FC236}">
              <a16:creationId xmlns:a16="http://schemas.microsoft.com/office/drawing/2014/main" id="{62869BDE-E828-4267-ACB6-E0744C74D1C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a:extLst>
            <a:ext uri="{FF2B5EF4-FFF2-40B4-BE49-F238E27FC236}">
              <a16:creationId xmlns:a16="http://schemas.microsoft.com/office/drawing/2014/main" id="{01CE7BCA-AF01-4A88-8CB3-7B19131ACCA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a:extLst>
            <a:ext uri="{FF2B5EF4-FFF2-40B4-BE49-F238E27FC236}">
              <a16:creationId xmlns:a16="http://schemas.microsoft.com/office/drawing/2014/main" id="{4CC32133-4186-4D97-A68D-F93D2A5A413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5" name="テキスト ボックス 624">
          <a:extLst>
            <a:ext uri="{FF2B5EF4-FFF2-40B4-BE49-F238E27FC236}">
              <a16:creationId xmlns:a16="http://schemas.microsoft.com/office/drawing/2014/main" id="{25E5AB65-DC3A-412F-973A-A2FDB963367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6" name="直線コネクタ 625">
          <a:extLst>
            <a:ext uri="{FF2B5EF4-FFF2-40B4-BE49-F238E27FC236}">
              <a16:creationId xmlns:a16="http://schemas.microsoft.com/office/drawing/2014/main" id="{51EFAC58-E7E4-439B-B5D3-E241ED789D4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7" name="テキスト ボックス 626">
          <a:extLst>
            <a:ext uri="{FF2B5EF4-FFF2-40B4-BE49-F238E27FC236}">
              <a16:creationId xmlns:a16="http://schemas.microsoft.com/office/drawing/2014/main" id="{D15BD7C8-AEFE-4D92-952C-4F8E4E06A965}"/>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8" name="直線コネクタ 627">
          <a:extLst>
            <a:ext uri="{FF2B5EF4-FFF2-40B4-BE49-F238E27FC236}">
              <a16:creationId xmlns:a16="http://schemas.microsoft.com/office/drawing/2014/main" id="{E0A1BEA8-6ED1-4220-8167-3190A89A519D}"/>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9" name="テキスト ボックス 628">
          <a:extLst>
            <a:ext uri="{FF2B5EF4-FFF2-40B4-BE49-F238E27FC236}">
              <a16:creationId xmlns:a16="http://schemas.microsoft.com/office/drawing/2014/main" id="{BDEC934D-68D1-4DFF-885C-765FFC91E289}"/>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0" name="直線コネクタ 629">
          <a:extLst>
            <a:ext uri="{FF2B5EF4-FFF2-40B4-BE49-F238E27FC236}">
              <a16:creationId xmlns:a16="http://schemas.microsoft.com/office/drawing/2014/main" id="{D2B5CC0B-5789-4E07-9A24-4EC5957C2C18}"/>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1" name="テキスト ボックス 630">
          <a:extLst>
            <a:ext uri="{FF2B5EF4-FFF2-40B4-BE49-F238E27FC236}">
              <a16:creationId xmlns:a16="http://schemas.microsoft.com/office/drawing/2014/main" id="{991145B6-8549-4E9D-B834-C77FF8467D5C}"/>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2" name="直線コネクタ 631">
          <a:extLst>
            <a:ext uri="{FF2B5EF4-FFF2-40B4-BE49-F238E27FC236}">
              <a16:creationId xmlns:a16="http://schemas.microsoft.com/office/drawing/2014/main" id="{D7A6C794-2AB5-44F7-9D58-A6CC0C019A99}"/>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3" name="テキスト ボックス 632">
          <a:extLst>
            <a:ext uri="{FF2B5EF4-FFF2-40B4-BE49-F238E27FC236}">
              <a16:creationId xmlns:a16="http://schemas.microsoft.com/office/drawing/2014/main" id="{92E054E0-60DB-4A34-BAAC-3700DBEB8463}"/>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4" name="直線コネクタ 633">
          <a:extLst>
            <a:ext uri="{FF2B5EF4-FFF2-40B4-BE49-F238E27FC236}">
              <a16:creationId xmlns:a16="http://schemas.microsoft.com/office/drawing/2014/main" id="{FBA05615-9B6F-4BDA-8B63-4A2AF7F42536}"/>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5" name="テキスト ボックス 634">
          <a:extLst>
            <a:ext uri="{FF2B5EF4-FFF2-40B4-BE49-F238E27FC236}">
              <a16:creationId xmlns:a16="http://schemas.microsoft.com/office/drawing/2014/main" id="{BE8CB57B-C651-4BC9-B400-3FEB5FEA2FAE}"/>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6" name="直線コネクタ 635">
          <a:extLst>
            <a:ext uri="{FF2B5EF4-FFF2-40B4-BE49-F238E27FC236}">
              <a16:creationId xmlns:a16="http://schemas.microsoft.com/office/drawing/2014/main" id="{B7E41C59-FD3B-4792-A833-0F8142CCDE3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7" name="テキスト ボックス 636">
          <a:extLst>
            <a:ext uri="{FF2B5EF4-FFF2-40B4-BE49-F238E27FC236}">
              <a16:creationId xmlns:a16="http://schemas.microsoft.com/office/drawing/2014/main" id="{38B8B7CA-736D-4617-BCFD-17EBD7BF56A6}"/>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8" name="直線コネクタ 637">
          <a:extLst>
            <a:ext uri="{FF2B5EF4-FFF2-40B4-BE49-F238E27FC236}">
              <a16:creationId xmlns:a16="http://schemas.microsoft.com/office/drawing/2014/main" id="{50E2C61A-58BE-46FD-9A97-60376804B08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9" name="テキスト ボックス 638">
          <a:extLst>
            <a:ext uri="{FF2B5EF4-FFF2-40B4-BE49-F238E27FC236}">
              <a16:creationId xmlns:a16="http://schemas.microsoft.com/office/drawing/2014/main" id="{DA602047-CEA3-444A-98B5-5871C516FB07}"/>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0" name="【児童館】&#10;有形固定資産減価償却率グラフ枠">
          <a:extLst>
            <a:ext uri="{FF2B5EF4-FFF2-40B4-BE49-F238E27FC236}">
              <a16:creationId xmlns:a16="http://schemas.microsoft.com/office/drawing/2014/main" id="{ACD2BFC1-FBDE-45B7-AF8B-29CB83D66BF1}"/>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95250</xdr:rowOff>
    </xdr:from>
    <xdr:to>
      <xdr:col>85</xdr:col>
      <xdr:colOff>126364</xdr:colOff>
      <xdr:row>86</xdr:row>
      <xdr:rowOff>114300</xdr:rowOff>
    </xdr:to>
    <xdr:cxnSp macro="">
      <xdr:nvCxnSpPr>
        <xdr:cNvPr id="641" name="直線コネクタ 640">
          <a:extLst>
            <a:ext uri="{FF2B5EF4-FFF2-40B4-BE49-F238E27FC236}">
              <a16:creationId xmlns:a16="http://schemas.microsoft.com/office/drawing/2014/main" id="{0258F5D7-6C21-4AF8-9DB4-AB82C0A63148}"/>
            </a:ext>
          </a:extLst>
        </xdr:cNvPr>
        <xdr:cNvCxnSpPr/>
      </xdr:nvCxnSpPr>
      <xdr:spPr>
        <a:xfrm flipV="1">
          <a:off x="16318864" y="132969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2" name="【児童館】&#10;有形固定資産減価償却率最小値テキスト">
          <a:extLst>
            <a:ext uri="{FF2B5EF4-FFF2-40B4-BE49-F238E27FC236}">
              <a16:creationId xmlns:a16="http://schemas.microsoft.com/office/drawing/2014/main" id="{79FF60B2-0E04-44A1-BF1A-C82538979CD6}"/>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3" name="直線コネクタ 642">
          <a:extLst>
            <a:ext uri="{FF2B5EF4-FFF2-40B4-BE49-F238E27FC236}">
              <a16:creationId xmlns:a16="http://schemas.microsoft.com/office/drawing/2014/main" id="{E562B866-FB0A-4AE3-84A4-CDCB5781159B}"/>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41927</xdr:rowOff>
    </xdr:from>
    <xdr:ext cx="405111" cy="259045"/>
    <xdr:sp macro="" textlink="">
      <xdr:nvSpPr>
        <xdr:cNvPr id="644" name="【児童館】&#10;有形固定資産減価償却率最大値テキスト">
          <a:extLst>
            <a:ext uri="{FF2B5EF4-FFF2-40B4-BE49-F238E27FC236}">
              <a16:creationId xmlns:a16="http://schemas.microsoft.com/office/drawing/2014/main" id="{251D7114-6ACF-4ABF-947B-2BA4630CF01F}"/>
            </a:ext>
          </a:extLst>
        </xdr:cNvPr>
        <xdr:cNvSpPr txBox="1"/>
      </xdr:nvSpPr>
      <xdr:spPr>
        <a:xfrm>
          <a:off x="16357600" y="13072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95250</xdr:rowOff>
    </xdr:from>
    <xdr:to>
      <xdr:col>86</xdr:col>
      <xdr:colOff>25400</xdr:colOff>
      <xdr:row>77</xdr:row>
      <xdr:rowOff>95250</xdr:rowOff>
    </xdr:to>
    <xdr:cxnSp macro="">
      <xdr:nvCxnSpPr>
        <xdr:cNvPr id="645" name="直線コネクタ 644">
          <a:extLst>
            <a:ext uri="{FF2B5EF4-FFF2-40B4-BE49-F238E27FC236}">
              <a16:creationId xmlns:a16="http://schemas.microsoft.com/office/drawing/2014/main" id="{DC14E7FF-D3A8-4341-AF6A-B5C1989AEF79}"/>
            </a:ext>
          </a:extLst>
        </xdr:cNvPr>
        <xdr:cNvCxnSpPr/>
      </xdr:nvCxnSpPr>
      <xdr:spPr>
        <a:xfrm>
          <a:off x="16230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72407</xdr:rowOff>
    </xdr:from>
    <xdr:ext cx="405111" cy="259045"/>
    <xdr:sp macro="" textlink="">
      <xdr:nvSpPr>
        <xdr:cNvPr id="646" name="【児童館】&#10;有形固定資産減価償却率平均値テキスト">
          <a:extLst>
            <a:ext uri="{FF2B5EF4-FFF2-40B4-BE49-F238E27FC236}">
              <a16:creationId xmlns:a16="http://schemas.microsoft.com/office/drawing/2014/main" id="{1EC92826-C617-4AD9-85C8-CB4CA6F1CA0F}"/>
            </a:ext>
          </a:extLst>
        </xdr:cNvPr>
        <xdr:cNvSpPr txBox="1"/>
      </xdr:nvSpPr>
      <xdr:spPr>
        <a:xfrm>
          <a:off x="16357600" y="13959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93980</xdr:rowOff>
    </xdr:from>
    <xdr:to>
      <xdr:col>85</xdr:col>
      <xdr:colOff>177800</xdr:colOff>
      <xdr:row>82</xdr:row>
      <xdr:rowOff>24130</xdr:rowOff>
    </xdr:to>
    <xdr:sp macro="" textlink="">
      <xdr:nvSpPr>
        <xdr:cNvPr id="647" name="フローチャート: 判断 646">
          <a:extLst>
            <a:ext uri="{FF2B5EF4-FFF2-40B4-BE49-F238E27FC236}">
              <a16:creationId xmlns:a16="http://schemas.microsoft.com/office/drawing/2014/main" id="{6188F2BF-2EF3-4A5C-9312-A99C8934A021}"/>
            </a:ext>
          </a:extLst>
        </xdr:cNvPr>
        <xdr:cNvSpPr/>
      </xdr:nvSpPr>
      <xdr:spPr>
        <a:xfrm>
          <a:off x="162687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88264</xdr:rowOff>
    </xdr:from>
    <xdr:to>
      <xdr:col>81</xdr:col>
      <xdr:colOff>101600</xdr:colOff>
      <xdr:row>82</xdr:row>
      <xdr:rowOff>18414</xdr:rowOff>
    </xdr:to>
    <xdr:sp macro="" textlink="">
      <xdr:nvSpPr>
        <xdr:cNvPr id="648" name="フローチャート: 判断 647">
          <a:extLst>
            <a:ext uri="{FF2B5EF4-FFF2-40B4-BE49-F238E27FC236}">
              <a16:creationId xmlns:a16="http://schemas.microsoft.com/office/drawing/2014/main" id="{353FE327-E303-44AA-8134-5733A2156F0C}"/>
            </a:ext>
          </a:extLst>
        </xdr:cNvPr>
        <xdr:cNvSpPr/>
      </xdr:nvSpPr>
      <xdr:spPr>
        <a:xfrm>
          <a:off x="15430500" y="1397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114936</xdr:rowOff>
    </xdr:from>
    <xdr:to>
      <xdr:col>76</xdr:col>
      <xdr:colOff>165100</xdr:colOff>
      <xdr:row>82</xdr:row>
      <xdr:rowOff>45086</xdr:rowOff>
    </xdr:to>
    <xdr:sp macro="" textlink="">
      <xdr:nvSpPr>
        <xdr:cNvPr id="649" name="フローチャート: 判断 648">
          <a:extLst>
            <a:ext uri="{FF2B5EF4-FFF2-40B4-BE49-F238E27FC236}">
              <a16:creationId xmlns:a16="http://schemas.microsoft.com/office/drawing/2014/main" id="{C6FC2626-8F63-43CD-AA48-492D83CB227C}"/>
            </a:ext>
          </a:extLst>
        </xdr:cNvPr>
        <xdr:cNvSpPr/>
      </xdr:nvSpPr>
      <xdr:spPr>
        <a:xfrm>
          <a:off x="14541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95886</xdr:rowOff>
    </xdr:from>
    <xdr:to>
      <xdr:col>72</xdr:col>
      <xdr:colOff>38100</xdr:colOff>
      <xdr:row>82</xdr:row>
      <xdr:rowOff>26036</xdr:rowOff>
    </xdr:to>
    <xdr:sp macro="" textlink="">
      <xdr:nvSpPr>
        <xdr:cNvPr id="650" name="フローチャート: 判断 649">
          <a:extLst>
            <a:ext uri="{FF2B5EF4-FFF2-40B4-BE49-F238E27FC236}">
              <a16:creationId xmlns:a16="http://schemas.microsoft.com/office/drawing/2014/main" id="{57DFD112-B10B-403E-A1E6-AA0F7F79E024}"/>
            </a:ext>
          </a:extLst>
        </xdr:cNvPr>
        <xdr:cNvSpPr/>
      </xdr:nvSpPr>
      <xdr:spPr>
        <a:xfrm>
          <a:off x="13652500" y="1398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90170</xdr:rowOff>
    </xdr:from>
    <xdr:to>
      <xdr:col>67</xdr:col>
      <xdr:colOff>101600</xdr:colOff>
      <xdr:row>82</xdr:row>
      <xdr:rowOff>20320</xdr:rowOff>
    </xdr:to>
    <xdr:sp macro="" textlink="">
      <xdr:nvSpPr>
        <xdr:cNvPr id="651" name="フローチャート: 判断 650">
          <a:extLst>
            <a:ext uri="{FF2B5EF4-FFF2-40B4-BE49-F238E27FC236}">
              <a16:creationId xmlns:a16="http://schemas.microsoft.com/office/drawing/2014/main" id="{58E149C6-F16C-4EBD-ABB6-B045CF85EE81}"/>
            </a:ext>
          </a:extLst>
        </xdr:cNvPr>
        <xdr:cNvSpPr/>
      </xdr:nvSpPr>
      <xdr:spPr>
        <a:xfrm>
          <a:off x="12763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0442D89F-1717-452E-9FC0-5A247094BD6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4855AEB7-3EE1-4B4A-A266-26D4F6D3B256}"/>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B9D5AFA5-E295-4F88-A93F-58ED3D42480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B2FE6DA9-D7B6-4685-8630-2C8BC14BF11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D6D18F0C-1EA1-48C3-977D-25E0A7C7A66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42545</xdr:rowOff>
    </xdr:from>
    <xdr:to>
      <xdr:col>85</xdr:col>
      <xdr:colOff>177800</xdr:colOff>
      <xdr:row>81</xdr:row>
      <xdr:rowOff>144145</xdr:rowOff>
    </xdr:to>
    <xdr:sp macro="" textlink="">
      <xdr:nvSpPr>
        <xdr:cNvPr id="657" name="楕円 656">
          <a:extLst>
            <a:ext uri="{FF2B5EF4-FFF2-40B4-BE49-F238E27FC236}">
              <a16:creationId xmlns:a16="http://schemas.microsoft.com/office/drawing/2014/main" id="{146BF9FE-D74F-4648-B2F0-1C208EDAC923}"/>
            </a:ext>
          </a:extLst>
        </xdr:cNvPr>
        <xdr:cNvSpPr/>
      </xdr:nvSpPr>
      <xdr:spPr>
        <a:xfrm>
          <a:off x="16268700" y="1392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65422</xdr:rowOff>
    </xdr:from>
    <xdr:ext cx="405111" cy="259045"/>
    <xdr:sp macro="" textlink="">
      <xdr:nvSpPr>
        <xdr:cNvPr id="658" name="【児童館】&#10;有形固定資産減価償却率該当値テキスト">
          <a:extLst>
            <a:ext uri="{FF2B5EF4-FFF2-40B4-BE49-F238E27FC236}">
              <a16:creationId xmlns:a16="http://schemas.microsoft.com/office/drawing/2014/main" id="{F9E26A57-FF70-4A6A-8197-7A8BC89060E3}"/>
            </a:ext>
          </a:extLst>
        </xdr:cNvPr>
        <xdr:cNvSpPr txBox="1"/>
      </xdr:nvSpPr>
      <xdr:spPr>
        <a:xfrm>
          <a:off x="16357600" y="1378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168275</xdr:rowOff>
    </xdr:from>
    <xdr:to>
      <xdr:col>81</xdr:col>
      <xdr:colOff>101600</xdr:colOff>
      <xdr:row>81</xdr:row>
      <xdr:rowOff>98425</xdr:rowOff>
    </xdr:to>
    <xdr:sp macro="" textlink="">
      <xdr:nvSpPr>
        <xdr:cNvPr id="659" name="楕円 658">
          <a:extLst>
            <a:ext uri="{FF2B5EF4-FFF2-40B4-BE49-F238E27FC236}">
              <a16:creationId xmlns:a16="http://schemas.microsoft.com/office/drawing/2014/main" id="{48F221C2-772D-4554-BDBB-002C31BF4587}"/>
            </a:ext>
          </a:extLst>
        </xdr:cNvPr>
        <xdr:cNvSpPr/>
      </xdr:nvSpPr>
      <xdr:spPr>
        <a:xfrm>
          <a:off x="15430500" y="1388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47625</xdr:rowOff>
    </xdr:from>
    <xdr:to>
      <xdr:col>85</xdr:col>
      <xdr:colOff>127000</xdr:colOff>
      <xdr:row>81</xdr:row>
      <xdr:rowOff>93345</xdr:rowOff>
    </xdr:to>
    <xdr:cxnSp macro="">
      <xdr:nvCxnSpPr>
        <xdr:cNvPr id="660" name="直線コネクタ 659">
          <a:extLst>
            <a:ext uri="{FF2B5EF4-FFF2-40B4-BE49-F238E27FC236}">
              <a16:creationId xmlns:a16="http://schemas.microsoft.com/office/drawing/2014/main" id="{1FD4E113-8A0F-4D1F-9A25-8656E044BD65}"/>
            </a:ext>
          </a:extLst>
        </xdr:cNvPr>
        <xdr:cNvCxnSpPr/>
      </xdr:nvCxnSpPr>
      <xdr:spPr>
        <a:xfrm>
          <a:off x="15481300" y="1393507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97789</xdr:rowOff>
    </xdr:from>
    <xdr:to>
      <xdr:col>76</xdr:col>
      <xdr:colOff>165100</xdr:colOff>
      <xdr:row>81</xdr:row>
      <xdr:rowOff>27939</xdr:rowOff>
    </xdr:to>
    <xdr:sp macro="" textlink="">
      <xdr:nvSpPr>
        <xdr:cNvPr id="661" name="楕円 660">
          <a:extLst>
            <a:ext uri="{FF2B5EF4-FFF2-40B4-BE49-F238E27FC236}">
              <a16:creationId xmlns:a16="http://schemas.microsoft.com/office/drawing/2014/main" id="{EDCEF8CE-8751-4CE9-9818-3503FE015079}"/>
            </a:ext>
          </a:extLst>
        </xdr:cNvPr>
        <xdr:cNvSpPr/>
      </xdr:nvSpPr>
      <xdr:spPr>
        <a:xfrm>
          <a:off x="14541500" y="13813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148589</xdr:rowOff>
    </xdr:from>
    <xdr:to>
      <xdr:col>81</xdr:col>
      <xdr:colOff>50800</xdr:colOff>
      <xdr:row>81</xdr:row>
      <xdr:rowOff>47625</xdr:rowOff>
    </xdr:to>
    <xdr:cxnSp macro="">
      <xdr:nvCxnSpPr>
        <xdr:cNvPr id="662" name="直線コネクタ 661">
          <a:extLst>
            <a:ext uri="{FF2B5EF4-FFF2-40B4-BE49-F238E27FC236}">
              <a16:creationId xmlns:a16="http://schemas.microsoft.com/office/drawing/2014/main" id="{20177E33-4A99-4C86-A2CD-B219A43651CD}"/>
            </a:ext>
          </a:extLst>
        </xdr:cNvPr>
        <xdr:cNvCxnSpPr/>
      </xdr:nvCxnSpPr>
      <xdr:spPr>
        <a:xfrm>
          <a:off x="14592300" y="13864589"/>
          <a:ext cx="889000" cy="70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52070</xdr:rowOff>
    </xdr:from>
    <xdr:to>
      <xdr:col>72</xdr:col>
      <xdr:colOff>38100</xdr:colOff>
      <xdr:row>80</xdr:row>
      <xdr:rowOff>153670</xdr:rowOff>
    </xdr:to>
    <xdr:sp macro="" textlink="">
      <xdr:nvSpPr>
        <xdr:cNvPr id="663" name="楕円 662">
          <a:extLst>
            <a:ext uri="{FF2B5EF4-FFF2-40B4-BE49-F238E27FC236}">
              <a16:creationId xmlns:a16="http://schemas.microsoft.com/office/drawing/2014/main" id="{7C6DAD2A-324A-451A-9DE9-AEE54235314F}"/>
            </a:ext>
          </a:extLst>
        </xdr:cNvPr>
        <xdr:cNvSpPr/>
      </xdr:nvSpPr>
      <xdr:spPr>
        <a:xfrm>
          <a:off x="13652500" y="1376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102870</xdr:rowOff>
    </xdr:from>
    <xdr:to>
      <xdr:col>76</xdr:col>
      <xdr:colOff>114300</xdr:colOff>
      <xdr:row>80</xdr:row>
      <xdr:rowOff>148589</xdr:rowOff>
    </xdr:to>
    <xdr:cxnSp macro="">
      <xdr:nvCxnSpPr>
        <xdr:cNvPr id="664" name="直線コネクタ 663">
          <a:extLst>
            <a:ext uri="{FF2B5EF4-FFF2-40B4-BE49-F238E27FC236}">
              <a16:creationId xmlns:a16="http://schemas.microsoft.com/office/drawing/2014/main" id="{531960C6-7A46-4E26-9BC8-2D0243B26830}"/>
            </a:ext>
          </a:extLst>
        </xdr:cNvPr>
        <xdr:cNvCxnSpPr/>
      </xdr:nvCxnSpPr>
      <xdr:spPr>
        <a:xfrm>
          <a:off x="13703300" y="1381887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105411</xdr:rowOff>
    </xdr:from>
    <xdr:to>
      <xdr:col>67</xdr:col>
      <xdr:colOff>101600</xdr:colOff>
      <xdr:row>80</xdr:row>
      <xdr:rowOff>35561</xdr:rowOff>
    </xdr:to>
    <xdr:sp macro="" textlink="">
      <xdr:nvSpPr>
        <xdr:cNvPr id="665" name="楕円 664">
          <a:extLst>
            <a:ext uri="{FF2B5EF4-FFF2-40B4-BE49-F238E27FC236}">
              <a16:creationId xmlns:a16="http://schemas.microsoft.com/office/drawing/2014/main" id="{D6AF44B0-CC01-4D54-8E7E-31D476F2BC89}"/>
            </a:ext>
          </a:extLst>
        </xdr:cNvPr>
        <xdr:cNvSpPr/>
      </xdr:nvSpPr>
      <xdr:spPr>
        <a:xfrm>
          <a:off x="12763500" y="1364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156211</xdr:rowOff>
    </xdr:from>
    <xdr:to>
      <xdr:col>71</xdr:col>
      <xdr:colOff>177800</xdr:colOff>
      <xdr:row>80</xdr:row>
      <xdr:rowOff>102870</xdr:rowOff>
    </xdr:to>
    <xdr:cxnSp macro="">
      <xdr:nvCxnSpPr>
        <xdr:cNvPr id="666" name="直線コネクタ 665">
          <a:extLst>
            <a:ext uri="{FF2B5EF4-FFF2-40B4-BE49-F238E27FC236}">
              <a16:creationId xmlns:a16="http://schemas.microsoft.com/office/drawing/2014/main" id="{201F21D4-F4D5-4571-B587-9F0928985A77}"/>
            </a:ext>
          </a:extLst>
        </xdr:cNvPr>
        <xdr:cNvCxnSpPr/>
      </xdr:nvCxnSpPr>
      <xdr:spPr>
        <a:xfrm>
          <a:off x="12814300" y="13700761"/>
          <a:ext cx="889000" cy="11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9541</xdr:rowOff>
    </xdr:from>
    <xdr:ext cx="405111" cy="259045"/>
    <xdr:sp macro="" textlink="">
      <xdr:nvSpPr>
        <xdr:cNvPr id="667" name="n_1aveValue【児童館】&#10;有形固定資産減価償却率">
          <a:extLst>
            <a:ext uri="{FF2B5EF4-FFF2-40B4-BE49-F238E27FC236}">
              <a16:creationId xmlns:a16="http://schemas.microsoft.com/office/drawing/2014/main" id="{570CA002-660D-4E3E-98B0-D26C5F8B84E4}"/>
            </a:ext>
          </a:extLst>
        </xdr:cNvPr>
        <xdr:cNvSpPr txBox="1"/>
      </xdr:nvSpPr>
      <xdr:spPr>
        <a:xfrm>
          <a:off x="15266044" y="14068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36213</xdr:rowOff>
    </xdr:from>
    <xdr:ext cx="405111" cy="259045"/>
    <xdr:sp macro="" textlink="">
      <xdr:nvSpPr>
        <xdr:cNvPr id="668" name="n_2aveValue【児童館】&#10;有形固定資産減価償却率">
          <a:extLst>
            <a:ext uri="{FF2B5EF4-FFF2-40B4-BE49-F238E27FC236}">
              <a16:creationId xmlns:a16="http://schemas.microsoft.com/office/drawing/2014/main" id="{05A573BB-A05C-40B0-A730-6598C84F78D7}"/>
            </a:ext>
          </a:extLst>
        </xdr:cNvPr>
        <xdr:cNvSpPr txBox="1"/>
      </xdr:nvSpPr>
      <xdr:spPr>
        <a:xfrm>
          <a:off x="14389744" y="1409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17163</xdr:rowOff>
    </xdr:from>
    <xdr:ext cx="405111" cy="259045"/>
    <xdr:sp macro="" textlink="">
      <xdr:nvSpPr>
        <xdr:cNvPr id="669" name="n_3aveValue【児童館】&#10;有形固定資産減価償却率">
          <a:extLst>
            <a:ext uri="{FF2B5EF4-FFF2-40B4-BE49-F238E27FC236}">
              <a16:creationId xmlns:a16="http://schemas.microsoft.com/office/drawing/2014/main" id="{97257321-356D-4A5A-B142-E68913115EAD}"/>
            </a:ext>
          </a:extLst>
        </xdr:cNvPr>
        <xdr:cNvSpPr txBox="1"/>
      </xdr:nvSpPr>
      <xdr:spPr>
        <a:xfrm>
          <a:off x="13500744" y="1407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11447</xdr:rowOff>
    </xdr:from>
    <xdr:ext cx="405111" cy="259045"/>
    <xdr:sp macro="" textlink="">
      <xdr:nvSpPr>
        <xdr:cNvPr id="670" name="n_4aveValue【児童館】&#10;有形固定資産減価償却率">
          <a:extLst>
            <a:ext uri="{FF2B5EF4-FFF2-40B4-BE49-F238E27FC236}">
              <a16:creationId xmlns:a16="http://schemas.microsoft.com/office/drawing/2014/main" id="{E440D85E-0BA4-4A0A-B5EB-FEE0723C42E0}"/>
            </a:ext>
          </a:extLst>
        </xdr:cNvPr>
        <xdr:cNvSpPr txBox="1"/>
      </xdr:nvSpPr>
      <xdr:spPr>
        <a:xfrm>
          <a:off x="12611744" y="1407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114952</xdr:rowOff>
    </xdr:from>
    <xdr:ext cx="405111" cy="259045"/>
    <xdr:sp macro="" textlink="">
      <xdr:nvSpPr>
        <xdr:cNvPr id="671" name="n_1mainValue【児童館】&#10;有形固定資産減価償却率">
          <a:extLst>
            <a:ext uri="{FF2B5EF4-FFF2-40B4-BE49-F238E27FC236}">
              <a16:creationId xmlns:a16="http://schemas.microsoft.com/office/drawing/2014/main" id="{6F5D9666-16E3-4568-8C01-60D0C16AF6A5}"/>
            </a:ext>
          </a:extLst>
        </xdr:cNvPr>
        <xdr:cNvSpPr txBox="1"/>
      </xdr:nvSpPr>
      <xdr:spPr>
        <a:xfrm>
          <a:off x="15266044" y="1365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44466</xdr:rowOff>
    </xdr:from>
    <xdr:ext cx="405111" cy="259045"/>
    <xdr:sp macro="" textlink="">
      <xdr:nvSpPr>
        <xdr:cNvPr id="672" name="n_2mainValue【児童館】&#10;有形固定資産減価償却率">
          <a:extLst>
            <a:ext uri="{FF2B5EF4-FFF2-40B4-BE49-F238E27FC236}">
              <a16:creationId xmlns:a16="http://schemas.microsoft.com/office/drawing/2014/main" id="{38A99876-E05A-45B7-969B-1F164F2034D1}"/>
            </a:ext>
          </a:extLst>
        </xdr:cNvPr>
        <xdr:cNvSpPr txBox="1"/>
      </xdr:nvSpPr>
      <xdr:spPr>
        <a:xfrm>
          <a:off x="14389744" y="1358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170197</xdr:rowOff>
    </xdr:from>
    <xdr:ext cx="405111" cy="259045"/>
    <xdr:sp macro="" textlink="">
      <xdr:nvSpPr>
        <xdr:cNvPr id="673" name="n_3mainValue【児童館】&#10;有形固定資産減価償却率">
          <a:extLst>
            <a:ext uri="{FF2B5EF4-FFF2-40B4-BE49-F238E27FC236}">
              <a16:creationId xmlns:a16="http://schemas.microsoft.com/office/drawing/2014/main" id="{6051D6BE-9753-4079-A50B-480540EDEF31}"/>
            </a:ext>
          </a:extLst>
        </xdr:cNvPr>
        <xdr:cNvSpPr txBox="1"/>
      </xdr:nvSpPr>
      <xdr:spPr>
        <a:xfrm>
          <a:off x="13500744" y="1354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52088</xdr:rowOff>
    </xdr:from>
    <xdr:ext cx="405111" cy="259045"/>
    <xdr:sp macro="" textlink="">
      <xdr:nvSpPr>
        <xdr:cNvPr id="674" name="n_4mainValue【児童館】&#10;有形固定資産減価償却率">
          <a:extLst>
            <a:ext uri="{FF2B5EF4-FFF2-40B4-BE49-F238E27FC236}">
              <a16:creationId xmlns:a16="http://schemas.microsoft.com/office/drawing/2014/main" id="{BB619354-1DCA-48CC-B05C-31BEB4566883}"/>
            </a:ext>
          </a:extLst>
        </xdr:cNvPr>
        <xdr:cNvSpPr txBox="1"/>
      </xdr:nvSpPr>
      <xdr:spPr>
        <a:xfrm>
          <a:off x="12611744" y="1342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5" name="正方形/長方形 674">
          <a:extLst>
            <a:ext uri="{FF2B5EF4-FFF2-40B4-BE49-F238E27FC236}">
              <a16:creationId xmlns:a16="http://schemas.microsoft.com/office/drawing/2014/main" id="{FE9C83EE-B64E-4C5A-B4F2-D1C9C58AFD0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6" name="正方形/長方形 675">
          <a:extLst>
            <a:ext uri="{FF2B5EF4-FFF2-40B4-BE49-F238E27FC236}">
              <a16:creationId xmlns:a16="http://schemas.microsoft.com/office/drawing/2014/main" id="{5642A02A-5ED7-4D28-868A-95230DD02CE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7" name="正方形/長方形 676">
          <a:extLst>
            <a:ext uri="{FF2B5EF4-FFF2-40B4-BE49-F238E27FC236}">
              <a16:creationId xmlns:a16="http://schemas.microsoft.com/office/drawing/2014/main" id="{19B55018-39C6-46DF-A2AA-DDFE202C44F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8" name="正方形/長方形 677">
          <a:extLst>
            <a:ext uri="{FF2B5EF4-FFF2-40B4-BE49-F238E27FC236}">
              <a16:creationId xmlns:a16="http://schemas.microsoft.com/office/drawing/2014/main" id="{09D6E24F-75B9-44E7-ADE4-E7F921597C9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9" name="正方形/長方形 678">
          <a:extLst>
            <a:ext uri="{FF2B5EF4-FFF2-40B4-BE49-F238E27FC236}">
              <a16:creationId xmlns:a16="http://schemas.microsoft.com/office/drawing/2014/main" id="{A8173B1A-A05E-49C7-89D0-23FFF8AB366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0" name="正方形/長方形 679">
          <a:extLst>
            <a:ext uri="{FF2B5EF4-FFF2-40B4-BE49-F238E27FC236}">
              <a16:creationId xmlns:a16="http://schemas.microsoft.com/office/drawing/2014/main" id="{234DACD4-A306-489A-BA56-BFDAAED7AE4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1" name="正方形/長方形 680">
          <a:extLst>
            <a:ext uri="{FF2B5EF4-FFF2-40B4-BE49-F238E27FC236}">
              <a16:creationId xmlns:a16="http://schemas.microsoft.com/office/drawing/2014/main" id="{FF9AC26E-C9C5-4F1F-91CC-3B8E2482719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2" name="正方形/長方形 681">
          <a:extLst>
            <a:ext uri="{FF2B5EF4-FFF2-40B4-BE49-F238E27FC236}">
              <a16:creationId xmlns:a16="http://schemas.microsoft.com/office/drawing/2014/main" id="{329685A9-83F0-4676-A739-C2912D7ADC0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3" name="テキスト ボックス 682">
          <a:extLst>
            <a:ext uri="{FF2B5EF4-FFF2-40B4-BE49-F238E27FC236}">
              <a16:creationId xmlns:a16="http://schemas.microsoft.com/office/drawing/2014/main" id="{DEF4C04F-6B13-4B95-A2BB-EE1CBB4744E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4" name="直線コネクタ 683">
          <a:extLst>
            <a:ext uri="{FF2B5EF4-FFF2-40B4-BE49-F238E27FC236}">
              <a16:creationId xmlns:a16="http://schemas.microsoft.com/office/drawing/2014/main" id="{B936A493-58AA-4C52-BF3C-9CC9C5F03A7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5" name="直線コネクタ 684">
          <a:extLst>
            <a:ext uri="{FF2B5EF4-FFF2-40B4-BE49-F238E27FC236}">
              <a16:creationId xmlns:a16="http://schemas.microsoft.com/office/drawing/2014/main" id="{E8333A9D-79B0-4ED3-9761-F719FB48C59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6" name="テキスト ボックス 685">
          <a:extLst>
            <a:ext uri="{FF2B5EF4-FFF2-40B4-BE49-F238E27FC236}">
              <a16:creationId xmlns:a16="http://schemas.microsoft.com/office/drawing/2014/main" id="{805A14E7-9256-46E8-A563-7712259AE3A5}"/>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7" name="直線コネクタ 686">
          <a:extLst>
            <a:ext uri="{FF2B5EF4-FFF2-40B4-BE49-F238E27FC236}">
              <a16:creationId xmlns:a16="http://schemas.microsoft.com/office/drawing/2014/main" id="{C620149A-4B4D-4008-986E-619649E56F86}"/>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8" name="テキスト ボックス 687">
          <a:extLst>
            <a:ext uri="{FF2B5EF4-FFF2-40B4-BE49-F238E27FC236}">
              <a16:creationId xmlns:a16="http://schemas.microsoft.com/office/drawing/2014/main" id="{D38314B5-361D-4F87-88FA-74E58E1786BA}"/>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9" name="直線コネクタ 688">
          <a:extLst>
            <a:ext uri="{FF2B5EF4-FFF2-40B4-BE49-F238E27FC236}">
              <a16:creationId xmlns:a16="http://schemas.microsoft.com/office/drawing/2014/main" id="{4EBEE97D-2FCE-4B61-BABF-8CF2F9E47C99}"/>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0" name="テキスト ボックス 689">
          <a:extLst>
            <a:ext uri="{FF2B5EF4-FFF2-40B4-BE49-F238E27FC236}">
              <a16:creationId xmlns:a16="http://schemas.microsoft.com/office/drawing/2014/main" id="{FB3F2239-9526-4800-A1B0-3F9C83C2734B}"/>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1" name="直線コネクタ 690">
          <a:extLst>
            <a:ext uri="{FF2B5EF4-FFF2-40B4-BE49-F238E27FC236}">
              <a16:creationId xmlns:a16="http://schemas.microsoft.com/office/drawing/2014/main" id="{AEAC92CB-6072-412C-9540-F65940A6669A}"/>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2" name="テキスト ボックス 691">
          <a:extLst>
            <a:ext uri="{FF2B5EF4-FFF2-40B4-BE49-F238E27FC236}">
              <a16:creationId xmlns:a16="http://schemas.microsoft.com/office/drawing/2014/main" id="{8B2D1E1F-3DEB-4E6E-A237-B5F3E41CC25D}"/>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3" name="直線コネクタ 692">
          <a:extLst>
            <a:ext uri="{FF2B5EF4-FFF2-40B4-BE49-F238E27FC236}">
              <a16:creationId xmlns:a16="http://schemas.microsoft.com/office/drawing/2014/main" id="{5A0AAD31-FC09-4366-8B4B-839BA0FCEB93}"/>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4" name="テキスト ボックス 693">
          <a:extLst>
            <a:ext uri="{FF2B5EF4-FFF2-40B4-BE49-F238E27FC236}">
              <a16:creationId xmlns:a16="http://schemas.microsoft.com/office/drawing/2014/main" id="{BC0D1B9F-1BB9-4502-ACDF-21D55FAE205E}"/>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5" name="直線コネクタ 694">
          <a:extLst>
            <a:ext uri="{FF2B5EF4-FFF2-40B4-BE49-F238E27FC236}">
              <a16:creationId xmlns:a16="http://schemas.microsoft.com/office/drawing/2014/main" id="{1840AE64-D5C9-4570-85A0-17E91C38B02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6" name="テキスト ボックス 695">
          <a:extLst>
            <a:ext uri="{FF2B5EF4-FFF2-40B4-BE49-F238E27FC236}">
              <a16:creationId xmlns:a16="http://schemas.microsoft.com/office/drawing/2014/main" id="{E85FE73A-92D0-4406-8FE6-AEE41E86D77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7" name="【児童館】&#10;一人当たり面積グラフ枠">
          <a:extLst>
            <a:ext uri="{FF2B5EF4-FFF2-40B4-BE49-F238E27FC236}">
              <a16:creationId xmlns:a16="http://schemas.microsoft.com/office/drawing/2014/main" id="{0214FF9A-5445-4A86-AC17-574F33FAAC5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698" name="直線コネクタ 697">
          <a:extLst>
            <a:ext uri="{FF2B5EF4-FFF2-40B4-BE49-F238E27FC236}">
              <a16:creationId xmlns:a16="http://schemas.microsoft.com/office/drawing/2014/main" id="{4126BE27-7E1C-47AF-84F9-7F367806E6B5}"/>
            </a:ext>
          </a:extLst>
        </xdr:cNvPr>
        <xdr:cNvCxnSpPr/>
      </xdr:nvCxnSpPr>
      <xdr:spPr>
        <a:xfrm flipV="1">
          <a:off x="22160864" y="132588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99" name="【児童館】&#10;一人当たり面積最小値テキスト">
          <a:extLst>
            <a:ext uri="{FF2B5EF4-FFF2-40B4-BE49-F238E27FC236}">
              <a16:creationId xmlns:a16="http://schemas.microsoft.com/office/drawing/2014/main" id="{1BE6FC14-836A-41AA-B5B9-06961919507D}"/>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0" name="直線コネクタ 699">
          <a:extLst>
            <a:ext uri="{FF2B5EF4-FFF2-40B4-BE49-F238E27FC236}">
              <a16:creationId xmlns:a16="http://schemas.microsoft.com/office/drawing/2014/main" id="{35807A44-FF1D-4AE9-92EE-D767F41C1A29}"/>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701" name="【児童館】&#10;一人当たり面積最大値テキスト">
          <a:extLst>
            <a:ext uri="{FF2B5EF4-FFF2-40B4-BE49-F238E27FC236}">
              <a16:creationId xmlns:a16="http://schemas.microsoft.com/office/drawing/2014/main" id="{659B34C2-362A-454D-A51A-46DAD8EFC6CD}"/>
            </a:ext>
          </a:extLst>
        </xdr:cNvPr>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702" name="直線コネクタ 701">
          <a:extLst>
            <a:ext uri="{FF2B5EF4-FFF2-40B4-BE49-F238E27FC236}">
              <a16:creationId xmlns:a16="http://schemas.microsoft.com/office/drawing/2014/main" id="{43FAD9BE-E2C9-464A-8720-FD0B7DFD8296}"/>
            </a:ext>
          </a:extLst>
        </xdr:cNvPr>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60977</xdr:rowOff>
    </xdr:from>
    <xdr:ext cx="469744" cy="259045"/>
    <xdr:sp macro="" textlink="">
      <xdr:nvSpPr>
        <xdr:cNvPr id="703" name="【児童館】&#10;一人当たり面積平均値テキスト">
          <a:extLst>
            <a:ext uri="{FF2B5EF4-FFF2-40B4-BE49-F238E27FC236}">
              <a16:creationId xmlns:a16="http://schemas.microsoft.com/office/drawing/2014/main" id="{EA1CA091-21B3-47D8-8E34-B6C458FD55CF}"/>
            </a:ext>
          </a:extLst>
        </xdr:cNvPr>
        <xdr:cNvSpPr txBox="1"/>
      </xdr:nvSpPr>
      <xdr:spPr>
        <a:xfrm>
          <a:off x="22199600" y="1429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704" name="フローチャート: 判断 703">
          <a:extLst>
            <a:ext uri="{FF2B5EF4-FFF2-40B4-BE49-F238E27FC236}">
              <a16:creationId xmlns:a16="http://schemas.microsoft.com/office/drawing/2014/main" id="{D222D498-B823-4802-9208-84225644BE75}"/>
            </a:ext>
          </a:extLst>
        </xdr:cNvPr>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82550</xdr:rowOff>
    </xdr:from>
    <xdr:to>
      <xdr:col>112</xdr:col>
      <xdr:colOff>38100</xdr:colOff>
      <xdr:row>84</xdr:row>
      <xdr:rowOff>12700</xdr:rowOff>
    </xdr:to>
    <xdr:sp macro="" textlink="">
      <xdr:nvSpPr>
        <xdr:cNvPr id="705" name="フローチャート: 判断 704">
          <a:extLst>
            <a:ext uri="{FF2B5EF4-FFF2-40B4-BE49-F238E27FC236}">
              <a16:creationId xmlns:a16="http://schemas.microsoft.com/office/drawing/2014/main" id="{4B7D3BB8-2FD9-4BE2-901B-4EE8F9A50408}"/>
            </a:ext>
          </a:extLst>
        </xdr:cNvPr>
        <xdr:cNvSpPr/>
      </xdr:nvSpPr>
      <xdr:spPr>
        <a:xfrm>
          <a:off x="21272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06" name="フローチャート: 判断 705">
          <a:extLst>
            <a:ext uri="{FF2B5EF4-FFF2-40B4-BE49-F238E27FC236}">
              <a16:creationId xmlns:a16="http://schemas.microsoft.com/office/drawing/2014/main" id="{DB22E472-654B-4524-AB45-9B90483BDBCA}"/>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707" name="フローチャート: 判断 706">
          <a:extLst>
            <a:ext uri="{FF2B5EF4-FFF2-40B4-BE49-F238E27FC236}">
              <a16:creationId xmlns:a16="http://schemas.microsoft.com/office/drawing/2014/main" id="{0C07C966-A06C-4EEC-84D7-4DE1491CA423}"/>
            </a:ext>
          </a:extLst>
        </xdr:cNvPr>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08" name="フローチャート: 判断 707">
          <a:extLst>
            <a:ext uri="{FF2B5EF4-FFF2-40B4-BE49-F238E27FC236}">
              <a16:creationId xmlns:a16="http://schemas.microsoft.com/office/drawing/2014/main" id="{1E95DD55-06D3-4D43-9E8F-7E85994D1A42}"/>
            </a:ext>
          </a:extLst>
        </xdr:cNvPr>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D12E790D-D9D3-4A67-9A8E-D1D6A178048A}"/>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A25F1CB7-7834-412E-8960-BC122899FD5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9AB4443A-CB9A-4EFC-9DFD-412B0076EF3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10576C73-47E6-4E00-81DD-2ECEC682945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8AB22833-1327-4C9A-82E8-D5E03FDD060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714" name="楕円 713">
          <a:extLst>
            <a:ext uri="{FF2B5EF4-FFF2-40B4-BE49-F238E27FC236}">
              <a16:creationId xmlns:a16="http://schemas.microsoft.com/office/drawing/2014/main" id="{C15E8755-0817-48AE-95E3-551AA5A242D3}"/>
            </a:ext>
          </a:extLst>
        </xdr:cNvPr>
        <xdr:cNvSpPr/>
      </xdr:nvSpPr>
      <xdr:spPr>
        <a:xfrm>
          <a:off x="221107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124477</xdr:rowOff>
    </xdr:from>
    <xdr:ext cx="469744" cy="259045"/>
    <xdr:sp macro="" textlink="">
      <xdr:nvSpPr>
        <xdr:cNvPr id="715" name="【児童館】&#10;一人当たり面積該当値テキスト">
          <a:extLst>
            <a:ext uri="{FF2B5EF4-FFF2-40B4-BE49-F238E27FC236}">
              <a16:creationId xmlns:a16="http://schemas.microsoft.com/office/drawing/2014/main" id="{D8529C3A-904F-455F-8A9A-35B043A6BA7F}"/>
            </a:ext>
          </a:extLst>
        </xdr:cNvPr>
        <xdr:cNvSpPr txBox="1"/>
      </xdr:nvSpPr>
      <xdr:spPr>
        <a:xfrm>
          <a:off x="22199600" y="1401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101600</xdr:rowOff>
    </xdr:from>
    <xdr:to>
      <xdr:col>112</xdr:col>
      <xdr:colOff>38100</xdr:colOff>
      <xdr:row>83</xdr:row>
      <xdr:rowOff>31750</xdr:rowOff>
    </xdr:to>
    <xdr:sp macro="" textlink="">
      <xdr:nvSpPr>
        <xdr:cNvPr id="716" name="楕円 715">
          <a:extLst>
            <a:ext uri="{FF2B5EF4-FFF2-40B4-BE49-F238E27FC236}">
              <a16:creationId xmlns:a16="http://schemas.microsoft.com/office/drawing/2014/main" id="{409D3DDA-7EA2-412F-9FB2-B3F1481653EF}"/>
            </a:ext>
          </a:extLst>
        </xdr:cNvPr>
        <xdr:cNvSpPr/>
      </xdr:nvSpPr>
      <xdr:spPr>
        <a:xfrm>
          <a:off x="21272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152400</xdr:rowOff>
    </xdr:from>
    <xdr:to>
      <xdr:col>116</xdr:col>
      <xdr:colOff>63500</xdr:colOff>
      <xdr:row>82</xdr:row>
      <xdr:rowOff>152400</xdr:rowOff>
    </xdr:to>
    <xdr:cxnSp macro="">
      <xdr:nvCxnSpPr>
        <xdr:cNvPr id="717" name="直線コネクタ 716">
          <a:extLst>
            <a:ext uri="{FF2B5EF4-FFF2-40B4-BE49-F238E27FC236}">
              <a16:creationId xmlns:a16="http://schemas.microsoft.com/office/drawing/2014/main" id="{811015C8-7D60-404D-A529-C0168F52DD69}"/>
            </a:ext>
          </a:extLst>
        </xdr:cNvPr>
        <xdr:cNvCxnSpPr/>
      </xdr:nvCxnSpPr>
      <xdr:spPr>
        <a:xfrm>
          <a:off x="21323300" y="14211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101600</xdr:rowOff>
    </xdr:from>
    <xdr:to>
      <xdr:col>107</xdr:col>
      <xdr:colOff>101600</xdr:colOff>
      <xdr:row>83</xdr:row>
      <xdr:rowOff>31750</xdr:rowOff>
    </xdr:to>
    <xdr:sp macro="" textlink="">
      <xdr:nvSpPr>
        <xdr:cNvPr id="718" name="楕円 717">
          <a:extLst>
            <a:ext uri="{FF2B5EF4-FFF2-40B4-BE49-F238E27FC236}">
              <a16:creationId xmlns:a16="http://schemas.microsoft.com/office/drawing/2014/main" id="{8E9DA15A-9D69-43E9-A710-C42F844540FE}"/>
            </a:ext>
          </a:extLst>
        </xdr:cNvPr>
        <xdr:cNvSpPr/>
      </xdr:nvSpPr>
      <xdr:spPr>
        <a:xfrm>
          <a:off x="20383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152400</xdr:rowOff>
    </xdr:from>
    <xdr:to>
      <xdr:col>111</xdr:col>
      <xdr:colOff>177800</xdr:colOff>
      <xdr:row>82</xdr:row>
      <xdr:rowOff>152400</xdr:rowOff>
    </xdr:to>
    <xdr:cxnSp macro="">
      <xdr:nvCxnSpPr>
        <xdr:cNvPr id="719" name="直線コネクタ 718">
          <a:extLst>
            <a:ext uri="{FF2B5EF4-FFF2-40B4-BE49-F238E27FC236}">
              <a16:creationId xmlns:a16="http://schemas.microsoft.com/office/drawing/2014/main" id="{631A4FA0-817F-43FC-A7AC-7212B079353B}"/>
            </a:ext>
          </a:extLst>
        </xdr:cNvPr>
        <xdr:cNvCxnSpPr/>
      </xdr:nvCxnSpPr>
      <xdr:spPr>
        <a:xfrm>
          <a:off x="20434300" y="14211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101600</xdr:rowOff>
    </xdr:from>
    <xdr:to>
      <xdr:col>102</xdr:col>
      <xdr:colOff>165100</xdr:colOff>
      <xdr:row>83</xdr:row>
      <xdr:rowOff>31750</xdr:rowOff>
    </xdr:to>
    <xdr:sp macro="" textlink="">
      <xdr:nvSpPr>
        <xdr:cNvPr id="720" name="楕円 719">
          <a:extLst>
            <a:ext uri="{FF2B5EF4-FFF2-40B4-BE49-F238E27FC236}">
              <a16:creationId xmlns:a16="http://schemas.microsoft.com/office/drawing/2014/main" id="{CBDDD67A-3BC4-47E8-8E9F-CE9AD137051A}"/>
            </a:ext>
          </a:extLst>
        </xdr:cNvPr>
        <xdr:cNvSpPr/>
      </xdr:nvSpPr>
      <xdr:spPr>
        <a:xfrm>
          <a:off x="19494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152400</xdr:rowOff>
    </xdr:from>
    <xdr:to>
      <xdr:col>107</xdr:col>
      <xdr:colOff>50800</xdr:colOff>
      <xdr:row>82</xdr:row>
      <xdr:rowOff>152400</xdr:rowOff>
    </xdr:to>
    <xdr:cxnSp macro="">
      <xdr:nvCxnSpPr>
        <xdr:cNvPr id="721" name="直線コネクタ 720">
          <a:extLst>
            <a:ext uri="{FF2B5EF4-FFF2-40B4-BE49-F238E27FC236}">
              <a16:creationId xmlns:a16="http://schemas.microsoft.com/office/drawing/2014/main" id="{C0484B1F-B64C-4435-970B-3F3BB7C5A3EF}"/>
            </a:ext>
          </a:extLst>
        </xdr:cNvPr>
        <xdr:cNvCxnSpPr/>
      </xdr:nvCxnSpPr>
      <xdr:spPr>
        <a:xfrm>
          <a:off x="19545300" y="14211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101600</xdr:rowOff>
    </xdr:from>
    <xdr:to>
      <xdr:col>98</xdr:col>
      <xdr:colOff>38100</xdr:colOff>
      <xdr:row>83</xdr:row>
      <xdr:rowOff>31750</xdr:rowOff>
    </xdr:to>
    <xdr:sp macro="" textlink="">
      <xdr:nvSpPr>
        <xdr:cNvPr id="722" name="楕円 721">
          <a:extLst>
            <a:ext uri="{FF2B5EF4-FFF2-40B4-BE49-F238E27FC236}">
              <a16:creationId xmlns:a16="http://schemas.microsoft.com/office/drawing/2014/main" id="{34CC6754-8E19-416F-972A-91AFFDDF8B66}"/>
            </a:ext>
          </a:extLst>
        </xdr:cNvPr>
        <xdr:cNvSpPr/>
      </xdr:nvSpPr>
      <xdr:spPr>
        <a:xfrm>
          <a:off x="18605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152400</xdr:rowOff>
    </xdr:from>
    <xdr:to>
      <xdr:col>102</xdr:col>
      <xdr:colOff>114300</xdr:colOff>
      <xdr:row>82</xdr:row>
      <xdr:rowOff>152400</xdr:rowOff>
    </xdr:to>
    <xdr:cxnSp macro="">
      <xdr:nvCxnSpPr>
        <xdr:cNvPr id="723" name="直線コネクタ 722">
          <a:extLst>
            <a:ext uri="{FF2B5EF4-FFF2-40B4-BE49-F238E27FC236}">
              <a16:creationId xmlns:a16="http://schemas.microsoft.com/office/drawing/2014/main" id="{69E042DC-5A03-4394-8150-3C189419E4D7}"/>
            </a:ext>
          </a:extLst>
        </xdr:cNvPr>
        <xdr:cNvCxnSpPr/>
      </xdr:nvCxnSpPr>
      <xdr:spPr>
        <a:xfrm>
          <a:off x="18656300" y="14211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3827</xdr:rowOff>
    </xdr:from>
    <xdr:ext cx="469744" cy="259045"/>
    <xdr:sp macro="" textlink="">
      <xdr:nvSpPr>
        <xdr:cNvPr id="724" name="n_1aveValue【児童館】&#10;一人当たり面積">
          <a:extLst>
            <a:ext uri="{FF2B5EF4-FFF2-40B4-BE49-F238E27FC236}">
              <a16:creationId xmlns:a16="http://schemas.microsoft.com/office/drawing/2014/main" id="{8F24FDB7-D7C4-4E82-9A86-7BA9594CA4BB}"/>
            </a:ext>
          </a:extLst>
        </xdr:cNvPr>
        <xdr:cNvSpPr txBox="1"/>
      </xdr:nvSpPr>
      <xdr:spPr>
        <a:xfrm>
          <a:off x="21075727"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725" name="n_2aveValue【児童館】&#10;一人当たり面積">
          <a:extLst>
            <a:ext uri="{FF2B5EF4-FFF2-40B4-BE49-F238E27FC236}">
              <a16:creationId xmlns:a16="http://schemas.microsoft.com/office/drawing/2014/main" id="{4813A996-2834-48E0-999D-A3CEB8E37623}"/>
            </a:ext>
          </a:extLst>
        </xdr:cNvPr>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80027</xdr:rowOff>
    </xdr:from>
    <xdr:ext cx="469744" cy="259045"/>
    <xdr:sp macro="" textlink="">
      <xdr:nvSpPr>
        <xdr:cNvPr id="726" name="n_3aveValue【児童館】&#10;一人当たり面積">
          <a:extLst>
            <a:ext uri="{FF2B5EF4-FFF2-40B4-BE49-F238E27FC236}">
              <a16:creationId xmlns:a16="http://schemas.microsoft.com/office/drawing/2014/main" id="{1F993FDE-8E94-4434-B4D5-F62F2730F3B9}"/>
            </a:ext>
          </a:extLst>
        </xdr:cNvPr>
        <xdr:cNvSpPr txBox="1"/>
      </xdr:nvSpPr>
      <xdr:spPr>
        <a:xfrm>
          <a:off x="19310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41927</xdr:rowOff>
    </xdr:from>
    <xdr:ext cx="469744" cy="259045"/>
    <xdr:sp macro="" textlink="">
      <xdr:nvSpPr>
        <xdr:cNvPr id="727" name="n_4aveValue【児童館】&#10;一人当たり面積">
          <a:extLst>
            <a:ext uri="{FF2B5EF4-FFF2-40B4-BE49-F238E27FC236}">
              <a16:creationId xmlns:a16="http://schemas.microsoft.com/office/drawing/2014/main" id="{1F98A84E-3C2A-4A39-BD94-F189CAB94568}"/>
            </a:ext>
          </a:extLst>
        </xdr:cNvPr>
        <xdr:cNvSpPr txBox="1"/>
      </xdr:nvSpPr>
      <xdr:spPr>
        <a:xfrm>
          <a:off x="18421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48277</xdr:rowOff>
    </xdr:from>
    <xdr:ext cx="469744" cy="259045"/>
    <xdr:sp macro="" textlink="">
      <xdr:nvSpPr>
        <xdr:cNvPr id="728" name="n_1mainValue【児童館】&#10;一人当たり面積">
          <a:extLst>
            <a:ext uri="{FF2B5EF4-FFF2-40B4-BE49-F238E27FC236}">
              <a16:creationId xmlns:a16="http://schemas.microsoft.com/office/drawing/2014/main" id="{14AFCC62-4DDD-48CD-917A-C864A44A82CF}"/>
            </a:ext>
          </a:extLst>
        </xdr:cNvPr>
        <xdr:cNvSpPr txBox="1"/>
      </xdr:nvSpPr>
      <xdr:spPr>
        <a:xfrm>
          <a:off x="210757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48277</xdr:rowOff>
    </xdr:from>
    <xdr:ext cx="469744" cy="259045"/>
    <xdr:sp macro="" textlink="">
      <xdr:nvSpPr>
        <xdr:cNvPr id="729" name="n_2mainValue【児童館】&#10;一人当たり面積">
          <a:extLst>
            <a:ext uri="{FF2B5EF4-FFF2-40B4-BE49-F238E27FC236}">
              <a16:creationId xmlns:a16="http://schemas.microsoft.com/office/drawing/2014/main" id="{EAB07926-336A-4DC5-BF03-5338C8BF8F5D}"/>
            </a:ext>
          </a:extLst>
        </xdr:cNvPr>
        <xdr:cNvSpPr txBox="1"/>
      </xdr:nvSpPr>
      <xdr:spPr>
        <a:xfrm>
          <a:off x="20199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48277</xdr:rowOff>
    </xdr:from>
    <xdr:ext cx="469744" cy="259045"/>
    <xdr:sp macro="" textlink="">
      <xdr:nvSpPr>
        <xdr:cNvPr id="730" name="n_3mainValue【児童館】&#10;一人当たり面積">
          <a:extLst>
            <a:ext uri="{FF2B5EF4-FFF2-40B4-BE49-F238E27FC236}">
              <a16:creationId xmlns:a16="http://schemas.microsoft.com/office/drawing/2014/main" id="{89B73860-C358-45DE-8520-1BE5F6972538}"/>
            </a:ext>
          </a:extLst>
        </xdr:cNvPr>
        <xdr:cNvSpPr txBox="1"/>
      </xdr:nvSpPr>
      <xdr:spPr>
        <a:xfrm>
          <a:off x="19310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48277</xdr:rowOff>
    </xdr:from>
    <xdr:ext cx="469744" cy="259045"/>
    <xdr:sp macro="" textlink="">
      <xdr:nvSpPr>
        <xdr:cNvPr id="731" name="n_4mainValue【児童館】&#10;一人当たり面積">
          <a:extLst>
            <a:ext uri="{FF2B5EF4-FFF2-40B4-BE49-F238E27FC236}">
              <a16:creationId xmlns:a16="http://schemas.microsoft.com/office/drawing/2014/main" id="{EB68086A-ABE7-4E02-BBE4-21E3BF6ED159}"/>
            </a:ext>
          </a:extLst>
        </xdr:cNvPr>
        <xdr:cNvSpPr txBox="1"/>
      </xdr:nvSpPr>
      <xdr:spPr>
        <a:xfrm>
          <a:off x="18421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2" name="正方形/長方形 731">
          <a:extLst>
            <a:ext uri="{FF2B5EF4-FFF2-40B4-BE49-F238E27FC236}">
              <a16:creationId xmlns:a16="http://schemas.microsoft.com/office/drawing/2014/main" id="{E6CC6DA5-C3E9-4CE4-B0A8-CA98A49BDEB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3" name="正方形/長方形 732">
          <a:extLst>
            <a:ext uri="{FF2B5EF4-FFF2-40B4-BE49-F238E27FC236}">
              <a16:creationId xmlns:a16="http://schemas.microsoft.com/office/drawing/2014/main" id="{11B73022-1B3A-4BB0-B5D1-5B9600D9A66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4" name="正方形/長方形 733">
          <a:extLst>
            <a:ext uri="{FF2B5EF4-FFF2-40B4-BE49-F238E27FC236}">
              <a16:creationId xmlns:a16="http://schemas.microsoft.com/office/drawing/2014/main" id="{C0880737-5C3A-4BF7-940C-8D47504FF37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5" name="正方形/長方形 734">
          <a:extLst>
            <a:ext uri="{FF2B5EF4-FFF2-40B4-BE49-F238E27FC236}">
              <a16:creationId xmlns:a16="http://schemas.microsoft.com/office/drawing/2014/main" id="{19110EDF-8773-4643-AADF-85BCD15D781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6" name="正方形/長方形 735">
          <a:extLst>
            <a:ext uri="{FF2B5EF4-FFF2-40B4-BE49-F238E27FC236}">
              <a16:creationId xmlns:a16="http://schemas.microsoft.com/office/drawing/2014/main" id="{FBA2E3BB-56F6-48AD-9479-D01757F0C91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7" name="正方形/長方形 736">
          <a:extLst>
            <a:ext uri="{FF2B5EF4-FFF2-40B4-BE49-F238E27FC236}">
              <a16:creationId xmlns:a16="http://schemas.microsoft.com/office/drawing/2014/main" id="{EC669FDD-B93E-4493-B43B-42E03C1E403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8" name="正方形/長方形 737">
          <a:extLst>
            <a:ext uri="{FF2B5EF4-FFF2-40B4-BE49-F238E27FC236}">
              <a16:creationId xmlns:a16="http://schemas.microsoft.com/office/drawing/2014/main" id="{E2C00A44-4313-468E-8D79-2F8C1EF2773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9" name="正方形/長方形 738">
          <a:extLst>
            <a:ext uri="{FF2B5EF4-FFF2-40B4-BE49-F238E27FC236}">
              <a16:creationId xmlns:a16="http://schemas.microsoft.com/office/drawing/2014/main" id="{8B8C4A29-4995-477A-9A4E-62DDF3772E0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0" name="テキスト ボックス 739">
          <a:extLst>
            <a:ext uri="{FF2B5EF4-FFF2-40B4-BE49-F238E27FC236}">
              <a16:creationId xmlns:a16="http://schemas.microsoft.com/office/drawing/2014/main" id="{1CF7FAC3-51EF-42B0-B325-22469E109AE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1" name="直線コネクタ 740">
          <a:extLst>
            <a:ext uri="{FF2B5EF4-FFF2-40B4-BE49-F238E27FC236}">
              <a16:creationId xmlns:a16="http://schemas.microsoft.com/office/drawing/2014/main" id="{4F516676-5824-4D93-B39D-B96EB9242E4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2" name="テキスト ボックス 741">
          <a:extLst>
            <a:ext uri="{FF2B5EF4-FFF2-40B4-BE49-F238E27FC236}">
              <a16:creationId xmlns:a16="http://schemas.microsoft.com/office/drawing/2014/main" id="{E6F7724B-F69B-4EF5-B5B5-0AC0D1653C9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43" name="直線コネクタ 742">
          <a:extLst>
            <a:ext uri="{FF2B5EF4-FFF2-40B4-BE49-F238E27FC236}">
              <a16:creationId xmlns:a16="http://schemas.microsoft.com/office/drawing/2014/main" id="{D56662A2-7223-4DA4-B3C7-DFFD62CFC383}"/>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44" name="テキスト ボックス 743">
          <a:extLst>
            <a:ext uri="{FF2B5EF4-FFF2-40B4-BE49-F238E27FC236}">
              <a16:creationId xmlns:a16="http://schemas.microsoft.com/office/drawing/2014/main" id="{77C9BC6C-10FB-47B4-91B3-275296D9FCDA}"/>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45" name="直線コネクタ 744">
          <a:extLst>
            <a:ext uri="{FF2B5EF4-FFF2-40B4-BE49-F238E27FC236}">
              <a16:creationId xmlns:a16="http://schemas.microsoft.com/office/drawing/2014/main" id="{B4D32C8D-1EB4-4CD8-A570-85AD5CC037B5}"/>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46" name="テキスト ボックス 745">
          <a:extLst>
            <a:ext uri="{FF2B5EF4-FFF2-40B4-BE49-F238E27FC236}">
              <a16:creationId xmlns:a16="http://schemas.microsoft.com/office/drawing/2014/main" id="{D21EA360-7241-4F9C-858C-3AAEA07C0FCA}"/>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47" name="直線コネクタ 746">
          <a:extLst>
            <a:ext uri="{FF2B5EF4-FFF2-40B4-BE49-F238E27FC236}">
              <a16:creationId xmlns:a16="http://schemas.microsoft.com/office/drawing/2014/main" id="{CDC791E2-9753-412A-97BE-8612F965022B}"/>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48" name="テキスト ボックス 747">
          <a:extLst>
            <a:ext uri="{FF2B5EF4-FFF2-40B4-BE49-F238E27FC236}">
              <a16:creationId xmlns:a16="http://schemas.microsoft.com/office/drawing/2014/main" id="{F1B6D79E-B10C-441A-A385-1DE21159318E}"/>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49" name="直線コネクタ 748">
          <a:extLst>
            <a:ext uri="{FF2B5EF4-FFF2-40B4-BE49-F238E27FC236}">
              <a16:creationId xmlns:a16="http://schemas.microsoft.com/office/drawing/2014/main" id="{79F760B8-7750-41D9-965B-DB23DB3569D4}"/>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50" name="テキスト ボックス 749">
          <a:extLst>
            <a:ext uri="{FF2B5EF4-FFF2-40B4-BE49-F238E27FC236}">
              <a16:creationId xmlns:a16="http://schemas.microsoft.com/office/drawing/2014/main" id="{53569404-8C64-46ED-B46B-73483F755E20}"/>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1" name="直線コネクタ 750">
          <a:extLst>
            <a:ext uri="{FF2B5EF4-FFF2-40B4-BE49-F238E27FC236}">
              <a16:creationId xmlns:a16="http://schemas.microsoft.com/office/drawing/2014/main" id="{14AD98F5-2305-4E36-BB88-75724D7B502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52" name="テキスト ボックス 751">
          <a:extLst>
            <a:ext uri="{FF2B5EF4-FFF2-40B4-BE49-F238E27FC236}">
              <a16:creationId xmlns:a16="http://schemas.microsoft.com/office/drawing/2014/main" id="{60E533DD-F2C8-43EA-BAE5-D042A639B6DD}"/>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3" name="【公民館】&#10;有形固定資産減価償却率グラフ枠">
          <a:extLst>
            <a:ext uri="{FF2B5EF4-FFF2-40B4-BE49-F238E27FC236}">
              <a16:creationId xmlns:a16="http://schemas.microsoft.com/office/drawing/2014/main" id="{55ECD4F4-3FF3-4668-8F91-87134FFAD6A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7620</xdr:rowOff>
    </xdr:from>
    <xdr:to>
      <xdr:col>85</xdr:col>
      <xdr:colOff>126364</xdr:colOff>
      <xdr:row>107</xdr:row>
      <xdr:rowOff>135637</xdr:rowOff>
    </xdr:to>
    <xdr:cxnSp macro="">
      <xdr:nvCxnSpPr>
        <xdr:cNvPr id="754" name="直線コネクタ 753">
          <a:extLst>
            <a:ext uri="{FF2B5EF4-FFF2-40B4-BE49-F238E27FC236}">
              <a16:creationId xmlns:a16="http://schemas.microsoft.com/office/drawing/2014/main" id="{DE0C9DF6-824C-4D85-BCA6-5BC7B643E834}"/>
            </a:ext>
          </a:extLst>
        </xdr:cNvPr>
        <xdr:cNvCxnSpPr/>
      </xdr:nvCxnSpPr>
      <xdr:spPr>
        <a:xfrm flipV="1">
          <a:off x="16318864" y="17152620"/>
          <a:ext cx="0" cy="1328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139464</xdr:rowOff>
    </xdr:from>
    <xdr:ext cx="405111" cy="259045"/>
    <xdr:sp macro="" textlink="">
      <xdr:nvSpPr>
        <xdr:cNvPr id="755" name="【公民館】&#10;有形固定資産減価償却率最小値テキスト">
          <a:extLst>
            <a:ext uri="{FF2B5EF4-FFF2-40B4-BE49-F238E27FC236}">
              <a16:creationId xmlns:a16="http://schemas.microsoft.com/office/drawing/2014/main" id="{CAA79181-095C-4CE0-94AF-D26922632827}"/>
            </a:ext>
          </a:extLst>
        </xdr:cNvPr>
        <xdr:cNvSpPr txBox="1"/>
      </xdr:nvSpPr>
      <xdr:spPr>
        <a:xfrm>
          <a:off x="16357600" y="18484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135637</xdr:rowOff>
    </xdr:from>
    <xdr:to>
      <xdr:col>86</xdr:col>
      <xdr:colOff>25400</xdr:colOff>
      <xdr:row>107</xdr:row>
      <xdr:rowOff>135637</xdr:rowOff>
    </xdr:to>
    <xdr:cxnSp macro="">
      <xdr:nvCxnSpPr>
        <xdr:cNvPr id="756" name="直線コネクタ 755">
          <a:extLst>
            <a:ext uri="{FF2B5EF4-FFF2-40B4-BE49-F238E27FC236}">
              <a16:creationId xmlns:a16="http://schemas.microsoft.com/office/drawing/2014/main" id="{D4F2B767-30C6-48E9-BA09-46B5043848AE}"/>
            </a:ext>
          </a:extLst>
        </xdr:cNvPr>
        <xdr:cNvCxnSpPr/>
      </xdr:nvCxnSpPr>
      <xdr:spPr>
        <a:xfrm>
          <a:off x="16230600" y="1848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125747</xdr:rowOff>
    </xdr:from>
    <xdr:ext cx="405111" cy="259045"/>
    <xdr:sp macro="" textlink="">
      <xdr:nvSpPr>
        <xdr:cNvPr id="757" name="【公民館】&#10;有形固定資産減価償却率最大値テキスト">
          <a:extLst>
            <a:ext uri="{FF2B5EF4-FFF2-40B4-BE49-F238E27FC236}">
              <a16:creationId xmlns:a16="http://schemas.microsoft.com/office/drawing/2014/main" id="{598969AA-3DFB-457F-A5DA-C075C709DCF1}"/>
            </a:ext>
          </a:extLst>
        </xdr:cNvPr>
        <xdr:cNvSpPr txBox="1"/>
      </xdr:nvSpPr>
      <xdr:spPr>
        <a:xfrm>
          <a:off x="16357600" y="1692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7620</xdr:rowOff>
    </xdr:from>
    <xdr:to>
      <xdr:col>86</xdr:col>
      <xdr:colOff>25400</xdr:colOff>
      <xdr:row>100</xdr:row>
      <xdr:rowOff>7620</xdr:rowOff>
    </xdr:to>
    <xdr:cxnSp macro="">
      <xdr:nvCxnSpPr>
        <xdr:cNvPr id="758" name="直線コネクタ 757">
          <a:extLst>
            <a:ext uri="{FF2B5EF4-FFF2-40B4-BE49-F238E27FC236}">
              <a16:creationId xmlns:a16="http://schemas.microsoft.com/office/drawing/2014/main" id="{5E2588DF-B36E-4DE9-B5C4-A4D629AE2C1C}"/>
            </a:ext>
          </a:extLst>
        </xdr:cNvPr>
        <xdr:cNvCxnSpPr/>
      </xdr:nvCxnSpPr>
      <xdr:spPr>
        <a:xfrm>
          <a:off x="16230600" y="1715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84853</xdr:rowOff>
    </xdr:from>
    <xdr:ext cx="405111" cy="259045"/>
    <xdr:sp macro="" textlink="">
      <xdr:nvSpPr>
        <xdr:cNvPr id="759" name="【公民館】&#10;有形固定資産減価償却率平均値テキスト">
          <a:extLst>
            <a:ext uri="{FF2B5EF4-FFF2-40B4-BE49-F238E27FC236}">
              <a16:creationId xmlns:a16="http://schemas.microsoft.com/office/drawing/2014/main" id="{000A5016-9166-4C31-802D-35DCB9BF8530}"/>
            </a:ext>
          </a:extLst>
        </xdr:cNvPr>
        <xdr:cNvSpPr txBox="1"/>
      </xdr:nvSpPr>
      <xdr:spPr>
        <a:xfrm>
          <a:off x="16357600" y="175727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61976</xdr:rowOff>
    </xdr:from>
    <xdr:to>
      <xdr:col>85</xdr:col>
      <xdr:colOff>177800</xdr:colOff>
      <xdr:row>103</xdr:row>
      <xdr:rowOff>163576</xdr:rowOff>
    </xdr:to>
    <xdr:sp macro="" textlink="">
      <xdr:nvSpPr>
        <xdr:cNvPr id="760" name="フローチャート: 判断 759">
          <a:extLst>
            <a:ext uri="{FF2B5EF4-FFF2-40B4-BE49-F238E27FC236}">
              <a16:creationId xmlns:a16="http://schemas.microsoft.com/office/drawing/2014/main" id="{E7B3B4A9-C478-439C-8A94-5B6B1F26A31F}"/>
            </a:ext>
          </a:extLst>
        </xdr:cNvPr>
        <xdr:cNvSpPr/>
      </xdr:nvSpPr>
      <xdr:spPr>
        <a:xfrm>
          <a:off x="16268700" y="1772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29972</xdr:rowOff>
    </xdr:from>
    <xdr:to>
      <xdr:col>81</xdr:col>
      <xdr:colOff>101600</xdr:colOff>
      <xdr:row>103</xdr:row>
      <xdr:rowOff>131572</xdr:rowOff>
    </xdr:to>
    <xdr:sp macro="" textlink="">
      <xdr:nvSpPr>
        <xdr:cNvPr id="761" name="フローチャート: 判断 760">
          <a:extLst>
            <a:ext uri="{FF2B5EF4-FFF2-40B4-BE49-F238E27FC236}">
              <a16:creationId xmlns:a16="http://schemas.microsoft.com/office/drawing/2014/main" id="{2A6C2FC9-2B84-4CAF-A1C5-92F010547F04}"/>
            </a:ext>
          </a:extLst>
        </xdr:cNvPr>
        <xdr:cNvSpPr/>
      </xdr:nvSpPr>
      <xdr:spPr>
        <a:xfrm>
          <a:off x="15430500" y="176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153415</xdr:rowOff>
    </xdr:from>
    <xdr:to>
      <xdr:col>76</xdr:col>
      <xdr:colOff>165100</xdr:colOff>
      <xdr:row>103</xdr:row>
      <xdr:rowOff>83565</xdr:rowOff>
    </xdr:to>
    <xdr:sp macro="" textlink="">
      <xdr:nvSpPr>
        <xdr:cNvPr id="762" name="フローチャート: 判断 761">
          <a:extLst>
            <a:ext uri="{FF2B5EF4-FFF2-40B4-BE49-F238E27FC236}">
              <a16:creationId xmlns:a16="http://schemas.microsoft.com/office/drawing/2014/main" id="{65893324-52CE-4830-8F77-48CC71353855}"/>
            </a:ext>
          </a:extLst>
        </xdr:cNvPr>
        <xdr:cNvSpPr/>
      </xdr:nvSpPr>
      <xdr:spPr>
        <a:xfrm>
          <a:off x="14541500" y="1764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146558</xdr:rowOff>
    </xdr:from>
    <xdr:to>
      <xdr:col>72</xdr:col>
      <xdr:colOff>38100</xdr:colOff>
      <xdr:row>103</xdr:row>
      <xdr:rowOff>76708</xdr:rowOff>
    </xdr:to>
    <xdr:sp macro="" textlink="">
      <xdr:nvSpPr>
        <xdr:cNvPr id="763" name="フローチャート: 判断 762">
          <a:extLst>
            <a:ext uri="{FF2B5EF4-FFF2-40B4-BE49-F238E27FC236}">
              <a16:creationId xmlns:a16="http://schemas.microsoft.com/office/drawing/2014/main" id="{48AD2015-A76F-43D9-B697-B62841AFE81C}"/>
            </a:ext>
          </a:extLst>
        </xdr:cNvPr>
        <xdr:cNvSpPr/>
      </xdr:nvSpPr>
      <xdr:spPr>
        <a:xfrm>
          <a:off x="13652500" y="1763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141987</xdr:rowOff>
    </xdr:from>
    <xdr:to>
      <xdr:col>67</xdr:col>
      <xdr:colOff>101600</xdr:colOff>
      <xdr:row>103</xdr:row>
      <xdr:rowOff>72137</xdr:rowOff>
    </xdr:to>
    <xdr:sp macro="" textlink="">
      <xdr:nvSpPr>
        <xdr:cNvPr id="764" name="フローチャート: 判断 763">
          <a:extLst>
            <a:ext uri="{FF2B5EF4-FFF2-40B4-BE49-F238E27FC236}">
              <a16:creationId xmlns:a16="http://schemas.microsoft.com/office/drawing/2014/main" id="{887130F1-C760-49FE-B57C-4B45CAE7ABBB}"/>
            </a:ext>
          </a:extLst>
        </xdr:cNvPr>
        <xdr:cNvSpPr/>
      </xdr:nvSpPr>
      <xdr:spPr>
        <a:xfrm>
          <a:off x="12763500" y="1762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4805721D-D404-4728-97BE-BAE686A3058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5944D5B8-4A23-49CB-9123-7F26C0D6AF6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F5A38B60-0F77-4DBE-8965-4FC17CD6B46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6AAB233E-1A44-498D-892B-129C7E3FF82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07301B88-E0A6-485A-9B5E-FBADD618755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254</xdr:rowOff>
    </xdr:from>
    <xdr:to>
      <xdr:col>85</xdr:col>
      <xdr:colOff>177800</xdr:colOff>
      <xdr:row>107</xdr:row>
      <xdr:rowOff>101854</xdr:rowOff>
    </xdr:to>
    <xdr:sp macro="" textlink="">
      <xdr:nvSpPr>
        <xdr:cNvPr id="770" name="楕円 769">
          <a:extLst>
            <a:ext uri="{FF2B5EF4-FFF2-40B4-BE49-F238E27FC236}">
              <a16:creationId xmlns:a16="http://schemas.microsoft.com/office/drawing/2014/main" id="{BAAE45F0-6DFC-49B5-B5CD-11BC6FFE8D19}"/>
            </a:ext>
          </a:extLst>
        </xdr:cNvPr>
        <xdr:cNvSpPr/>
      </xdr:nvSpPr>
      <xdr:spPr>
        <a:xfrm>
          <a:off x="16268700" y="1834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86631</xdr:rowOff>
    </xdr:from>
    <xdr:ext cx="405111" cy="259045"/>
    <xdr:sp macro="" textlink="">
      <xdr:nvSpPr>
        <xdr:cNvPr id="771" name="【公民館】&#10;有形固定資産減価償却率該当値テキスト">
          <a:extLst>
            <a:ext uri="{FF2B5EF4-FFF2-40B4-BE49-F238E27FC236}">
              <a16:creationId xmlns:a16="http://schemas.microsoft.com/office/drawing/2014/main" id="{657120D0-2194-4891-B97C-DA8A6ED84439}"/>
            </a:ext>
          </a:extLst>
        </xdr:cNvPr>
        <xdr:cNvSpPr txBox="1"/>
      </xdr:nvSpPr>
      <xdr:spPr>
        <a:xfrm>
          <a:off x="16357600" y="18260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50546</xdr:rowOff>
    </xdr:from>
    <xdr:to>
      <xdr:col>81</xdr:col>
      <xdr:colOff>101600</xdr:colOff>
      <xdr:row>106</xdr:row>
      <xdr:rowOff>152146</xdr:rowOff>
    </xdr:to>
    <xdr:sp macro="" textlink="">
      <xdr:nvSpPr>
        <xdr:cNvPr id="772" name="楕円 771">
          <a:extLst>
            <a:ext uri="{FF2B5EF4-FFF2-40B4-BE49-F238E27FC236}">
              <a16:creationId xmlns:a16="http://schemas.microsoft.com/office/drawing/2014/main" id="{444566C0-547B-47DD-B1FE-A0AD864B758E}"/>
            </a:ext>
          </a:extLst>
        </xdr:cNvPr>
        <xdr:cNvSpPr/>
      </xdr:nvSpPr>
      <xdr:spPr>
        <a:xfrm>
          <a:off x="15430500" y="1822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101346</xdr:rowOff>
    </xdr:from>
    <xdr:to>
      <xdr:col>85</xdr:col>
      <xdr:colOff>127000</xdr:colOff>
      <xdr:row>107</xdr:row>
      <xdr:rowOff>51054</xdr:rowOff>
    </xdr:to>
    <xdr:cxnSp macro="">
      <xdr:nvCxnSpPr>
        <xdr:cNvPr id="773" name="直線コネクタ 772">
          <a:extLst>
            <a:ext uri="{FF2B5EF4-FFF2-40B4-BE49-F238E27FC236}">
              <a16:creationId xmlns:a16="http://schemas.microsoft.com/office/drawing/2014/main" id="{1D89C46D-F45A-42E4-957A-1EAC9555C244}"/>
            </a:ext>
          </a:extLst>
        </xdr:cNvPr>
        <xdr:cNvCxnSpPr/>
      </xdr:nvCxnSpPr>
      <xdr:spPr>
        <a:xfrm>
          <a:off x="15481300" y="18275046"/>
          <a:ext cx="838200" cy="121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7113</xdr:rowOff>
    </xdr:from>
    <xdr:to>
      <xdr:col>76</xdr:col>
      <xdr:colOff>165100</xdr:colOff>
      <xdr:row>106</xdr:row>
      <xdr:rowOff>108713</xdr:rowOff>
    </xdr:to>
    <xdr:sp macro="" textlink="">
      <xdr:nvSpPr>
        <xdr:cNvPr id="774" name="楕円 773">
          <a:extLst>
            <a:ext uri="{FF2B5EF4-FFF2-40B4-BE49-F238E27FC236}">
              <a16:creationId xmlns:a16="http://schemas.microsoft.com/office/drawing/2014/main" id="{5B6EAB04-CE18-4607-8BD0-AFF5F85DC9F2}"/>
            </a:ext>
          </a:extLst>
        </xdr:cNvPr>
        <xdr:cNvSpPr/>
      </xdr:nvSpPr>
      <xdr:spPr>
        <a:xfrm>
          <a:off x="14541500" y="1818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57913</xdr:rowOff>
    </xdr:from>
    <xdr:to>
      <xdr:col>81</xdr:col>
      <xdr:colOff>50800</xdr:colOff>
      <xdr:row>106</xdr:row>
      <xdr:rowOff>101346</xdr:rowOff>
    </xdr:to>
    <xdr:cxnSp macro="">
      <xdr:nvCxnSpPr>
        <xdr:cNvPr id="775" name="直線コネクタ 774">
          <a:extLst>
            <a:ext uri="{FF2B5EF4-FFF2-40B4-BE49-F238E27FC236}">
              <a16:creationId xmlns:a16="http://schemas.microsoft.com/office/drawing/2014/main" id="{0E36F421-6A43-4178-BDBF-7A0DAB7FBA54}"/>
            </a:ext>
          </a:extLst>
        </xdr:cNvPr>
        <xdr:cNvCxnSpPr/>
      </xdr:nvCxnSpPr>
      <xdr:spPr>
        <a:xfrm>
          <a:off x="14592300" y="18231613"/>
          <a:ext cx="889000" cy="43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139700</xdr:rowOff>
    </xdr:from>
    <xdr:to>
      <xdr:col>72</xdr:col>
      <xdr:colOff>38100</xdr:colOff>
      <xdr:row>106</xdr:row>
      <xdr:rowOff>69850</xdr:rowOff>
    </xdr:to>
    <xdr:sp macro="" textlink="">
      <xdr:nvSpPr>
        <xdr:cNvPr id="776" name="楕円 775">
          <a:extLst>
            <a:ext uri="{FF2B5EF4-FFF2-40B4-BE49-F238E27FC236}">
              <a16:creationId xmlns:a16="http://schemas.microsoft.com/office/drawing/2014/main" id="{45D59E3F-4306-4AF7-9606-4548E753998A}"/>
            </a:ext>
          </a:extLst>
        </xdr:cNvPr>
        <xdr:cNvSpPr/>
      </xdr:nvSpPr>
      <xdr:spPr>
        <a:xfrm>
          <a:off x="13652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19050</xdr:rowOff>
    </xdr:from>
    <xdr:to>
      <xdr:col>76</xdr:col>
      <xdr:colOff>114300</xdr:colOff>
      <xdr:row>106</xdr:row>
      <xdr:rowOff>57913</xdr:rowOff>
    </xdr:to>
    <xdr:cxnSp macro="">
      <xdr:nvCxnSpPr>
        <xdr:cNvPr id="777" name="直線コネクタ 776">
          <a:extLst>
            <a:ext uri="{FF2B5EF4-FFF2-40B4-BE49-F238E27FC236}">
              <a16:creationId xmlns:a16="http://schemas.microsoft.com/office/drawing/2014/main" id="{DEAA50AD-6D5A-4A6A-A607-8B7A91B0D62A}"/>
            </a:ext>
          </a:extLst>
        </xdr:cNvPr>
        <xdr:cNvCxnSpPr/>
      </xdr:nvCxnSpPr>
      <xdr:spPr>
        <a:xfrm>
          <a:off x="13703300" y="18192750"/>
          <a:ext cx="8890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98552</xdr:rowOff>
    </xdr:from>
    <xdr:to>
      <xdr:col>67</xdr:col>
      <xdr:colOff>101600</xdr:colOff>
      <xdr:row>106</xdr:row>
      <xdr:rowOff>28702</xdr:rowOff>
    </xdr:to>
    <xdr:sp macro="" textlink="">
      <xdr:nvSpPr>
        <xdr:cNvPr id="778" name="楕円 777">
          <a:extLst>
            <a:ext uri="{FF2B5EF4-FFF2-40B4-BE49-F238E27FC236}">
              <a16:creationId xmlns:a16="http://schemas.microsoft.com/office/drawing/2014/main" id="{A2863BFB-A624-4812-9050-84C6AAEDD8F8}"/>
            </a:ext>
          </a:extLst>
        </xdr:cNvPr>
        <xdr:cNvSpPr/>
      </xdr:nvSpPr>
      <xdr:spPr>
        <a:xfrm>
          <a:off x="12763500" y="1810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149352</xdr:rowOff>
    </xdr:from>
    <xdr:to>
      <xdr:col>71</xdr:col>
      <xdr:colOff>177800</xdr:colOff>
      <xdr:row>106</xdr:row>
      <xdr:rowOff>19050</xdr:rowOff>
    </xdr:to>
    <xdr:cxnSp macro="">
      <xdr:nvCxnSpPr>
        <xdr:cNvPr id="779" name="直線コネクタ 778">
          <a:extLst>
            <a:ext uri="{FF2B5EF4-FFF2-40B4-BE49-F238E27FC236}">
              <a16:creationId xmlns:a16="http://schemas.microsoft.com/office/drawing/2014/main" id="{9B6E064D-B31F-45EE-92A5-7D7296348F4B}"/>
            </a:ext>
          </a:extLst>
        </xdr:cNvPr>
        <xdr:cNvCxnSpPr/>
      </xdr:nvCxnSpPr>
      <xdr:spPr>
        <a:xfrm>
          <a:off x="12814300" y="1815160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148099</xdr:rowOff>
    </xdr:from>
    <xdr:ext cx="405111" cy="259045"/>
    <xdr:sp macro="" textlink="">
      <xdr:nvSpPr>
        <xdr:cNvPr id="780" name="n_1aveValue【公民館】&#10;有形固定資産減価償却率">
          <a:extLst>
            <a:ext uri="{FF2B5EF4-FFF2-40B4-BE49-F238E27FC236}">
              <a16:creationId xmlns:a16="http://schemas.microsoft.com/office/drawing/2014/main" id="{4EB8DC93-41B4-4285-8DC5-108E5CD5145D}"/>
            </a:ext>
          </a:extLst>
        </xdr:cNvPr>
        <xdr:cNvSpPr txBox="1"/>
      </xdr:nvSpPr>
      <xdr:spPr>
        <a:xfrm>
          <a:off x="15266044" y="17464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100092</xdr:rowOff>
    </xdr:from>
    <xdr:ext cx="405111" cy="259045"/>
    <xdr:sp macro="" textlink="">
      <xdr:nvSpPr>
        <xdr:cNvPr id="781" name="n_2aveValue【公民館】&#10;有形固定資産減価償却率">
          <a:extLst>
            <a:ext uri="{FF2B5EF4-FFF2-40B4-BE49-F238E27FC236}">
              <a16:creationId xmlns:a16="http://schemas.microsoft.com/office/drawing/2014/main" id="{72C81DD4-7BBE-493F-BE75-7790D7EE3397}"/>
            </a:ext>
          </a:extLst>
        </xdr:cNvPr>
        <xdr:cNvSpPr txBox="1"/>
      </xdr:nvSpPr>
      <xdr:spPr>
        <a:xfrm>
          <a:off x="14389744" y="1741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93235</xdr:rowOff>
    </xdr:from>
    <xdr:ext cx="405111" cy="259045"/>
    <xdr:sp macro="" textlink="">
      <xdr:nvSpPr>
        <xdr:cNvPr id="782" name="n_3aveValue【公民館】&#10;有形固定資産減価償却率">
          <a:extLst>
            <a:ext uri="{FF2B5EF4-FFF2-40B4-BE49-F238E27FC236}">
              <a16:creationId xmlns:a16="http://schemas.microsoft.com/office/drawing/2014/main" id="{17883849-5F6D-4F56-A9E8-62AD4A0F2ABA}"/>
            </a:ext>
          </a:extLst>
        </xdr:cNvPr>
        <xdr:cNvSpPr txBox="1"/>
      </xdr:nvSpPr>
      <xdr:spPr>
        <a:xfrm>
          <a:off x="13500744" y="1740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88664</xdr:rowOff>
    </xdr:from>
    <xdr:ext cx="405111" cy="259045"/>
    <xdr:sp macro="" textlink="">
      <xdr:nvSpPr>
        <xdr:cNvPr id="783" name="n_4aveValue【公民館】&#10;有形固定資産減価償却率">
          <a:extLst>
            <a:ext uri="{FF2B5EF4-FFF2-40B4-BE49-F238E27FC236}">
              <a16:creationId xmlns:a16="http://schemas.microsoft.com/office/drawing/2014/main" id="{97584CAC-5EBE-48CF-869B-F37056E01FA9}"/>
            </a:ext>
          </a:extLst>
        </xdr:cNvPr>
        <xdr:cNvSpPr txBox="1"/>
      </xdr:nvSpPr>
      <xdr:spPr>
        <a:xfrm>
          <a:off x="12611744" y="17405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143273</xdr:rowOff>
    </xdr:from>
    <xdr:ext cx="405111" cy="259045"/>
    <xdr:sp macro="" textlink="">
      <xdr:nvSpPr>
        <xdr:cNvPr id="784" name="n_1mainValue【公民館】&#10;有形固定資産減価償却率">
          <a:extLst>
            <a:ext uri="{FF2B5EF4-FFF2-40B4-BE49-F238E27FC236}">
              <a16:creationId xmlns:a16="http://schemas.microsoft.com/office/drawing/2014/main" id="{AB469347-A199-4A7A-8F0E-61589EB89B11}"/>
            </a:ext>
          </a:extLst>
        </xdr:cNvPr>
        <xdr:cNvSpPr txBox="1"/>
      </xdr:nvSpPr>
      <xdr:spPr>
        <a:xfrm>
          <a:off x="15266044" y="18316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99840</xdr:rowOff>
    </xdr:from>
    <xdr:ext cx="405111" cy="259045"/>
    <xdr:sp macro="" textlink="">
      <xdr:nvSpPr>
        <xdr:cNvPr id="785" name="n_2mainValue【公民館】&#10;有形固定資産減価償却率">
          <a:extLst>
            <a:ext uri="{FF2B5EF4-FFF2-40B4-BE49-F238E27FC236}">
              <a16:creationId xmlns:a16="http://schemas.microsoft.com/office/drawing/2014/main" id="{2F2FE99F-245B-4BF0-AC67-778AE87330F2}"/>
            </a:ext>
          </a:extLst>
        </xdr:cNvPr>
        <xdr:cNvSpPr txBox="1"/>
      </xdr:nvSpPr>
      <xdr:spPr>
        <a:xfrm>
          <a:off x="14389744" y="18273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60977</xdr:rowOff>
    </xdr:from>
    <xdr:ext cx="405111" cy="259045"/>
    <xdr:sp macro="" textlink="">
      <xdr:nvSpPr>
        <xdr:cNvPr id="786" name="n_3mainValue【公民館】&#10;有形固定資産減価償却率">
          <a:extLst>
            <a:ext uri="{FF2B5EF4-FFF2-40B4-BE49-F238E27FC236}">
              <a16:creationId xmlns:a16="http://schemas.microsoft.com/office/drawing/2014/main" id="{CB08FFAF-B51F-40A0-8191-E2820A03827E}"/>
            </a:ext>
          </a:extLst>
        </xdr:cNvPr>
        <xdr:cNvSpPr txBox="1"/>
      </xdr:nvSpPr>
      <xdr:spPr>
        <a:xfrm>
          <a:off x="13500744" y="182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19829</xdr:rowOff>
    </xdr:from>
    <xdr:ext cx="405111" cy="259045"/>
    <xdr:sp macro="" textlink="">
      <xdr:nvSpPr>
        <xdr:cNvPr id="787" name="n_4mainValue【公民館】&#10;有形固定資産減価償却率">
          <a:extLst>
            <a:ext uri="{FF2B5EF4-FFF2-40B4-BE49-F238E27FC236}">
              <a16:creationId xmlns:a16="http://schemas.microsoft.com/office/drawing/2014/main" id="{29395A08-7BB8-4DCA-8E11-46E67CD762D4}"/>
            </a:ext>
          </a:extLst>
        </xdr:cNvPr>
        <xdr:cNvSpPr txBox="1"/>
      </xdr:nvSpPr>
      <xdr:spPr>
        <a:xfrm>
          <a:off x="12611744" y="1819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8" name="正方形/長方形 787">
          <a:extLst>
            <a:ext uri="{FF2B5EF4-FFF2-40B4-BE49-F238E27FC236}">
              <a16:creationId xmlns:a16="http://schemas.microsoft.com/office/drawing/2014/main" id="{FB0EAFC4-8581-42C2-808E-020B3A621D4D}"/>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9" name="正方形/長方形 788">
          <a:extLst>
            <a:ext uri="{FF2B5EF4-FFF2-40B4-BE49-F238E27FC236}">
              <a16:creationId xmlns:a16="http://schemas.microsoft.com/office/drawing/2014/main" id="{1D8B7B37-FC3B-4ECE-94B2-08BFC52042C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0" name="正方形/長方形 789">
          <a:extLst>
            <a:ext uri="{FF2B5EF4-FFF2-40B4-BE49-F238E27FC236}">
              <a16:creationId xmlns:a16="http://schemas.microsoft.com/office/drawing/2014/main" id="{B8D0D692-331F-4529-98FE-C610EF762A1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1" name="正方形/長方形 790">
          <a:extLst>
            <a:ext uri="{FF2B5EF4-FFF2-40B4-BE49-F238E27FC236}">
              <a16:creationId xmlns:a16="http://schemas.microsoft.com/office/drawing/2014/main" id="{6AE9D65D-5AB4-462D-9FEE-246099C42B4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2" name="正方形/長方形 791">
          <a:extLst>
            <a:ext uri="{FF2B5EF4-FFF2-40B4-BE49-F238E27FC236}">
              <a16:creationId xmlns:a16="http://schemas.microsoft.com/office/drawing/2014/main" id="{1D3FF31D-068D-4C17-AB8D-30F54A036464}"/>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3" name="正方形/長方形 792">
          <a:extLst>
            <a:ext uri="{FF2B5EF4-FFF2-40B4-BE49-F238E27FC236}">
              <a16:creationId xmlns:a16="http://schemas.microsoft.com/office/drawing/2014/main" id="{5119DF88-A9DD-480A-85EC-5C7BCD5895A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4" name="正方形/長方形 793">
          <a:extLst>
            <a:ext uri="{FF2B5EF4-FFF2-40B4-BE49-F238E27FC236}">
              <a16:creationId xmlns:a16="http://schemas.microsoft.com/office/drawing/2014/main" id="{EA8E8BC2-8B17-44E9-8E1C-7C07C4637EB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5" name="正方形/長方形 794">
          <a:extLst>
            <a:ext uri="{FF2B5EF4-FFF2-40B4-BE49-F238E27FC236}">
              <a16:creationId xmlns:a16="http://schemas.microsoft.com/office/drawing/2014/main" id="{37E180C3-9AF2-4AA3-8FC8-D2282295E157}"/>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6" name="テキスト ボックス 795">
          <a:extLst>
            <a:ext uri="{FF2B5EF4-FFF2-40B4-BE49-F238E27FC236}">
              <a16:creationId xmlns:a16="http://schemas.microsoft.com/office/drawing/2014/main" id="{446E70DF-3B6D-4D2C-BB90-C4026DFAD498}"/>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7" name="直線コネクタ 796">
          <a:extLst>
            <a:ext uri="{FF2B5EF4-FFF2-40B4-BE49-F238E27FC236}">
              <a16:creationId xmlns:a16="http://schemas.microsoft.com/office/drawing/2014/main" id="{2C526345-4383-409B-993D-8593E9D7559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98" name="直線コネクタ 797">
          <a:extLst>
            <a:ext uri="{FF2B5EF4-FFF2-40B4-BE49-F238E27FC236}">
              <a16:creationId xmlns:a16="http://schemas.microsoft.com/office/drawing/2014/main" id="{27BB5F65-CC4A-48CA-8E3C-473A3D0C456B}"/>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99" name="テキスト ボックス 798">
          <a:extLst>
            <a:ext uri="{FF2B5EF4-FFF2-40B4-BE49-F238E27FC236}">
              <a16:creationId xmlns:a16="http://schemas.microsoft.com/office/drawing/2014/main" id="{B1319C32-D594-4B15-AB8F-893D0808D0C2}"/>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0" name="直線コネクタ 799">
          <a:extLst>
            <a:ext uri="{FF2B5EF4-FFF2-40B4-BE49-F238E27FC236}">
              <a16:creationId xmlns:a16="http://schemas.microsoft.com/office/drawing/2014/main" id="{00C6D935-2CA4-46F6-8FDF-ECCB674BF536}"/>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1" name="テキスト ボックス 800">
          <a:extLst>
            <a:ext uri="{FF2B5EF4-FFF2-40B4-BE49-F238E27FC236}">
              <a16:creationId xmlns:a16="http://schemas.microsoft.com/office/drawing/2014/main" id="{DC2A6F39-742F-4D2B-A8DA-E4769231925A}"/>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2" name="直線コネクタ 801">
          <a:extLst>
            <a:ext uri="{FF2B5EF4-FFF2-40B4-BE49-F238E27FC236}">
              <a16:creationId xmlns:a16="http://schemas.microsoft.com/office/drawing/2014/main" id="{83841A00-2DC9-4775-A763-698042016453}"/>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3" name="テキスト ボックス 802">
          <a:extLst>
            <a:ext uri="{FF2B5EF4-FFF2-40B4-BE49-F238E27FC236}">
              <a16:creationId xmlns:a16="http://schemas.microsoft.com/office/drawing/2014/main" id="{906BC709-5870-4F0B-B2CB-44CD395BA7E1}"/>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4" name="直線コネクタ 803">
          <a:extLst>
            <a:ext uri="{FF2B5EF4-FFF2-40B4-BE49-F238E27FC236}">
              <a16:creationId xmlns:a16="http://schemas.microsoft.com/office/drawing/2014/main" id="{0B56A102-329C-4DA8-B564-E7CFA7C2807F}"/>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5" name="テキスト ボックス 804">
          <a:extLst>
            <a:ext uri="{FF2B5EF4-FFF2-40B4-BE49-F238E27FC236}">
              <a16:creationId xmlns:a16="http://schemas.microsoft.com/office/drawing/2014/main" id="{B3D28021-5A67-4EF2-84FD-F2181388EE44}"/>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6" name="直線コネクタ 805">
          <a:extLst>
            <a:ext uri="{FF2B5EF4-FFF2-40B4-BE49-F238E27FC236}">
              <a16:creationId xmlns:a16="http://schemas.microsoft.com/office/drawing/2014/main" id="{9718F157-A6FD-4F20-B7FA-1E0030BD345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7" name="テキスト ボックス 806">
          <a:extLst>
            <a:ext uri="{FF2B5EF4-FFF2-40B4-BE49-F238E27FC236}">
              <a16:creationId xmlns:a16="http://schemas.microsoft.com/office/drawing/2014/main" id="{81AC6AED-C4E0-42CD-8071-713C0154D40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8" name="【公民館】&#10;一人当たり面積グラフ枠">
          <a:extLst>
            <a:ext uri="{FF2B5EF4-FFF2-40B4-BE49-F238E27FC236}">
              <a16:creationId xmlns:a16="http://schemas.microsoft.com/office/drawing/2014/main" id="{9511B0A4-0889-42E5-8D2D-B5DED95DB69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67056</xdr:rowOff>
    </xdr:from>
    <xdr:to>
      <xdr:col>116</xdr:col>
      <xdr:colOff>62864</xdr:colOff>
      <xdr:row>108</xdr:row>
      <xdr:rowOff>67056</xdr:rowOff>
    </xdr:to>
    <xdr:cxnSp macro="">
      <xdr:nvCxnSpPr>
        <xdr:cNvPr id="809" name="直線コネクタ 808">
          <a:extLst>
            <a:ext uri="{FF2B5EF4-FFF2-40B4-BE49-F238E27FC236}">
              <a16:creationId xmlns:a16="http://schemas.microsoft.com/office/drawing/2014/main" id="{03F9A11B-8663-45BF-8C13-EBE11A16E25E}"/>
            </a:ext>
          </a:extLst>
        </xdr:cNvPr>
        <xdr:cNvCxnSpPr/>
      </xdr:nvCxnSpPr>
      <xdr:spPr>
        <a:xfrm flipV="1">
          <a:off x="22160864" y="17212056"/>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810" name="【公民館】&#10;一人当たり面積最小値テキスト">
          <a:extLst>
            <a:ext uri="{FF2B5EF4-FFF2-40B4-BE49-F238E27FC236}">
              <a16:creationId xmlns:a16="http://schemas.microsoft.com/office/drawing/2014/main" id="{E5FB0DE4-7778-40A0-A904-2E5657795DF2}"/>
            </a:ext>
          </a:extLst>
        </xdr:cNvPr>
        <xdr:cNvSpPr txBox="1"/>
      </xdr:nvSpPr>
      <xdr:spPr>
        <a:xfrm>
          <a:off x="22199600" y="1858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811" name="直線コネクタ 810">
          <a:extLst>
            <a:ext uri="{FF2B5EF4-FFF2-40B4-BE49-F238E27FC236}">
              <a16:creationId xmlns:a16="http://schemas.microsoft.com/office/drawing/2014/main" id="{7100082C-2D6E-4B38-ABF0-D5A592112C6E}"/>
            </a:ext>
          </a:extLst>
        </xdr:cNvPr>
        <xdr:cNvCxnSpPr/>
      </xdr:nvCxnSpPr>
      <xdr:spPr>
        <a:xfrm>
          <a:off x="22072600" y="1858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13733</xdr:rowOff>
    </xdr:from>
    <xdr:ext cx="469744" cy="259045"/>
    <xdr:sp macro="" textlink="">
      <xdr:nvSpPr>
        <xdr:cNvPr id="812" name="【公民館】&#10;一人当たり面積最大値テキスト">
          <a:extLst>
            <a:ext uri="{FF2B5EF4-FFF2-40B4-BE49-F238E27FC236}">
              <a16:creationId xmlns:a16="http://schemas.microsoft.com/office/drawing/2014/main" id="{AB7F3D07-047A-4546-9BBA-7EFB437036A4}"/>
            </a:ext>
          </a:extLst>
        </xdr:cNvPr>
        <xdr:cNvSpPr txBox="1"/>
      </xdr:nvSpPr>
      <xdr:spPr>
        <a:xfrm>
          <a:off x="22199600" y="1698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67056</xdr:rowOff>
    </xdr:from>
    <xdr:to>
      <xdr:col>116</xdr:col>
      <xdr:colOff>152400</xdr:colOff>
      <xdr:row>100</xdr:row>
      <xdr:rowOff>67056</xdr:rowOff>
    </xdr:to>
    <xdr:cxnSp macro="">
      <xdr:nvCxnSpPr>
        <xdr:cNvPr id="813" name="直線コネクタ 812">
          <a:extLst>
            <a:ext uri="{FF2B5EF4-FFF2-40B4-BE49-F238E27FC236}">
              <a16:creationId xmlns:a16="http://schemas.microsoft.com/office/drawing/2014/main" id="{4C00088A-560A-43E9-B1D8-57A3AF6DDA20}"/>
            </a:ext>
          </a:extLst>
        </xdr:cNvPr>
        <xdr:cNvCxnSpPr/>
      </xdr:nvCxnSpPr>
      <xdr:spPr>
        <a:xfrm>
          <a:off x="22072600" y="1721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25416</xdr:rowOff>
    </xdr:from>
    <xdr:ext cx="469744" cy="259045"/>
    <xdr:sp macro="" textlink="">
      <xdr:nvSpPr>
        <xdr:cNvPr id="814" name="【公民館】&#10;一人当たり面積平均値テキスト">
          <a:extLst>
            <a:ext uri="{FF2B5EF4-FFF2-40B4-BE49-F238E27FC236}">
              <a16:creationId xmlns:a16="http://schemas.microsoft.com/office/drawing/2014/main" id="{37263A12-6F4F-4A72-8F7F-5C524E8A9B4C}"/>
            </a:ext>
          </a:extLst>
        </xdr:cNvPr>
        <xdr:cNvSpPr txBox="1"/>
      </xdr:nvSpPr>
      <xdr:spPr>
        <a:xfrm>
          <a:off x="22199600" y="1802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2539</xdr:rowOff>
    </xdr:from>
    <xdr:to>
      <xdr:col>116</xdr:col>
      <xdr:colOff>114300</xdr:colOff>
      <xdr:row>106</xdr:row>
      <xdr:rowOff>104139</xdr:rowOff>
    </xdr:to>
    <xdr:sp macro="" textlink="">
      <xdr:nvSpPr>
        <xdr:cNvPr id="815" name="フローチャート: 判断 814">
          <a:extLst>
            <a:ext uri="{FF2B5EF4-FFF2-40B4-BE49-F238E27FC236}">
              <a16:creationId xmlns:a16="http://schemas.microsoft.com/office/drawing/2014/main" id="{E3CA0BB2-1951-46FB-8B45-548996B49E1A}"/>
            </a:ext>
          </a:extLst>
        </xdr:cNvPr>
        <xdr:cNvSpPr/>
      </xdr:nvSpPr>
      <xdr:spPr>
        <a:xfrm>
          <a:off x="221107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20828</xdr:rowOff>
    </xdr:from>
    <xdr:to>
      <xdr:col>112</xdr:col>
      <xdr:colOff>38100</xdr:colOff>
      <xdr:row>106</xdr:row>
      <xdr:rowOff>122428</xdr:rowOff>
    </xdr:to>
    <xdr:sp macro="" textlink="">
      <xdr:nvSpPr>
        <xdr:cNvPr id="816" name="フローチャート: 判断 815">
          <a:extLst>
            <a:ext uri="{FF2B5EF4-FFF2-40B4-BE49-F238E27FC236}">
              <a16:creationId xmlns:a16="http://schemas.microsoft.com/office/drawing/2014/main" id="{D467C171-E919-4F12-ADE9-B8C50678897F}"/>
            </a:ext>
          </a:extLst>
        </xdr:cNvPr>
        <xdr:cNvSpPr/>
      </xdr:nvSpPr>
      <xdr:spPr>
        <a:xfrm>
          <a:off x="212725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20828</xdr:rowOff>
    </xdr:from>
    <xdr:to>
      <xdr:col>107</xdr:col>
      <xdr:colOff>101600</xdr:colOff>
      <xdr:row>106</xdr:row>
      <xdr:rowOff>122428</xdr:rowOff>
    </xdr:to>
    <xdr:sp macro="" textlink="">
      <xdr:nvSpPr>
        <xdr:cNvPr id="817" name="フローチャート: 判断 816">
          <a:extLst>
            <a:ext uri="{FF2B5EF4-FFF2-40B4-BE49-F238E27FC236}">
              <a16:creationId xmlns:a16="http://schemas.microsoft.com/office/drawing/2014/main" id="{99E0832D-447F-4700-8A20-3F0BF6BDC52A}"/>
            </a:ext>
          </a:extLst>
        </xdr:cNvPr>
        <xdr:cNvSpPr/>
      </xdr:nvSpPr>
      <xdr:spPr>
        <a:xfrm>
          <a:off x="203835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20828</xdr:rowOff>
    </xdr:from>
    <xdr:to>
      <xdr:col>102</xdr:col>
      <xdr:colOff>165100</xdr:colOff>
      <xdr:row>106</xdr:row>
      <xdr:rowOff>122428</xdr:rowOff>
    </xdr:to>
    <xdr:sp macro="" textlink="">
      <xdr:nvSpPr>
        <xdr:cNvPr id="818" name="フローチャート: 判断 817">
          <a:extLst>
            <a:ext uri="{FF2B5EF4-FFF2-40B4-BE49-F238E27FC236}">
              <a16:creationId xmlns:a16="http://schemas.microsoft.com/office/drawing/2014/main" id="{6624CF8D-EAFD-4B3C-8A76-16CD402F0D7E}"/>
            </a:ext>
          </a:extLst>
        </xdr:cNvPr>
        <xdr:cNvSpPr/>
      </xdr:nvSpPr>
      <xdr:spPr>
        <a:xfrm>
          <a:off x="19494500" y="1819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2539</xdr:rowOff>
    </xdr:from>
    <xdr:to>
      <xdr:col>98</xdr:col>
      <xdr:colOff>38100</xdr:colOff>
      <xdr:row>106</xdr:row>
      <xdr:rowOff>104139</xdr:rowOff>
    </xdr:to>
    <xdr:sp macro="" textlink="">
      <xdr:nvSpPr>
        <xdr:cNvPr id="819" name="フローチャート: 判断 818">
          <a:extLst>
            <a:ext uri="{FF2B5EF4-FFF2-40B4-BE49-F238E27FC236}">
              <a16:creationId xmlns:a16="http://schemas.microsoft.com/office/drawing/2014/main" id="{7EB7EBFE-85BF-4E5B-B676-5C03F5242364}"/>
            </a:ext>
          </a:extLst>
        </xdr:cNvPr>
        <xdr:cNvSpPr/>
      </xdr:nvSpPr>
      <xdr:spPr>
        <a:xfrm>
          <a:off x="18605500" y="1817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0" name="テキスト ボックス 819">
          <a:extLst>
            <a:ext uri="{FF2B5EF4-FFF2-40B4-BE49-F238E27FC236}">
              <a16:creationId xmlns:a16="http://schemas.microsoft.com/office/drawing/2014/main" id="{45D76320-6677-4552-A168-75CF0103A2B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1" name="テキスト ボックス 820">
          <a:extLst>
            <a:ext uri="{FF2B5EF4-FFF2-40B4-BE49-F238E27FC236}">
              <a16:creationId xmlns:a16="http://schemas.microsoft.com/office/drawing/2014/main" id="{8B938D9F-DF3F-42A7-AF85-477E257A391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E6CAA399-9C19-4455-B7DC-A04E9F62B3F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61C40E57-184E-446E-9394-E1AA8FDEA6C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9BE85B08-D7EF-4828-9689-1E9B721D7AC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77978</xdr:rowOff>
    </xdr:from>
    <xdr:to>
      <xdr:col>116</xdr:col>
      <xdr:colOff>114300</xdr:colOff>
      <xdr:row>108</xdr:row>
      <xdr:rowOff>8128</xdr:rowOff>
    </xdr:to>
    <xdr:sp macro="" textlink="">
      <xdr:nvSpPr>
        <xdr:cNvPr id="825" name="楕円 824">
          <a:extLst>
            <a:ext uri="{FF2B5EF4-FFF2-40B4-BE49-F238E27FC236}">
              <a16:creationId xmlns:a16="http://schemas.microsoft.com/office/drawing/2014/main" id="{986EC46F-A6B7-40BB-AA54-51C7F7F70DEC}"/>
            </a:ext>
          </a:extLst>
        </xdr:cNvPr>
        <xdr:cNvSpPr/>
      </xdr:nvSpPr>
      <xdr:spPr>
        <a:xfrm>
          <a:off x="22110700" y="1842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164355</xdr:rowOff>
    </xdr:from>
    <xdr:ext cx="469744" cy="259045"/>
    <xdr:sp macro="" textlink="">
      <xdr:nvSpPr>
        <xdr:cNvPr id="826" name="【公民館】&#10;一人当たり面積該当値テキスト">
          <a:extLst>
            <a:ext uri="{FF2B5EF4-FFF2-40B4-BE49-F238E27FC236}">
              <a16:creationId xmlns:a16="http://schemas.microsoft.com/office/drawing/2014/main" id="{29396EA5-9F4D-4CDE-8C7A-8FD3266BE2A6}"/>
            </a:ext>
          </a:extLst>
        </xdr:cNvPr>
        <xdr:cNvSpPr txBox="1"/>
      </xdr:nvSpPr>
      <xdr:spPr>
        <a:xfrm>
          <a:off x="22199600" y="18338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29972</xdr:rowOff>
    </xdr:from>
    <xdr:to>
      <xdr:col>112</xdr:col>
      <xdr:colOff>38100</xdr:colOff>
      <xdr:row>106</xdr:row>
      <xdr:rowOff>131572</xdr:rowOff>
    </xdr:to>
    <xdr:sp macro="" textlink="">
      <xdr:nvSpPr>
        <xdr:cNvPr id="827" name="楕円 826">
          <a:extLst>
            <a:ext uri="{FF2B5EF4-FFF2-40B4-BE49-F238E27FC236}">
              <a16:creationId xmlns:a16="http://schemas.microsoft.com/office/drawing/2014/main" id="{80FCD9EF-27FB-4AD6-AD58-88BB2B5B5126}"/>
            </a:ext>
          </a:extLst>
        </xdr:cNvPr>
        <xdr:cNvSpPr/>
      </xdr:nvSpPr>
      <xdr:spPr>
        <a:xfrm>
          <a:off x="21272500" y="1820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80772</xdr:rowOff>
    </xdr:from>
    <xdr:to>
      <xdr:col>116</xdr:col>
      <xdr:colOff>63500</xdr:colOff>
      <xdr:row>107</xdr:row>
      <xdr:rowOff>128778</xdr:rowOff>
    </xdr:to>
    <xdr:cxnSp macro="">
      <xdr:nvCxnSpPr>
        <xdr:cNvPr id="828" name="直線コネクタ 827">
          <a:extLst>
            <a:ext uri="{FF2B5EF4-FFF2-40B4-BE49-F238E27FC236}">
              <a16:creationId xmlns:a16="http://schemas.microsoft.com/office/drawing/2014/main" id="{BD8292CA-3F58-4AD7-B7DA-12F3919329E3}"/>
            </a:ext>
          </a:extLst>
        </xdr:cNvPr>
        <xdr:cNvCxnSpPr/>
      </xdr:nvCxnSpPr>
      <xdr:spPr>
        <a:xfrm>
          <a:off x="21323300" y="18254472"/>
          <a:ext cx="8382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29972</xdr:rowOff>
    </xdr:from>
    <xdr:to>
      <xdr:col>107</xdr:col>
      <xdr:colOff>101600</xdr:colOff>
      <xdr:row>106</xdr:row>
      <xdr:rowOff>131572</xdr:rowOff>
    </xdr:to>
    <xdr:sp macro="" textlink="">
      <xdr:nvSpPr>
        <xdr:cNvPr id="829" name="楕円 828">
          <a:extLst>
            <a:ext uri="{FF2B5EF4-FFF2-40B4-BE49-F238E27FC236}">
              <a16:creationId xmlns:a16="http://schemas.microsoft.com/office/drawing/2014/main" id="{0C7EF3D4-5899-45B8-BCB9-78CFE17959E6}"/>
            </a:ext>
          </a:extLst>
        </xdr:cNvPr>
        <xdr:cNvSpPr/>
      </xdr:nvSpPr>
      <xdr:spPr>
        <a:xfrm>
          <a:off x="20383500" y="1820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80772</xdr:rowOff>
    </xdr:from>
    <xdr:to>
      <xdr:col>111</xdr:col>
      <xdr:colOff>177800</xdr:colOff>
      <xdr:row>106</xdr:row>
      <xdr:rowOff>80772</xdr:rowOff>
    </xdr:to>
    <xdr:cxnSp macro="">
      <xdr:nvCxnSpPr>
        <xdr:cNvPr id="830" name="直線コネクタ 829">
          <a:extLst>
            <a:ext uri="{FF2B5EF4-FFF2-40B4-BE49-F238E27FC236}">
              <a16:creationId xmlns:a16="http://schemas.microsoft.com/office/drawing/2014/main" id="{2EFF0AB0-8E27-423C-AAB5-EA38A226D74A}"/>
            </a:ext>
          </a:extLst>
        </xdr:cNvPr>
        <xdr:cNvCxnSpPr/>
      </xdr:nvCxnSpPr>
      <xdr:spPr>
        <a:xfrm>
          <a:off x="20434300" y="182544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39115</xdr:rowOff>
    </xdr:from>
    <xdr:to>
      <xdr:col>102</xdr:col>
      <xdr:colOff>165100</xdr:colOff>
      <xdr:row>106</xdr:row>
      <xdr:rowOff>140715</xdr:rowOff>
    </xdr:to>
    <xdr:sp macro="" textlink="">
      <xdr:nvSpPr>
        <xdr:cNvPr id="831" name="楕円 830">
          <a:extLst>
            <a:ext uri="{FF2B5EF4-FFF2-40B4-BE49-F238E27FC236}">
              <a16:creationId xmlns:a16="http://schemas.microsoft.com/office/drawing/2014/main" id="{0E0A437F-2E52-4B55-AB3A-C5B500478232}"/>
            </a:ext>
          </a:extLst>
        </xdr:cNvPr>
        <xdr:cNvSpPr/>
      </xdr:nvSpPr>
      <xdr:spPr>
        <a:xfrm>
          <a:off x="19494500" y="182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80772</xdr:rowOff>
    </xdr:from>
    <xdr:to>
      <xdr:col>107</xdr:col>
      <xdr:colOff>50800</xdr:colOff>
      <xdr:row>106</xdr:row>
      <xdr:rowOff>89915</xdr:rowOff>
    </xdr:to>
    <xdr:cxnSp macro="">
      <xdr:nvCxnSpPr>
        <xdr:cNvPr id="832" name="直線コネクタ 831">
          <a:extLst>
            <a:ext uri="{FF2B5EF4-FFF2-40B4-BE49-F238E27FC236}">
              <a16:creationId xmlns:a16="http://schemas.microsoft.com/office/drawing/2014/main" id="{F7AB2153-BB27-4DDE-99E8-4586A0971008}"/>
            </a:ext>
          </a:extLst>
        </xdr:cNvPr>
        <xdr:cNvCxnSpPr/>
      </xdr:nvCxnSpPr>
      <xdr:spPr>
        <a:xfrm flipV="1">
          <a:off x="19545300" y="18254472"/>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39115</xdr:rowOff>
    </xdr:from>
    <xdr:to>
      <xdr:col>98</xdr:col>
      <xdr:colOff>38100</xdr:colOff>
      <xdr:row>106</xdr:row>
      <xdr:rowOff>140715</xdr:rowOff>
    </xdr:to>
    <xdr:sp macro="" textlink="">
      <xdr:nvSpPr>
        <xdr:cNvPr id="833" name="楕円 832">
          <a:extLst>
            <a:ext uri="{FF2B5EF4-FFF2-40B4-BE49-F238E27FC236}">
              <a16:creationId xmlns:a16="http://schemas.microsoft.com/office/drawing/2014/main" id="{7812DFAC-4DD8-457F-9529-9E559E3C1BDB}"/>
            </a:ext>
          </a:extLst>
        </xdr:cNvPr>
        <xdr:cNvSpPr/>
      </xdr:nvSpPr>
      <xdr:spPr>
        <a:xfrm>
          <a:off x="18605500" y="182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89915</xdr:rowOff>
    </xdr:from>
    <xdr:to>
      <xdr:col>102</xdr:col>
      <xdr:colOff>114300</xdr:colOff>
      <xdr:row>106</xdr:row>
      <xdr:rowOff>89915</xdr:rowOff>
    </xdr:to>
    <xdr:cxnSp macro="">
      <xdr:nvCxnSpPr>
        <xdr:cNvPr id="834" name="直線コネクタ 833">
          <a:extLst>
            <a:ext uri="{FF2B5EF4-FFF2-40B4-BE49-F238E27FC236}">
              <a16:creationId xmlns:a16="http://schemas.microsoft.com/office/drawing/2014/main" id="{30185479-7D65-4E18-B07E-EB1994273453}"/>
            </a:ext>
          </a:extLst>
        </xdr:cNvPr>
        <xdr:cNvCxnSpPr/>
      </xdr:nvCxnSpPr>
      <xdr:spPr>
        <a:xfrm>
          <a:off x="18656300" y="182636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138955</xdr:rowOff>
    </xdr:from>
    <xdr:ext cx="469744" cy="259045"/>
    <xdr:sp macro="" textlink="">
      <xdr:nvSpPr>
        <xdr:cNvPr id="835" name="n_1aveValue【公民館】&#10;一人当たり面積">
          <a:extLst>
            <a:ext uri="{FF2B5EF4-FFF2-40B4-BE49-F238E27FC236}">
              <a16:creationId xmlns:a16="http://schemas.microsoft.com/office/drawing/2014/main" id="{A00B7279-11BB-4C5E-8DC6-6986C03353F0}"/>
            </a:ext>
          </a:extLst>
        </xdr:cNvPr>
        <xdr:cNvSpPr txBox="1"/>
      </xdr:nvSpPr>
      <xdr:spPr>
        <a:xfrm>
          <a:off x="21075727" y="1796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138955</xdr:rowOff>
    </xdr:from>
    <xdr:ext cx="469744" cy="259045"/>
    <xdr:sp macro="" textlink="">
      <xdr:nvSpPr>
        <xdr:cNvPr id="836" name="n_2aveValue【公民館】&#10;一人当たり面積">
          <a:extLst>
            <a:ext uri="{FF2B5EF4-FFF2-40B4-BE49-F238E27FC236}">
              <a16:creationId xmlns:a16="http://schemas.microsoft.com/office/drawing/2014/main" id="{D2C89319-4A9A-40B1-AD45-4DE1E03411DF}"/>
            </a:ext>
          </a:extLst>
        </xdr:cNvPr>
        <xdr:cNvSpPr txBox="1"/>
      </xdr:nvSpPr>
      <xdr:spPr>
        <a:xfrm>
          <a:off x="20199427" y="1796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138955</xdr:rowOff>
    </xdr:from>
    <xdr:ext cx="469744" cy="259045"/>
    <xdr:sp macro="" textlink="">
      <xdr:nvSpPr>
        <xdr:cNvPr id="837" name="n_3aveValue【公民館】&#10;一人当たり面積">
          <a:extLst>
            <a:ext uri="{FF2B5EF4-FFF2-40B4-BE49-F238E27FC236}">
              <a16:creationId xmlns:a16="http://schemas.microsoft.com/office/drawing/2014/main" id="{AD5A439D-ADB6-44B4-B313-645FA0ECD33E}"/>
            </a:ext>
          </a:extLst>
        </xdr:cNvPr>
        <xdr:cNvSpPr txBox="1"/>
      </xdr:nvSpPr>
      <xdr:spPr>
        <a:xfrm>
          <a:off x="19310427" y="1796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120666</xdr:rowOff>
    </xdr:from>
    <xdr:ext cx="469744" cy="259045"/>
    <xdr:sp macro="" textlink="">
      <xdr:nvSpPr>
        <xdr:cNvPr id="838" name="n_4aveValue【公民館】&#10;一人当たり面積">
          <a:extLst>
            <a:ext uri="{FF2B5EF4-FFF2-40B4-BE49-F238E27FC236}">
              <a16:creationId xmlns:a16="http://schemas.microsoft.com/office/drawing/2014/main" id="{A8B84321-DB35-4223-800D-2E5053C60E7F}"/>
            </a:ext>
          </a:extLst>
        </xdr:cNvPr>
        <xdr:cNvSpPr txBox="1"/>
      </xdr:nvSpPr>
      <xdr:spPr>
        <a:xfrm>
          <a:off x="18421427" y="179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122699</xdr:rowOff>
    </xdr:from>
    <xdr:ext cx="469744" cy="259045"/>
    <xdr:sp macro="" textlink="">
      <xdr:nvSpPr>
        <xdr:cNvPr id="839" name="n_1mainValue【公民館】&#10;一人当たり面積">
          <a:extLst>
            <a:ext uri="{FF2B5EF4-FFF2-40B4-BE49-F238E27FC236}">
              <a16:creationId xmlns:a16="http://schemas.microsoft.com/office/drawing/2014/main" id="{E5831DD1-0C69-4063-9827-8F5FC1441DEC}"/>
            </a:ext>
          </a:extLst>
        </xdr:cNvPr>
        <xdr:cNvSpPr txBox="1"/>
      </xdr:nvSpPr>
      <xdr:spPr>
        <a:xfrm>
          <a:off x="21075727" y="1829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122699</xdr:rowOff>
    </xdr:from>
    <xdr:ext cx="469744" cy="259045"/>
    <xdr:sp macro="" textlink="">
      <xdr:nvSpPr>
        <xdr:cNvPr id="840" name="n_2mainValue【公民館】&#10;一人当たり面積">
          <a:extLst>
            <a:ext uri="{FF2B5EF4-FFF2-40B4-BE49-F238E27FC236}">
              <a16:creationId xmlns:a16="http://schemas.microsoft.com/office/drawing/2014/main" id="{4BA0B2E7-42BB-49B9-8F75-4A53179FAF70}"/>
            </a:ext>
          </a:extLst>
        </xdr:cNvPr>
        <xdr:cNvSpPr txBox="1"/>
      </xdr:nvSpPr>
      <xdr:spPr>
        <a:xfrm>
          <a:off x="20199427" y="1829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131842</xdr:rowOff>
    </xdr:from>
    <xdr:ext cx="469744" cy="259045"/>
    <xdr:sp macro="" textlink="">
      <xdr:nvSpPr>
        <xdr:cNvPr id="841" name="n_3mainValue【公民館】&#10;一人当たり面積">
          <a:extLst>
            <a:ext uri="{FF2B5EF4-FFF2-40B4-BE49-F238E27FC236}">
              <a16:creationId xmlns:a16="http://schemas.microsoft.com/office/drawing/2014/main" id="{0014304B-B96C-4AF8-A2A9-693C4647AB26}"/>
            </a:ext>
          </a:extLst>
        </xdr:cNvPr>
        <xdr:cNvSpPr txBox="1"/>
      </xdr:nvSpPr>
      <xdr:spPr>
        <a:xfrm>
          <a:off x="19310427" y="1830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131842</xdr:rowOff>
    </xdr:from>
    <xdr:ext cx="469744" cy="259045"/>
    <xdr:sp macro="" textlink="">
      <xdr:nvSpPr>
        <xdr:cNvPr id="842" name="n_4mainValue【公民館】&#10;一人当たり面積">
          <a:extLst>
            <a:ext uri="{FF2B5EF4-FFF2-40B4-BE49-F238E27FC236}">
              <a16:creationId xmlns:a16="http://schemas.microsoft.com/office/drawing/2014/main" id="{D7D690CE-624C-40F5-9B2D-099F6B73AFDF}"/>
            </a:ext>
          </a:extLst>
        </xdr:cNvPr>
        <xdr:cNvSpPr txBox="1"/>
      </xdr:nvSpPr>
      <xdr:spPr>
        <a:xfrm>
          <a:off x="18421427" y="18305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3" name="正方形/長方形 842">
          <a:extLst>
            <a:ext uri="{FF2B5EF4-FFF2-40B4-BE49-F238E27FC236}">
              <a16:creationId xmlns:a16="http://schemas.microsoft.com/office/drawing/2014/main" id="{EB20A9BB-F662-45EC-965A-CAB6298EDAC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4" name="正方形/長方形 843">
          <a:extLst>
            <a:ext uri="{FF2B5EF4-FFF2-40B4-BE49-F238E27FC236}">
              <a16:creationId xmlns:a16="http://schemas.microsoft.com/office/drawing/2014/main" id="{FEA2B6A1-22EE-4AE3-8382-3AAF9F8BD78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5" name="テキスト ボックス 844">
          <a:extLst>
            <a:ext uri="{FF2B5EF4-FFF2-40B4-BE49-F238E27FC236}">
              <a16:creationId xmlns:a16="http://schemas.microsoft.com/office/drawing/2014/main" id="{5A71FF63-35DF-41E5-9014-47B16B6A7C2E}"/>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上記施設は、類似団体内平均値と比較して有形固定資産減価償却率は低いものが多く、一人当たり面積は広いものが多い状況である。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有形固定資産減価償却率が特に高い施設は「公民館」や「公営住宅」であり、一人当たり面積が特に広い施設は「認定こども園・幼稚園・保育所」や「公営住宅」となっている。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引き続き、公共施設総合管理計画（令和４年度改定）や施設分類ごとに策定している個別施設計画に基づき、適切な更新・統廃合・長寿命化の実施に努める。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89D4B09-94ED-4324-B00D-7457DF12314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5A83AAF-5A66-4BA4-B653-8EFA78ED5B8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2D9A488-61DF-41F4-BC44-2DB76A29B1F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2042D28-B7DC-44E7-AED5-D7D12DD55FB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徳島県徳島市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4FC9AEC-8328-4D3C-A939-766F3EF7C29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9973368-A500-43F4-B497-FB6EFE302CB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F8CA772-CE48-4386-B7EA-07ECB2F332C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DF4BAB0-3DDE-4997-B474-C6922BA3ED5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FD22F87-A305-4B29-B1EC-D3C391B18BC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6CF6DFE-940E-492C-BB45-C8894160F5D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246,967
244,335
191.52
114,838,341
112,267,938
1,777,871
57,666,114
99,789,625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13A73BB-4AC0-40B7-8A99-FB41A8B6925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C0AD194-D9F6-41CB-A129-14D7EDC20BE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7035243-2333-4ACF-9673-5A0C0E4A050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31.9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A540071-4955-4421-B43E-B2AB2276766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81386C7-380A-408B-ADDD-66D24DE1F17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00DD340-C04F-40AB-A373-57AC978FE68B}"/>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356C6DF-270E-47AD-9FAE-4491A5FBBCA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6FC8AC5-1383-4AD4-890A-03415087EA9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5249F0E-C8DC-4324-816E-22BB0488CCD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F90A128-E54D-4361-8CCD-EF46BFC4389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F6167A5-7660-4D68-B2DB-512A952159B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A461676-5566-47BD-8768-CA91A6BA894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17552E6-0BA9-4752-8C87-9C57635CF64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4C3CBFD-0E0E-4CFD-AF99-2DB397356F5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B419257-606B-4F5F-8969-FBC3637DD99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9C00277-7761-40B8-8E92-3771119E5E9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B8F6BAB-BFB9-4FC3-90A7-F909236D035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3A1DD0A-FDBB-49A8-9124-6A9B05F2A4C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CE8FA9B-BE16-48B5-A5ED-D677F5C1230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7B14554-C166-43E0-860E-F3DCEFB8E69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BD60CC9-A550-493A-9E0C-69FA768BC3E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6E50C0B-E496-448D-A90B-7BE878C6306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907A603-29E7-4133-BDC4-88910C35ECC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9BEE7A9-8E15-4A68-9449-A43543EC54A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F88F97C-EE3A-4FD8-A770-E0C1F4D60FA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DBFA4CE-5A71-4E29-B515-DC17921048A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CF0032D-EBCF-4653-88DE-A586A7E900F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656B93B-43B7-4846-8362-6D74AE81EEC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33A061D-E4EF-42F6-B7CC-3F5EE24BEA4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C0472D9-F15E-436F-B7F3-7910B5FA9DD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7131CE4-8638-4587-A416-B468DF861984}"/>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0B2902F-21E8-4331-B7E0-3B02473648EF}"/>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26532861-3C58-4370-A7CE-D2EC3EDC2E86}"/>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F91B9D67-9AA3-466E-A95E-EF215B3991C4}"/>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27386608-22DD-44DE-B23D-F7FC13CE7005}"/>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F1EAFE8F-7B4F-48ED-8199-1BE9BE7F06B1}"/>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E2D8C39-349F-4CC3-95AF-300D2608C174}"/>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5908BCA0-8283-4F29-9B5F-11FED9CF1308}"/>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B7650223-41DF-4300-887A-4B4E19360E7D}"/>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13D3A030-4939-464E-86D4-4A6EBFCE9085}"/>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36931952-C717-4708-9FD0-96A2A85FAE7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7B98D723-9BEA-4022-9B05-9EEA774CA6C4}"/>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6C692C51-F3AC-42F1-8545-1961A3DB3AC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5AA8E5C0-57CC-4E9B-BA65-46579D445FEE}"/>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84B42761-013F-49FE-BD23-A46E500102A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43815</xdr:rowOff>
    </xdr:from>
    <xdr:to>
      <xdr:col>24</xdr:col>
      <xdr:colOff>62865</xdr:colOff>
      <xdr:row>40</xdr:row>
      <xdr:rowOff>169545</xdr:rowOff>
    </xdr:to>
    <xdr:cxnSp macro="">
      <xdr:nvCxnSpPr>
        <xdr:cNvPr id="57" name="直線コネクタ 56">
          <a:extLst>
            <a:ext uri="{FF2B5EF4-FFF2-40B4-BE49-F238E27FC236}">
              <a16:creationId xmlns:a16="http://schemas.microsoft.com/office/drawing/2014/main" id="{651D445C-B0D5-4677-AC40-03E0540E0400}"/>
            </a:ext>
          </a:extLst>
        </xdr:cNvPr>
        <xdr:cNvCxnSpPr/>
      </xdr:nvCxnSpPr>
      <xdr:spPr>
        <a:xfrm flipV="1">
          <a:off x="4634865" y="587311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1922</xdr:rowOff>
    </xdr:from>
    <xdr:ext cx="405111" cy="259045"/>
    <xdr:sp macro="" textlink="">
      <xdr:nvSpPr>
        <xdr:cNvPr id="58" name="【図書館】&#10;有形固定資産減価償却率最小値テキスト">
          <a:extLst>
            <a:ext uri="{FF2B5EF4-FFF2-40B4-BE49-F238E27FC236}">
              <a16:creationId xmlns:a16="http://schemas.microsoft.com/office/drawing/2014/main" id="{722A7D46-DAAE-449C-B7F5-F9E7D401E3E8}"/>
            </a:ext>
          </a:extLst>
        </xdr:cNvPr>
        <xdr:cNvSpPr txBox="1"/>
      </xdr:nvSpPr>
      <xdr:spPr>
        <a:xfrm>
          <a:off x="4673600" y="703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169545</xdr:rowOff>
    </xdr:from>
    <xdr:to>
      <xdr:col>24</xdr:col>
      <xdr:colOff>152400</xdr:colOff>
      <xdr:row>40</xdr:row>
      <xdr:rowOff>169545</xdr:rowOff>
    </xdr:to>
    <xdr:cxnSp macro="">
      <xdr:nvCxnSpPr>
        <xdr:cNvPr id="59" name="直線コネクタ 58">
          <a:extLst>
            <a:ext uri="{FF2B5EF4-FFF2-40B4-BE49-F238E27FC236}">
              <a16:creationId xmlns:a16="http://schemas.microsoft.com/office/drawing/2014/main" id="{068C6357-928E-43B3-BFEA-E5AC4CA1EA9A}"/>
            </a:ext>
          </a:extLst>
        </xdr:cNvPr>
        <xdr:cNvCxnSpPr/>
      </xdr:nvCxnSpPr>
      <xdr:spPr>
        <a:xfrm>
          <a:off x="4546600" y="7027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161942</xdr:rowOff>
    </xdr:from>
    <xdr:ext cx="405111" cy="259045"/>
    <xdr:sp macro="" textlink="">
      <xdr:nvSpPr>
        <xdr:cNvPr id="60" name="【図書館】&#10;有形固定資産減価償却率最大値テキスト">
          <a:extLst>
            <a:ext uri="{FF2B5EF4-FFF2-40B4-BE49-F238E27FC236}">
              <a16:creationId xmlns:a16="http://schemas.microsoft.com/office/drawing/2014/main" id="{8869D6B4-011C-425C-8AAD-6E94FA0F7DBC}"/>
            </a:ext>
          </a:extLst>
        </xdr:cNvPr>
        <xdr:cNvSpPr txBox="1"/>
      </xdr:nvSpPr>
      <xdr:spPr>
        <a:xfrm>
          <a:off x="4673600" y="564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43815</xdr:rowOff>
    </xdr:from>
    <xdr:to>
      <xdr:col>24</xdr:col>
      <xdr:colOff>152400</xdr:colOff>
      <xdr:row>34</xdr:row>
      <xdr:rowOff>43815</xdr:rowOff>
    </xdr:to>
    <xdr:cxnSp macro="">
      <xdr:nvCxnSpPr>
        <xdr:cNvPr id="61" name="直線コネクタ 60">
          <a:extLst>
            <a:ext uri="{FF2B5EF4-FFF2-40B4-BE49-F238E27FC236}">
              <a16:creationId xmlns:a16="http://schemas.microsoft.com/office/drawing/2014/main" id="{70F841F7-1DD3-44B2-9C74-E725C0A7CD34}"/>
            </a:ext>
          </a:extLst>
        </xdr:cNvPr>
        <xdr:cNvCxnSpPr/>
      </xdr:nvCxnSpPr>
      <xdr:spPr>
        <a:xfrm>
          <a:off x="4546600" y="5873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124477</xdr:rowOff>
    </xdr:from>
    <xdr:ext cx="405111" cy="259045"/>
    <xdr:sp macro="" textlink="">
      <xdr:nvSpPr>
        <xdr:cNvPr id="62" name="【図書館】&#10;有形固定資産減価償却率平均値テキスト">
          <a:extLst>
            <a:ext uri="{FF2B5EF4-FFF2-40B4-BE49-F238E27FC236}">
              <a16:creationId xmlns:a16="http://schemas.microsoft.com/office/drawing/2014/main" id="{3E1EE554-8CB4-4840-ACAA-24EA16BC5CBE}"/>
            </a:ext>
          </a:extLst>
        </xdr:cNvPr>
        <xdr:cNvSpPr txBox="1"/>
      </xdr:nvSpPr>
      <xdr:spPr>
        <a:xfrm>
          <a:off x="4673600" y="6125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101600</xdr:rowOff>
    </xdr:from>
    <xdr:to>
      <xdr:col>24</xdr:col>
      <xdr:colOff>114300</xdr:colOff>
      <xdr:row>37</xdr:row>
      <xdr:rowOff>31750</xdr:rowOff>
    </xdr:to>
    <xdr:sp macro="" textlink="">
      <xdr:nvSpPr>
        <xdr:cNvPr id="63" name="フローチャート: 判断 62">
          <a:extLst>
            <a:ext uri="{FF2B5EF4-FFF2-40B4-BE49-F238E27FC236}">
              <a16:creationId xmlns:a16="http://schemas.microsoft.com/office/drawing/2014/main" id="{C6232971-6BAF-4FEF-88E3-384BC1AB637D}"/>
            </a:ext>
          </a:extLst>
        </xdr:cNvPr>
        <xdr:cNvSpPr/>
      </xdr:nvSpPr>
      <xdr:spPr>
        <a:xfrm>
          <a:off x="45847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73025</xdr:rowOff>
    </xdr:from>
    <xdr:to>
      <xdr:col>20</xdr:col>
      <xdr:colOff>38100</xdr:colOff>
      <xdr:row>37</xdr:row>
      <xdr:rowOff>3175</xdr:rowOff>
    </xdr:to>
    <xdr:sp macro="" textlink="">
      <xdr:nvSpPr>
        <xdr:cNvPr id="64" name="フローチャート: 判断 63">
          <a:extLst>
            <a:ext uri="{FF2B5EF4-FFF2-40B4-BE49-F238E27FC236}">
              <a16:creationId xmlns:a16="http://schemas.microsoft.com/office/drawing/2014/main" id="{D4E6C164-87A5-4A17-8620-CE76621CB578}"/>
            </a:ext>
          </a:extLst>
        </xdr:cNvPr>
        <xdr:cNvSpPr/>
      </xdr:nvSpPr>
      <xdr:spPr>
        <a:xfrm>
          <a:off x="3746500" y="624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80645</xdr:rowOff>
    </xdr:from>
    <xdr:to>
      <xdr:col>15</xdr:col>
      <xdr:colOff>101600</xdr:colOff>
      <xdr:row>37</xdr:row>
      <xdr:rowOff>10795</xdr:rowOff>
    </xdr:to>
    <xdr:sp macro="" textlink="">
      <xdr:nvSpPr>
        <xdr:cNvPr id="65" name="フローチャート: 判断 64">
          <a:extLst>
            <a:ext uri="{FF2B5EF4-FFF2-40B4-BE49-F238E27FC236}">
              <a16:creationId xmlns:a16="http://schemas.microsoft.com/office/drawing/2014/main" id="{F4397392-8C25-4189-A788-48D3508545EA}"/>
            </a:ext>
          </a:extLst>
        </xdr:cNvPr>
        <xdr:cNvSpPr/>
      </xdr:nvSpPr>
      <xdr:spPr>
        <a:xfrm>
          <a:off x="285750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48260</xdr:rowOff>
    </xdr:from>
    <xdr:to>
      <xdr:col>10</xdr:col>
      <xdr:colOff>165100</xdr:colOff>
      <xdr:row>36</xdr:row>
      <xdr:rowOff>149860</xdr:rowOff>
    </xdr:to>
    <xdr:sp macro="" textlink="">
      <xdr:nvSpPr>
        <xdr:cNvPr id="66" name="フローチャート: 判断 65">
          <a:extLst>
            <a:ext uri="{FF2B5EF4-FFF2-40B4-BE49-F238E27FC236}">
              <a16:creationId xmlns:a16="http://schemas.microsoft.com/office/drawing/2014/main" id="{7BB32016-6E15-4444-B599-FCF32C8686FF}"/>
            </a:ext>
          </a:extLst>
        </xdr:cNvPr>
        <xdr:cNvSpPr/>
      </xdr:nvSpPr>
      <xdr:spPr>
        <a:xfrm>
          <a:off x="1968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99695</xdr:rowOff>
    </xdr:from>
    <xdr:to>
      <xdr:col>6</xdr:col>
      <xdr:colOff>38100</xdr:colOff>
      <xdr:row>37</xdr:row>
      <xdr:rowOff>29845</xdr:rowOff>
    </xdr:to>
    <xdr:sp macro="" textlink="">
      <xdr:nvSpPr>
        <xdr:cNvPr id="67" name="フローチャート: 判断 66">
          <a:extLst>
            <a:ext uri="{FF2B5EF4-FFF2-40B4-BE49-F238E27FC236}">
              <a16:creationId xmlns:a16="http://schemas.microsoft.com/office/drawing/2014/main" id="{3D27C8B9-FCE7-4813-BADC-30E6722EB53B}"/>
            </a:ext>
          </a:extLst>
        </xdr:cNvPr>
        <xdr:cNvSpPr/>
      </xdr:nvSpPr>
      <xdr:spPr>
        <a:xfrm>
          <a:off x="10795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580CE94-BDAF-4774-AFA6-FEE15689662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7D3340B-FE27-4024-BFA6-189D041A762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5CA8183-24F7-4C80-823B-D719696FCF8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507A442-EC3B-4886-9572-CBD82824ACD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842450A-7F29-4214-97C1-64BF098173B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120650</xdr:rowOff>
    </xdr:from>
    <xdr:to>
      <xdr:col>24</xdr:col>
      <xdr:colOff>114300</xdr:colOff>
      <xdr:row>40</xdr:row>
      <xdr:rowOff>50800</xdr:rowOff>
    </xdr:to>
    <xdr:sp macro="" textlink="">
      <xdr:nvSpPr>
        <xdr:cNvPr id="73" name="楕円 72">
          <a:extLst>
            <a:ext uri="{FF2B5EF4-FFF2-40B4-BE49-F238E27FC236}">
              <a16:creationId xmlns:a16="http://schemas.microsoft.com/office/drawing/2014/main" id="{F4E8A82B-DE71-4F0B-8531-3708BF40CEE5}"/>
            </a:ext>
          </a:extLst>
        </xdr:cNvPr>
        <xdr:cNvSpPr/>
      </xdr:nvSpPr>
      <xdr:spPr>
        <a:xfrm>
          <a:off x="45847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99077</xdr:rowOff>
    </xdr:from>
    <xdr:ext cx="405111" cy="259045"/>
    <xdr:sp macro="" textlink="">
      <xdr:nvSpPr>
        <xdr:cNvPr id="74" name="【図書館】&#10;有形固定資産減価償却率該当値テキスト">
          <a:extLst>
            <a:ext uri="{FF2B5EF4-FFF2-40B4-BE49-F238E27FC236}">
              <a16:creationId xmlns:a16="http://schemas.microsoft.com/office/drawing/2014/main" id="{75CB271A-5EAE-4DBB-8CAB-7C594046D94F}"/>
            </a:ext>
          </a:extLst>
        </xdr:cNvPr>
        <xdr:cNvSpPr txBox="1"/>
      </xdr:nvSpPr>
      <xdr:spPr>
        <a:xfrm>
          <a:off x="4673600" y="678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82550</xdr:rowOff>
    </xdr:from>
    <xdr:to>
      <xdr:col>20</xdr:col>
      <xdr:colOff>38100</xdr:colOff>
      <xdr:row>40</xdr:row>
      <xdr:rowOff>12700</xdr:rowOff>
    </xdr:to>
    <xdr:sp macro="" textlink="">
      <xdr:nvSpPr>
        <xdr:cNvPr id="75" name="楕円 74">
          <a:extLst>
            <a:ext uri="{FF2B5EF4-FFF2-40B4-BE49-F238E27FC236}">
              <a16:creationId xmlns:a16="http://schemas.microsoft.com/office/drawing/2014/main" id="{240EB1CE-782B-4277-843D-3E6A48B2295F}"/>
            </a:ext>
          </a:extLst>
        </xdr:cNvPr>
        <xdr:cNvSpPr/>
      </xdr:nvSpPr>
      <xdr:spPr>
        <a:xfrm>
          <a:off x="3746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133350</xdr:rowOff>
    </xdr:from>
    <xdr:to>
      <xdr:col>24</xdr:col>
      <xdr:colOff>63500</xdr:colOff>
      <xdr:row>40</xdr:row>
      <xdr:rowOff>0</xdr:rowOff>
    </xdr:to>
    <xdr:cxnSp macro="">
      <xdr:nvCxnSpPr>
        <xdr:cNvPr id="76" name="直線コネクタ 75">
          <a:extLst>
            <a:ext uri="{FF2B5EF4-FFF2-40B4-BE49-F238E27FC236}">
              <a16:creationId xmlns:a16="http://schemas.microsoft.com/office/drawing/2014/main" id="{5A368167-0DC0-4115-8F42-59E068432F29}"/>
            </a:ext>
          </a:extLst>
        </xdr:cNvPr>
        <xdr:cNvCxnSpPr/>
      </xdr:nvCxnSpPr>
      <xdr:spPr>
        <a:xfrm>
          <a:off x="3797300" y="6819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44450</xdr:rowOff>
    </xdr:from>
    <xdr:to>
      <xdr:col>15</xdr:col>
      <xdr:colOff>101600</xdr:colOff>
      <xdr:row>39</xdr:row>
      <xdr:rowOff>146050</xdr:rowOff>
    </xdr:to>
    <xdr:sp macro="" textlink="">
      <xdr:nvSpPr>
        <xdr:cNvPr id="77" name="楕円 76">
          <a:extLst>
            <a:ext uri="{FF2B5EF4-FFF2-40B4-BE49-F238E27FC236}">
              <a16:creationId xmlns:a16="http://schemas.microsoft.com/office/drawing/2014/main" id="{A3190614-68A7-484E-8142-5DDD8192F7E2}"/>
            </a:ext>
          </a:extLst>
        </xdr:cNvPr>
        <xdr:cNvSpPr/>
      </xdr:nvSpPr>
      <xdr:spPr>
        <a:xfrm>
          <a:off x="2857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95250</xdr:rowOff>
    </xdr:from>
    <xdr:to>
      <xdr:col>19</xdr:col>
      <xdr:colOff>177800</xdr:colOff>
      <xdr:row>39</xdr:row>
      <xdr:rowOff>133350</xdr:rowOff>
    </xdr:to>
    <xdr:cxnSp macro="">
      <xdr:nvCxnSpPr>
        <xdr:cNvPr id="78" name="直線コネクタ 77">
          <a:extLst>
            <a:ext uri="{FF2B5EF4-FFF2-40B4-BE49-F238E27FC236}">
              <a16:creationId xmlns:a16="http://schemas.microsoft.com/office/drawing/2014/main" id="{652B14EF-C000-43A3-811B-51FF82285DD5}"/>
            </a:ext>
          </a:extLst>
        </xdr:cNvPr>
        <xdr:cNvCxnSpPr/>
      </xdr:nvCxnSpPr>
      <xdr:spPr>
        <a:xfrm>
          <a:off x="2908300" y="6781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6350</xdr:rowOff>
    </xdr:from>
    <xdr:to>
      <xdr:col>10</xdr:col>
      <xdr:colOff>165100</xdr:colOff>
      <xdr:row>39</xdr:row>
      <xdr:rowOff>107950</xdr:rowOff>
    </xdr:to>
    <xdr:sp macro="" textlink="">
      <xdr:nvSpPr>
        <xdr:cNvPr id="79" name="楕円 78">
          <a:extLst>
            <a:ext uri="{FF2B5EF4-FFF2-40B4-BE49-F238E27FC236}">
              <a16:creationId xmlns:a16="http://schemas.microsoft.com/office/drawing/2014/main" id="{F2CA3FA5-8D4D-4682-8AC5-A47CE8E519DE}"/>
            </a:ext>
          </a:extLst>
        </xdr:cNvPr>
        <xdr:cNvSpPr/>
      </xdr:nvSpPr>
      <xdr:spPr>
        <a:xfrm>
          <a:off x="19685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57150</xdr:rowOff>
    </xdr:from>
    <xdr:to>
      <xdr:col>15</xdr:col>
      <xdr:colOff>50800</xdr:colOff>
      <xdr:row>39</xdr:row>
      <xdr:rowOff>95250</xdr:rowOff>
    </xdr:to>
    <xdr:cxnSp macro="">
      <xdr:nvCxnSpPr>
        <xdr:cNvPr id="80" name="直線コネクタ 79">
          <a:extLst>
            <a:ext uri="{FF2B5EF4-FFF2-40B4-BE49-F238E27FC236}">
              <a16:creationId xmlns:a16="http://schemas.microsoft.com/office/drawing/2014/main" id="{B444CF43-B7D8-40DC-85B8-8D3B13C9740E}"/>
            </a:ext>
          </a:extLst>
        </xdr:cNvPr>
        <xdr:cNvCxnSpPr/>
      </xdr:nvCxnSpPr>
      <xdr:spPr>
        <a:xfrm>
          <a:off x="2019300" y="6743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139700</xdr:rowOff>
    </xdr:from>
    <xdr:to>
      <xdr:col>6</xdr:col>
      <xdr:colOff>38100</xdr:colOff>
      <xdr:row>39</xdr:row>
      <xdr:rowOff>69850</xdr:rowOff>
    </xdr:to>
    <xdr:sp macro="" textlink="">
      <xdr:nvSpPr>
        <xdr:cNvPr id="81" name="楕円 80">
          <a:extLst>
            <a:ext uri="{FF2B5EF4-FFF2-40B4-BE49-F238E27FC236}">
              <a16:creationId xmlns:a16="http://schemas.microsoft.com/office/drawing/2014/main" id="{0173D35A-B141-4E6C-B59E-B62CF463C82D}"/>
            </a:ext>
          </a:extLst>
        </xdr:cNvPr>
        <xdr:cNvSpPr/>
      </xdr:nvSpPr>
      <xdr:spPr>
        <a:xfrm>
          <a:off x="1079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19050</xdr:rowOff>
    </xdr:from>
    <xdr:to>
      <xdr:col>10</xdr:col>
      <xdr:colOff>114300</xdr:colOff>
      <xdr:row>39</xdr:row>
      <xdr:rowOff>57150</xdr:rowOff>
    </xdr:to>
    <xdr:cxnSp macro="">
      <xdr:nvCxnSpPr>
        <xdr:cNvPr id="82" name="直線コネクタ 81">
          <a:extLst>
            <a:ext uri="{FF2B5EF4-FFF2-40B4-BE49-F238E27FC236}">
              <a16:creationId xmlns:a16="http://schemas.microsoft.com/office/drawing/2014/main" id="{35746743-669B-4462-BE1F-7EA5C1C3ED14}"/>
            </a:ext>
          </a:extLst>
        </xdr:cNvPr>
        <xdr:cNvCxnSpPr/>
      </xdr:nvCxnSpPr>
      <xdr:spPr>
        <a:xfrm>
          <a:off x="1130300" y="6705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19702</xdr:rowOff>
    </xdr:from>
    <xdr:ext cx="405111" cy="259045"/>
    <xdr:sp macro="" textlink="">
      <xdr:nvSpPr>
        <xdr:cNvPr id="83" name="n_1aveValue【図書館】&#10;有形固定資産減価償却率">
          <a:extLst>
            <a:ext uri="{FF2B5EF4-FFF2-40B4-BE49-F238E27FC236}">
              <a16:creationId xmlns:a16="http://schemas.microsoft.com/office/drawing/2014/main" id="{9A211D5F-E90F-482A-8784-A613AC0C2BDE}"/>
            </a:ext>
          </a:extLst>
        </xdr:cNvPr>
        <xdr:cNvSpPr txBox="1"/>
      </xdr:nvSpPr>
      <xdr:spPr>
        <a:xfrm>
          <a:off x="3582044" y="602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27322</xdr:rowOff>
    </xdr:from>
    <xdr:ext cx="405111" cy="259045"/>
    <xdr:sp macro="" textlink="">
      <xdr:nvSpPr>
        <xdr:cNvPr id="84" name="n_2aveValue【図書館】&#10;有形固定資産減価償却率">
          <a:extLst>
            <a:ext uri="{FF2B5EF4-FFF2-40B4-BE49-F238E27FC236}">
              <a16:creationId xmlns:a16="http://schemas.microsoft.com/office/drawing/2014/main" id="{6A9FE31B-954E-46B7-A742-812FC02459CA}"/>
            </a:ext>
          </a:extLst>
        </xdr:cNvPr>
        <xdr:cNvSpPr txBox="1"/>
      </xdr:nvSpPr>
      <xdr:spPr>
        <a:xfrm>
          <a:off x="2705744" y="602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166387</xdr:rowOff>
    </xdr:from>
    <xdr:ext cx="405111" cy="259045"/>
    <xdr:sp macro="" textlink="">
      <xdr:nvSpPr>
        <xdr:cNvPr id="85" name="n_3aveValue【図書館】&#10;有形固定資産減価償却率">
          <a:extLst>
            <a:ext uri="{FF2B5EF4-FFF2-40B4-BE49-F238E27FC236}">
              <a16:creationId xmlns:a16="http://schemas.microsoft.com/office/drawing/2014/main" id="{DC9C9982-3CD3-4677-972F-512DFB8FA284}"/>
            </a:ext>
          </a:extLst>
        </xdr:cNvPr>
        <xdr:cNvSpPr txBox="1"/>
      </xdr:nvSpPr>
      <xdr:spPr>
        <a:xfrm>
          <a:off x="18167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46372</xdr:rowOff>
    </xdr:from>
    <xdr:ext cx="405111" cy="259045"/>
    <xdr:sp macro="" textlink="">
      <xdr:nvSpPr>
        <xdr:cNvPr id="86" name="n_4aveValue【図書館】&#10;有形固定資産減価償却率">
          <a:extLst>
            <a:ext uri="{FF2B5EF4-FFF2-40B4-BE49-F238E27FC236}">
              <a16:creationId xmlns:a16="http://schemas.microsoft.com/office/drawing/2014/main" id="{532A43E7-031B-4A77-82C0-30466EE00B74}"/>
            </a:ext>
          </a:extLst>
        </xdr:cNvPr>
        <xdr:cNvSpPr txBox="1"/>
      </xdr:nvSpPr>
      <xdr:spPr>
        <a:xfrm>
          <a:off x="927744" y="604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3827</xdr:rowOff>
    </xdr:from>
    <xdr:ext cx="405111" cy="259045"/>
    <xdr:sp macro="" textlink="">
      <xdr:nvSpPr>
        <xdr:cNvPr id="87" name="n_1mainValue【図書館】&#10;有形固定資産減価償却率">
          <a:extLst>
            <a:ext uri="{FF2B5EF4-FFF2-40B4-BE49-F238E27FC236}">
              <a16:creationId xmlns:a16="http://schemas.microsoft.com/office/drawing/2014/main" id="{5A2E3E81-DFDA-414C-9D5A-F25994908C11}"/>
            </a:ext>
          </a:extLst>
        </xdr:cNvPr>
        <xdr:cNvSpPr txBox="1"/>
      </xdr:nvSpPr>
      <xdr:spPr>
        <a:xfrm>
          <a:off x="3582044"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137177</xdr:rowOff>
    </xdr:from>
    <xdr:ext cx="405111" cy="259045"/>
    <xdr:sp macro="" textlink="">
      <xdr:nvSpPr>
        <xdr:cNvPr id="88" name="n_2mainValue【図書館】&#10;有形固定資産減価償却率">
          <a:extLst>
            <a:ext uri="{FF2B5EF4-FFF2-40B4-BE49-F238E27FC236}">
              <a16:creationId xmlns:a16="http://schemas.microsoft.com/office/drawing/2014/main" id="{28FFE19B-9930-4C75-9FDA-CD4C6E8C1551}"/>
            </a:ext>
          </a:extLst>
        </xdr:cNvPr>
        <xdr:cNvSpPr txBox="1"/>
      </xdr:nvSpPr>
      <xdr:spPr>
        <a:xfrm>
          <a:off x="2705744" y="682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99077</xdr:rowOff>
    </xdr:from>
    <xdr:ext cx="405111" cy="259045"/>
    <xdr:sp macro="" textlink="">
      <xdr:nvSpPr>
        <xdr:cNvPr id="89" name="n_3mainValue【図書館】&#10;有形固定資産減価償却率">
          <a:extLst>
            <a:ext uri="{FF2B5EF4-FFF2-40B4-BE49-F238E27FC236}">
              <a16:creationId xmlns:a16="http://schemas.microsoft.com/office/drawing/2014/main" id="{0D9E185B-3FD4-4EB7-B023-4FEF5B0FD8BC}"/>
            </a:ext>
          </a:extLst>
        </xdr:cNvPr>
        <xdr:cNvSpPr txBox="1"/>
      </xdr:nvSpPr>
      <xdr:spPr>
        <a:xfrm>
          <a:off x="1816744" y="678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60977</xdr:rowOff>
    </xdr:from>
    <xdr:ext cx="405111" cy="259045"/>
    <xdr:sp macro="" textlink="">
      <xdr:nvSpPr>
        <xdr:cNvPr id="90" name="n_4mainValue【図書館】&#10;有形固定資産減価償却率">
          <a:extLst>
            <a:ext uri="{FF2B5EF4-FFF2-40B4-BE49-F238E27FC236}">
              <a16:creationId xmlns:a16="http://schemas.microsoft.com/office/drawing/2014/main" id="{B7C58B41-C9EF-4CDF-A071-9B5A52FA0498}"/>
            </a:ext>
          </a:extLst>
        </xdr:cNvPr>
        <xdr:cNvSpPr txBox="1"/>
      </xdr:nvSpPr>
      <xdr:spPr>
        <a:xfrm>
          <a:off x="9277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7F1AFD83-CA05-4CF0-B521-05977071629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9EBECD73-FFD9-41B4-87EA-B1BF1A126DF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381717F2-742C-4452-99BA-92F73A120E3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B4C72DFD-C758-459F-9022-51C2768BF14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32D3C9FA-7AAF-43C7-A5D5-52F61F8E901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8E937A84-41FB-47B1-A846-A8910033D25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EA78EED4-94E7-4D22-9EB3-0413E14604F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B91AD469-434F-45E5-B03B-E09C0DDD5C7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6E004F9C-2269-4BCA-B923-A4660F0EBCD9}"/>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DFB69F9B-6800-4473-837A-2BDFDBFF28E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389D63D5-23CD-4595-85E2-AC9E1A2B48EF}"/>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9C35727D-8CB1-407A-9030-5812292E8975}"/>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3D6A5DFF-0B80-4494-9EAA-01F156F6C33B}"/>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a:extLst>
            <a:ext uri="{FF2B5EF4-FFF2-40B4-BE49-F238E27FC236}">
              <a16:creationId xmlns:a16="http://schemas.microsoft.com/office/drawing/2014/main" id="{66FA5B4F-2E9E-49A2-9F10-1599E79D20A6}"/>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624EBD64-56E0-4366-A8C4-0FE454E6C6D4}"/>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a:extLst>
            <a:ext uri="{FF2B5EF4-FFF2-40B4-BE49-F238E27FC236}">
              <a16:creationId xmlns:a16="http://schemas.microsoft.com/office/drawing/2014/main" id="{0EDD65C0-0799-4365-B6F5-C7ED78DD6BCA}"/>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D8CF58F6-736D-43F4-A17A-D18B37D589E6}"/>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a:extLst>
            <a:ext uri="{FF2B5EF4-FFF2-40B4-BE49-F238E27FC236}">
              <a16:creationId xmlns:a16="http://schemas.microsoft.com/office/drawing/2014/main" id="{67B5793E-D8E5-4E9E-9BDE-D49E69F79205}"/>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BBEF7B73-BBC0-45B6-BFAA-452915D546F6}"/>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a:extLst>
            <a:ext uri="{FF2B5EF4-FFF2-40B4-BE49-F238E27FC236}">
              <a16:creationId xmlns:a16="http://schemas.microsoft.com/office/drawing/2014/main" id="{514D64FD-7AAC-4956-8DC4-2F54AA191462}"/>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13F1A862-B662-4E45-9FF0-6FAA2477D30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4C30A47C-9B99-43AA-81DF-BAD76839BB18}"/>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8F7E6AFA-491A-44DE-A1B7-CF1DF5A2F85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146050</xdr:rowOff>
    </xdr:to>
    <xdr:cxnSp macro="">
      <xdr:nvCxnSpPr>
        <xdr:cNvPr id="114" name="直線コネクタ 113">
          <a:extLst>
            <a:ext uri="{FF2B5EF4-FFF2-40B4-BE49-F238E27FC236}">
              <a16:creationId xmlns:a16="http://schemas.microsoft.com/office/drawing/2014/main" id="{10BDEC12-3CF1-4D41-BFD3-DF7B610DFFC6}"/>
            </a:ext>
          </a:extLst>
        </xdr:cNvPr>
        <xdr:cNvCxnSpPr/>
      </xdr:nvCxnSpPr>
      <xdr:spPr>
        <a:xfrm flipV="1">
          <a:off x="10476865" y="5600700"/>
          <a:ext cx="0" cy="1574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149877</xdr:rowOff>
    </xdr:from>
    <xdr:ext cx="469744" cy="259045"/>
    <xdr:sp macro="" textlink="">
      <xdr:nvSpPr>
        <xdr:cNvPr id="115" name="【図書館】&#10;一人当たり面積最小値テキスト">
          <a:extLst>
            <a:ext uri="{FF2B5EF4-FFF2-40B4-BE49-F238E27FC236}">
              <a16:creationId xmlns:a16="http://schemas.microsoft.com/office/drawing/2014/main" id="{77F788C0-796F-48AB-931B-E72FE0A8E716}"/>
            </a:ext>
          </a:extLst>
        </xdr:cNvPr>
        <xdr:cNvSpPr txBox="1"/>
      </xdr:nvSpPr>
      <xdr:spPr>
        <a:xfrm>
          <a:off x="10515600" y="717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146050</xdr:rowOff>
    </xdr:from>
    <xdr:to>
      <xdr:col>55</xdr:col>
      <xdr:colOff>88900</xdr:colOff>
      <xdr:row>41</xdr:row>
      <xdr:rowOff>146050</xdr:rowOff>
    </xdr:to>
    <xdr:cxnSp macro="">
      <xdr:nvCxnSpPr>
        <xdr:cNvPr id="116" name="直線コネクタ 115">
          <a:extLst>
            <a:ext uri="{FF2B5EF4-FFF2-40B4-BE49-F238E27FC236}">
              <a16:creationId xmlns:a16="http://schemas.microsoft.com/office/drawing/2014/main" id="{D87203DA-86B1-470A-ADB0-8EA9F9847318}"/>
            </a:ext>
          </a:extLst>
        </xdr:cNvPr>
        <xdr:cNvCxnSpPr/>
      </xdr:nvCxnSpPr>
      <xdr:spPr>
        <a:xfrm>
          <a:off x="103886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7" name="【図書館】&#10;一人当たり面積最大値テキスト">
          <a:extLst>
            <a:ext uri="{FF2B5EF4-FFF2-40B4-BE49-F238E27FC236}">
              <a16:creationId xmlns:a16="http://schemas.microsoft.com/office/drawing/2014/main" id="{2A2A0EA5-3A94-4A7A-B6CC-5E4170DDD8DF}"/>
            </a:ext>
          </a:extLst>
        </xdr:cNvPr>
        <xdr:cNvSpPr txBox="1"/>
      </xdr:nvSpPr>
      <xdr:spPr>
        <a:xfrm>
          <a:off x="10515600" y="53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8" name="直線コネクタ 117">
          <a:extLst>
            <a:ext uri="{FF2B5EF4-FFF2-40B4-BE49-F238E27FC236}">
              <a16:creationId xmlns:a16="http://schemas.microsoft.com/office/drawing/2014/main" id="{5D8BD391-AB83-469D-8BB2-1AB5C236A968}"/>
            </a:ext>
          </a:extLst>
        </xdr:cNvPr>
        <xdr:cNvCxnSpPr/>
      </xdr:nvCxnSpPr>
      <xdr:spPr>
        <a:xfrm>
          <a:off x="10388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143527</xdr:rowOff>
    </xdr:from>
    <xdr:ext cx="469744" cy="259045"/>
    <xdr:sp macro="" textlink="">
      <xdr:nvSpPr>
        <xdr:cNvPr id="119" name="【図書館】&#10;一人当たり面積平均値テキスト">
          <a:extLst>
            <a:ext uri="{FF2B5EF4-FFF2-40B4-BE49-F238E27FC236}">
              <a16:creationId xmlns:a16="http://schemas.microsoft.com/office/drawing/2014/main" id="{1909F5CD-455A-41FB-9092-37D444A1C836}"/>
            </a:ext>
          </a:extLst>
        </xdr:cNvPr>
        <xdr:cNvSpPr txBox="1"/>
      </xdr:nvSpPr>
      <xdr:spPr>
        <a:xfrm>
          <a:off x="10515600" y="665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120650</xdr:rowOff>
    </xdr:from>
    <xdr:to>
      <xdr:col>55</xdr:col>
      <xdr:colOff>50800</xdr:colOff>
      <xdr:row>40</xdr:row>
      <xdr:rowOff>50800</xdr:rowOff>
    </xdr:to>
    <xdr:sp macro="" textlink="">
      <xdr:nvSpPr>
        <xdr:cNvPr id="120" name="フローチャート: 判断 119">
          <a:extLst>
            <a:ext uri="{FF2B5EF4-FFF2-40B4-BE49-F238E27FC236}">
              <a16:creationId xmlns:a16="http://schemas.microsoft.com/office/drawing/2014/main" id="{F06F0489-4EA6-4788-A1B1-B7645E9A554B}"/>
            </a:ext>
          </a:extLst>
        </xdr:cNvPr>
        <xdr:cNvSpPr/>
      </xdr:nvSpPr>
      <xdr:spPr>
        <a:xfrm>
          <a:off x="104267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120650</xdr:rowOff>
    </xdr:from>
    <xdr:to>
      <xdr:col>50</xdr:col>
      <xdr:colOff>165100</xdr:colOff>
      <xdr:row>40</xdr:row>
      <xdr:rowOff>50800</xdr:rowOff>
    </xdr:to>
    <xdr:sp macro="" textlink="">
      <xdr:nvSpPr>
        <xdr:cNvPr id="121" name="フローチャート: 判断 120">
          <a:extLst>
            <a:ext uri="{FF2B5EF4-FFF2-40B4-BE49-F238E27FC236}">
              <a16:creationId xmlns:a16="http://schemas.microsoft.com/office/drawing/2014/main" id="{1F22E704-0DDB-46E9-BA6A-4DCFD236149C}"/>
            </a:ext>
          </a:extLst>
        </xdr:cNvPr>
        <xdr:cNvSpPr/>
      </xdr:nvSpPr>
      <xdr:spPr>
        <a:xfrm>
          <a:off x="95885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133350</xdr:rowOff>
    </xdr:from>
    <xdr:to>
      <xdr:col>46</xdr:col>
      <xdr:colOff>38100</xdr:colOff>
      <xdr:row>40</xdr:row>
      <xdr:rowOff>63500</xdr:rowOff>
    </xdr:to>
    <xdr:sp macro="" textlink="">
      <xdr:nvSpPr>
        <xdr:cNvPr id="122" name="フローチャート: 判断 121">
          <a:extLst>
            <a:ext uri="{FF2B5EF4-FFF2-40B4-BE49-F238E27FC236}">
              <a16:creationId xmlns:a16="http://schemas.microsoft.com/office/drawing/2014/main" id="{C58E3C09-AD23-443F-844C-1D6657C3F173}"/>
            </a:ext>
          </a:extLst>
        </xdr:cNvPr>
        <xdr:cNvSpPr/>
      </xdr:nvSpPr>
      <xdr:spPr>
        <a:xfrm>
          <a:off x="8699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133350</xdr:rowOff>
    </xdr:from>
    <xdr:to>
      <xdr:col>41</xdr:col>
      <xdr:colOff>101600</xdr:colOff>
      <xdr:row>40</xdr:row>
      <xdr:rowOff>63500</xdr:rowOff>
    </xdr:to>
    <xdr:sp macro="" textlink="">
      <xdr:nvSpPr>
        <xdr:cNvPr id="123" name="フローチャート: 判断 122">
          <a:extLst>
            <a:ext uri="{FF2B5EF4-FFF2-40B4-BE49-F238E27FC236}">
              <a16:creationId xmlns:a16="http://schemas.microsoft.com/office/drawing/2014/main" id="{A8EBEB5B-D3FB-4C56-975F-89681993C701}"/>
            </a:ext>
          </a:extLst>
        </xdr:cNvPr>
        <xdr:cNvSpPr/>
      </xdr:nvSpPr>
      <xdr:spPr>
        <a:xfrm>
          <a:off x="78105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0</xdr:rowOff>
    </xdr:from>
    <xdr:to>
      <xdr:col>36</xdr:col>
      <xdr:colOff>165100</xdr:colOff>
      <xdr:row>40</xdr:row>
      <xdr:rowOff>101600</xdr:rowOff>
    </xdr:to>
    <xdr:sp macro="" textlink="">
      <xdr:nvSpPr>
        <xdr:cNvPr id="124" name="フローチャート: 判断 123">
          <a:extLst>
            <a:ext uri="{FF2B5EF4-FFF2-40B4-BE49-F238E27FC236}">
              <a16:creationId xmlns:a16="http://schemas.microsoft.com/office/drawing/2014/main" id="{A1B70A5B-0641-454F-8812-E6380ECA9406}"/>
            </a:ext>
          </a:extLst>
        </xdr:cNvPr>
        <xdr:cNvSpPr/>
      </xdr:nvSpPr>
      <xdr:spPr>
        <a:xfrm>
          <a:off x="6921500" y="685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92DB867-A9C6-42A3-8365-5023B83865F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3936C87-3486-42A3-982A-13E78EFE870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4AC72D0-C429-493F-A835-C8616565B8B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9960176-8190-4872-8222-A46B7393739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36429B3E-EC66-4245-A940-A9D81F772B53}"/>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95250</xdr:rowOff>
    </xdr:from>
    <xdr:to>
      <xdr:col>55</xdr:col>
      <xdr:colOff>50800</xdr:colOff>
      <xdr:row>42</xdr:row>
      <xdr:rowOff>25400</xdr:rowOff>
    </xdr:to>
    <xdr:sp macro="" textlink="">
      <xdr:nvSpPr>
        <xdr:cNvPr id="130" name="楕円 129">
          <a:extLst>
            <a:ext uri="{FF2B5EF4-FFF2-40B4-BE49-F238E27FC236}">
              <a16:creationId xmlns:a16="http://schemas.microsoft.com/office/drawing/2014/main" id="{31A0903F-A6A5-421F-9056-E01FC1E66864}"/>
            </a:ext>
          </a:extLst>
        </xdr:cNvPr>
        <xdr:cNvSpPr/>
      </xdr:nvSpPr>
      <xdr:spPr>
        <a:xfrm>
          <a:off x="10426700" y="712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10177</xdr:rowOff>
    </xdr:from>
    <xdr:ext cx="469744" cy="259045"/>
    <xdr:sp macro="" textlink="">
      <xdr:nvSpPr>
        <xdr:cNvPr id="131" name="【図書館】&#10;一人当たり面積該当値テキスト">
          <a:extLst>
            <a:ext uri="{FF2B5EF4-FFF2-40B4-BE49-F238E27FC236}">
              <a16:creationId xmlns:a16="http://schemas.microsoft.com/office/drawing/2014/main" id="{989C7577-7CA6-4990-9D73-B387A881ACA0}"/>
            </a:ext>
          </a:extLst>
        </xdr:cNvPr>
        <xdr:cNvSpPr txBox="1"/>
      </xdr:nvSpPr>
      <xdr:spPr>
        <a:xfrm>
          <a:off x="10515600" y="703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95250</xdr:rowOff>
    </xdr:from>
    <xdr:to>
      <xdr:col>50</xdr:col>
      <xdr:colOff>165100</xdr:colOff>
      <xdr:row>42</xdr:row>
      <xdr:rowOff>25400</xdr:rowOff>
    </xdr:to>
    <xdr:sp macro="" textlink="">
      <xdr:nvSpPr>
        <xdr:cNvPr id="132" name="楕円 131">
          <a:extLst>
            <a:ext uri="{FF2B5EF4-FFF2-40B4-BE49-F238E27FC236}">
              <a16:creationId xmlns:a16="http://schemas.microsoft.com/office/drawing/2014/main" id="{93B33358-4249-4672-A849-EC967F319F28}"/>
            </a:ext>
          </a:extLst>
        </xdr:cNvPr>
        <xdr:cNvSpPr/>
      </xdr:nvSpPr>
      <xdr:spPr>
        <a:xfrm>
          <a:off x="9588500" y="712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146050</xdr:rowOff>
    </xdr:from>
    <xdr:to>
      <xdr:col>55</xdr:col>
      <xdr:colOff>0</xdr:colOff>
      <xdr:row>41</xdr:row>
      <xdr:rowOff>146050</xdr:rowOff>
    </xdr:to>
    <xdr:cxnSp macro="">
      <xdr:nvCxnSpPr>
        <xdr:cNvPr id="133" name="直線コネクタ 132">
          <a:extLst>
            <a:ext uri="{FF2B5EF4-FFF2-40B4-BE49-F238E27FC236}">
              <a16:creationId xmlns:a16="http://schemas.microsoft.com/office/drawing/2014/main" id="{880590E0-B44F-4ED6-8D22-669C9937B706}"/>
            </a:ext>
          </a:extLst>
        </xdr:cNvPr>
        <xdr:cNvCxnSpPr/>
      </xdr:nvCxnSpPr>
      <xdr:spPr>
        <a:xfrm>
          <a:off x="9639300" y="7175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95250</xdr:rowOff>
    </xdr:from>
    <xdr:to>
      <xdr:col>46</xdr:col>
      <xdr:colOff>38100</xdr:colOff>
      <xdr:row>42</xdr:row>
      <xdr:rowOff>25400</xdr:rowOff>
    </xdr:to>
    <xdr:sp macro="" textlink="">
      <xdr:nvSpPr>
        <xdr:cNvPr id="134" name="楕円 133">
          <a:extLst>
            <a:ext uri="{FF2B5EF4-FFF2-40B4-BE49-F238E27FC236}">
              <a16:creationId xmlns:a16="http://schemas.microsoft.com/office/drawing/2014/main" id="{175BD465-C08C-4BE6-A97C-A41A6E2D58FC}"/>
            </a:ext>
          </a:extLst>
        </xdr:cNvPr>
        <xdr:cNvSpPr/>
      </xdr:nvSpPr>
      <xdr:spPr>
        <a:xfrm>
          <a:off x="8699500" y="712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146050</xdr:rowOff>
    </xdr:from>
    <xdr:to>
      <xdr:col>50</xdr:col>
      <xdr:colOff>114300</xdr:colOff>
      <xdr:row>41</xdr:row>
      <xdr:rowOff>146050</xdr:rowOff>
    </xdr:to>
    <xdr:cxnSp macro="">
      <xdr:nvCxnSpPr>
        <xdr:cNvPr id="135" name="直線コネクタ 134">
          <a:extLst>
            <a:ext uri="{FF2B5EF4-FFF2-40B4-BE49-F238E27FC236}">
              <a16:creationId xmlns:a16="http://schemas.microsoft.com/office/drawing/2014/main" id="{084BEF79-FF0A-4A7C-B933-51D2F2A5DE51}"/>
            </a:ext>
          </a:extLst>
        </xdr:cNvPr>
        <xdr:cNvCxnSpPr/>
      </xdr:nvCxnSpPr>
      <xdr:spPr>
        <a:xfrm>
          <a:off x="8750300" y="7175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82550</xdr:rowOff>
    </xdr:from>
    <xdr:to>
      <xdr:col>41</xdr:col>
      <xdr:colOff>101600</xdr:colOff>
      <xdr:row>42</xdr:row>
      <xdr:rowOff>12700</xdr:rowOff>
    </xdr:to>
    <xdr:sp macro="" textlink="">
      <xdr:nvSpPr>
        <xdr:cNvPr id="136" name="楕円 135">
          <a:extLst>
            <a:ext uri="{FF2B5EF4-FFF2-40B4-BE49-F238E27FC236}">
              <a16:creationId xmlns:a16="http://schemas.microsoft.com/office/drawing/2014/main" id="{8848ED76-E14E-45E4-ADF3-66D3BA68D3B2}"/>
            </a:ext>
          </a:extLst>
        </xdr:cNvPr>
        <xdr:cNvSpPr/>
      </xdr:nvSpPr>
      <xdr:spPr>
        <a:xfrm>
          <a:off x="7810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133350</xdr:rowOff>
    </xdr:from>
    <xdr:to>
      <xdr:col>45</xdr:col>
      <xdr:colOff>177800</xdr:colOff>
      <xdr:row>41</xdr:row>
      <xdr:rowOff>146050</xdr:rowOff>
    </xdr:to>
    <xdr:cxnSp macro="">
      <xdr:nvCxnSpPr>
        <xdr:cNvPr id="137" name="直線コネクタ 136">
          <a:extLst>
            <a:ext uri="{FF2B5EF4-FFF2-40B4-BE49-F238E27FC236}">
              <a16:creationId xmlns:a16="http://schemas.microsoft.com/office/drawing/2014/main" id="{2C1B4973-7A60-4F74-9CA8-D88D50F2353F}"/>
            </a:ext>
          </a:extLst>
        </xdr:cNvPr>
        <xdr:cNvCxnSpPr/>
      </xdr:nvCxnSpPr>
      <xdr:spPr>
        <a:xfrm>
          <a:off x="7861300" y="7162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95250</xdr:rowOff>
    </xdr:from>
    <xdr:to>
      <xdr:col>36</xdr:col>
      <xdr:colOff>165100</xdr:colOff>
      <xdr:row>42</xdr:row>
      <xdr:rowOff>25400</xdr:rowOff>
    </xdr:to>
    <xdr:sp macro="" textlink="">
      <xdr:nvSpPr>
        <xdr:cNvPr id="138" name="楕円 137">
          <a:extLst>
            <a:ext uri="{FF2B5EF4-FFF2-40B4-BE49-F238E27FC236}">
              <a16:creationId xmlns:a16="http://schemas.microsoft.com/office/drawing/2014/main" id="{F50D6E80-B7D4-48E5-BE64-03FBFD091D20}"/>
            </a:ext>
          </a:extLst>
        </xdr:cNvPr>
        <xdr:cNvSpPr/>
      </xdr:nvSpPr>
      <xdr:spPr>
        <a:xfrm>
          <a:off x="6921500" y="712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133350</xdr:rowOff>
    </xdr:from>
    <xdr:to>
      <xdr:col>41</xdr:col>
      <xdr:colOff>50800</xdr:colOff>
      <xdr:row>41</xdr:row>
      <xdr:rowOff>146050</xdr:rowOff>
    </xdr:to>
    <xdr:cxnSp macro="">
      <xdr:nvCxnSpPr>
        <xdr:cNvPr id="139" name="直線コネクタ 138">
          <a:extLst>
            <a:ext uri="{FF2B5EF4-FFF2-40B4-BE49-F238E27FC236}">
              <a16:creationId xmlns:a16="http://schemas.microsoft.com/office/drawing/2014/main" id="{A6FF0BB4-D9CD-4939-976D-C7859C1FACEA}"/>
            </a:ext>
          </a:extLst>
        </xdr:cNvPr>
        <xdr:cNvCxnSpPr/>
      </xdr:nvCxnSpPr>
      <xdr:spPr>
        <a:xfrm flipV="1">
          <a:off x="6972300" y="7162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67327</xdr:rowOff>
    </xdr:from>
    <xdr:ext cx="469744" cy="259045"/>
    <xdr:sp macro="" textlink="">
      <xdr:nvSpPr>
        <xdr:cNvPr id="140" name="n_1aveValue【図書館】&#10;一人当たり面積">
          <a:extLst>
            <a:ext uri="{FF2B5EF4-FFF2-40B4-BE49-F238E27FC236}">
              <a16:creationId xmlns:a16="http://schemas.microsoft.com/office/drawing/2014/main" id="{7D9100B9-28EF-4B79-ACDE-707645260274}"/>
            </a:ext>
          </a:extLst>
        </xdr:cNvPr>
        <xdr:cNvSpPr txBox="1"/>
      </xdr:nvSpPr>
      <xdr:spPr>
        <a:xfrm>
          <a:off x="9391727"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80027</xdr:rowOff>
    </xdr:from>
    <xdr:ext cx="469744" cy="259045"/>
    <xdr:sp macro="" textlink="">
      <xdr:nvSpPr>
        <xdr:cNvPr id="141" name="n_2aveValue【図書館】&#10;一人当たり面積">
          <a:extLst>
            <a:ext uri="{FF2B5EF4-FFF2-40B4-BE49-F238E27FC236}">
              <a16:creationId xmlns:a16="http://schemas.microsoft.com/office/drawing/2014/main" id="{FB9FC4E7-32AD-40BF-A5DE-8B996330BE0B}"/>
            </a:ext>
          </a:extLst>
        </xdr:cNvPr>
        <xdr:cNvSpPr txBox="1"/>
      </xdr:nvSpPr>
      <xdr:spPr>
        <a:xfrm>
          <a:off x="8515427" y="659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80027</xdr:rowOff>
    </xdr:from>
    <xdr:ext cx="469744" cy="259045"/>
    <xdr:sp macro="" textlink="">
      <xdr:nvSpPr>
        <xdr:cNvPr id="142" name="n_3aveValue【図書館】&#10;一人当たり面積">
          <a:extLst>
            <a:ext uri="{FF2B5EF4-FFF2-40B4-BE49-F238E27FC236}">
              <a16:creationId xmlns:a16="http://schemas.microsoft.com/office/drawing/2014/main" id="{C88CD92E-BA4E-4605-9189-53A443B851AC}"/>
            </a:ext>
          </a:extLst>
        </xdr:cNvPr>
        <xdr:cNvSpPr txBox="1"/>
      </xdr:nvSpPr>
      <xdr:spPr>
        <a:xfrm>
          <a:off x="7626427" y="659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118127</xdr:rowOff>
    </xdr:from>
    <xdr:ext cx="469744" cy="259045"/>
    <xdr:sp macro="" textlink="">
      <xdr:nvSpPr>
        <xdr:cNvPr id="143" name="n_4aveValue【図書館】&#10;一人当たり面積">
          <a:extLst>
            <a:ext uri="{FF2B5EF4-FFF2-40B4-BE49-F238E27FC236}">
              <a16:creationId xmlns:a16="http://schemas.microsoft.com/office/drawing/2014/main" id="{A76CA768-4870-4092-A469-CD5E6C9E9164}"/>
            </a:ext>
          </a:extLst>
        </xdr:cNvPr>
        <xdr:cNvSpPr txBox="1"/>
      </xdr:nvSpPr>
      <xdr:spPr>
        <a:xfrm>
          <a:off x="6737427" y="663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16527</xdr:rowOff>
    </xdr:from>
    <xdr:ext cx="469744" cy="259045"/>
    <xdr:sp macro="" textlink="">
      <xdr:nvSpPr>
        <xdr:cNvPr id="144" name="n_1mainValue【図書館】&#10;一人当たり面積">
          <a:extLst>
            <a:ext uri="{FF2B5EF4-FFF2-40B4-BE49-F238E27FC236}">
              <a16:creationId xmlns:a16="http://schemas.microsoft.com/office/drawing/2014/main" id="{5481CB5C-588D-45BB-B66F-3A9F8FE68B9B}"/>
            </a:ext>
          </a:extLst>
        </xdr:cNvPr>
        <xdr:cNvSpPr txBox="1"/>
      </xdr:nvSpPr>
      <xdr:spPr>
        <a:xfrm>
          <a:off x="9391727"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16527</xdr:rowOff>
    </xdr:from>
    <xdr:ext cx="469744" cy="259045"/>
    <xdr:sp macro="" textlink="">
      <xdr:nvSpPr>
        <xdr:cNvPr id="145" name="n_2mainValue【図書館】&#10;一人当たり面積">
          <a:extLst>
            <a:ext uri="{FF2B5EF4-FFF2-40B4-BE49-F238E27FC236}">
              <a16:creationId xmlns:a16="http://schemas.microsoft.com/office/drawing/2014/main" id="{10D21B84-3341-4346-8FB1-27CD1988C732}"/>
            </a:ext>
          </a:extLst>
        </xdr:cNvPr>
        <xdr:cNvSpPr txBox="1"/>
      </xdr:nvSpPr>
      <xdr:spPr>
        <a:xfrm>
          <a:off x="8515427"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3827</xdr:rowOff>
    </xdr:from>
    <xdr:ext cx="469744" cy="259045"/>
    <xdr:sp macro="" textlink="">
      <xdr:nvSpPr>
        <xdr:cNvPr id="146" name="n_3mainValue【図書館】&#10;一人当たり面積">
          <a:extLst>
            <a:ext uri="{FF2B5EF4-FFF2-40B4-BE49-F238E27FC236}">
              <a16:creationId xmlns:a16="http://schemas.microsoft.com/office/drawing/2014/main" id="{9E70DE1F-AEAD-4F4C-8B60-22B0BBA017DA}"/>
            </a:ext>
          </a:extLst>
        </xdr:cNvPr>
        <xdr:cNvSpPr txBox="1"/>
      </xdr:nvSpPr>
      <xdr:spPr>
        <a:xfrm>
          <a:off x="7626427"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16527</xdr:rowOff>
    </xdr:from>
    <xdr:ext cx="469744" cy="259045"/>
    <xdr:sp macro="" textlink="">
      <xdr:nvSpPr>
        <xdr:cNvPr id="147" name="n_4mainValue【図書館】&#10;一人当たり面積">
          <a:extLst>
            <a:ext uri="{FF2B5EF4-FFF2-40B4-BE49-F238E27FC236}">
              <a16:creationId xmlns:a16="http://schemas.microsoft.com/office/drawing/2014/main" id="{FDD860CF-C4C8-4A55-9FF1-7AC6D4D3D222}"/>
            </a:ext>
          </a:extLst>
        </xdr:cNvPr>
        <xdr:cNvSpPr txBox="1"/>
      </xdr:nvSpPr>
      <xdr:spPr>
        <a:xfrm>
          <a:off x="6737427"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1E03CCA5-4531-4F2F-8B78-332DFD6A1E9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F3386396-DF91-499F-908C-450FA489AA5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8DDABD75-5CC6-4EE4-80B9-742986DCA93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53D6D308-4482-4B05-87D5-1E8D9ED7786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644B6F02-F0A9-4F1D-B7A0-0C3F109168E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1E53D6BB-6892-44C0-8EC9-628C651A84C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5A66FB03-B572-4A69-AF77-0D86DAFB3BF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5838046B-40BF-460F-98EE-7132FE0F390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A2652320-9B39-4529-831B-BCD80ECDFFE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D6EEE384-8BA8-491D-866A-36AA23F4FD6E}"/>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91BA97D5-2E20-4FA4-AE45-52C07EC4035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766E972E-16B2-47BC-8EEE-41B667A15636}"/>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6BB79F47-A2A5-44E4-9AFC-95BF548651FE}"/>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CBDDE5AF-B24B-4D97-8DD8-BDD0C1CDE553}"/>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7070FCBA-6B2C-4648-85A6-026AC69A1D0C}"/>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C3AAA74A-BE32-4780-9D85-6B4445D9D6B9}"/>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BACAB00E-87FB-4B06-B33D-D1901652DA58}"/>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7ABBC2DC-97A9-4115-86A8-E84E616D60A1}"/>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1FD7B9EF-F238-49DB-ADEE-ADD543032F93}"/>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38547906-BECC-434D-B3BE-DE9369EBAF8D}"/>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CA72EF2E-FB76-41E4-B86C-BA3FE1AE3859}"/>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906B022-BFC0-4777-A2E5-CE614E382D8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FE0B81DE-3402-45DA-A229-BE412B2A7D92}"/>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72CA3632-6077-4856-A233-484903DF4EE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76200</xdr:rowOff>
    </xdr:to>
    <xdr:cxnSp macro="">
      <xdr:nvCxnSpPr>
        <xdr:cNvPr id="172" name="直線コネクタ 171">
          <a:extLst>
            <a:ext uri="{FF2B5EF4-FFF2-40B4-BE49-F238E27FC236}">
              <a16:creationId xmlns:a16="http://schemas.microsoft.com/office/drawing/2014/main" id="{3B86773F-73E5-4B8D-B21C-3DD963ED4AF7}"/>
            </a:ext>
          </a:extLst>
        </xdr:cNvPr>
        <xdr:cNvCxnSpPr/>
      </xdr:nvCxnSpPr>
      <xdr:spPr>
        <a:xfrm flipV="1">
          <a:off x="4634865" y="95783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3" name="【体育館・プール】&#10;有形固定資産減価償却率最小値テキスト">
          <a:extLst>
            <a:ext uri="{FF2B5EF4-FFF2-40B4-BE49-F238E27FC236}">
              <a16:creationId xmlns:a16="http://schemas.microsoft.com/office/drawing/2014/main" id="{07DBFBAA-E7C3-4454-ACA4-79D8E1BAD2A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4" name="直線コネクタ 173">
          <a:extLst>
            <a:ext uri="{FF2B5EF4-FFF2-40B4-BE49-F238E27FC236}">
              <a16:creationId xmlns:a16="http://schemas.microsoft.com/office/drawing/2014/main" id="{475F97DC-DCEF-43A9-BAFE-8B0A353B02CC}"/>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54348946-34B0-4985-BF26-8AECBEBB193E}"/>
            </a:ext>
          </a:extLst>
        </xdr:cNvPr>
        <xdr:cNvSpPr txBox="1"/>
      </xdr:nvSpPr>
      <xdr:spPr>
        <a:xfrm>
          <a:off x="4673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6" name="直線コネクタ 175">
          <a:extLst>
            <a:ext uri="{FF2B5EF4-FFF2-40B4-BE49-F238E27FC236}">
              <a16:creationId xmlns:a16="http://schemas.microsoft.com/office/drawing/2014/main" id="{53AA1C09-1C19-495C-A9B9-0B8AAC36F74B}"/>
            </a:ext>
          </a:extLst>
        </xdr:cNvPr>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162577</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AA76D355-BFE4-4AAF-986D-C614909FCF2A}"/>
            </a:ext>
          </a:extLst>
        </xdr:cNvPr>
        <xdr:cNvSpPr txBox="1"/>
      </xdr:nvSpPr>
      <xdr:spPr>
        <a:xfrm>
          <a:off x="4673600" y="10106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139700</xdr:rowOff>
    </xdr:from>
    <xdr:to>
      <xdr:col>24</xdr:col>
      <xdr:colOff>114300</xdr:colOff>
      <xdr:row>60</xdr:row>
      <xdr:rowOff>69850</xdr:rowOff>
    </xdr:to>
    <xdr:sp macro="" textlink="">
      <xdr:nvSpPr>
        <xdr:cNvPr id="178" name="フローチャート: 判断 177">
          <a:extLst>
            <a:ext uri="{FF2B5EF4-FFF2-40B4-BE49-F238E27FC236}">
              <a16:creationId xmlns:a16="http://schemas.microsoft.com/office/drawing/2014/main" id="{8A965199-CEFB-415F-87DB-B14FB94599CF}"/>
            </a:ext>
          </a:extLst>
        </xdr:cNvPr>
        <xdr:cNvSpPr/>
      </xdr:nvSpPr>
      <xdr:spPr>
        <a:xfrm>
          <a:off x="45847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105410</xdr:rowOff>
    </xdr:from>
    <xdr:to>
      <xdr:col>20</xdr:col>
      <xdr:colOff>38100</xdr:colOff>
      <xdr:row>60</xdr:row>
      <xdr:rowOff>35560</xdr:rowOff>
    </xdr:to>
    <xdr:sp macro="" textlink="">
      <xdr:nvSpPr>
        <xdr:cNvPr id="179" name="フローチャート: 判断 178">
          <a:extLst>
            <a:ext uri="{FF2B5EF4-FFF2-40B4-BE49-F238E27FC236}">
              <a16:creationId xmlns:a16="http://schemas.microsoft.com/office/drawing/2014/main" id="{23BB6609-E02D-4920-940C-D39EC00BC54C}"/>
            </a:ext>
          </a:extLst>
        </xdr:cNvPr>
        <xdr:cNvSpPr/>
      </xdr:nvSpPr>
      <xdr:spPr>
        <a:xfrm>
          <a:off x="3746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59690</xdr:rowOff>
    </xdr:from>
    <xdr:to>
      <xdr:col>15</xdr:col>
      <xdr:colOff>101600</xdr:colOff>
      <xdr:row>59</xdr:row>
      <xdr:rowOff>161290</xdr:rowOff>
    </xdr:to>
    <xdr:sp macro="" textlink="">
      <xdr:nvSpPr>
        <xdr:cNvPr id="180" name="フローチャート: 判断 179">
          <a:extLst>
            <a:ext uri="{FF2B5EF4-FFF2-40B4-BE49-F238E27FC236}">
              <a16:creationId xmlns:a16="http://schemas.microsoft.com/office/drawing/2014/main" id="{41CF05BE-A657-4F91-A473-9940176FEC47}"/>
            </a:ext>
          </a:extLst>
        </xdr:cNvPr>
        <xdr:cNvSpPr/>
      </xdr:nvSpPr>
      <xdr:spPr>
        <a:xfrm>
          <a:off x="28575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71120</xdr:rowOff>
    </xdr:from>
    <xdr:to>
      <xdr:col>10</xdr:col>
      <xdr:colOff>165100</xdr:colOff>
      <xdr:row>60</xdr:row>
      <xdr:rowOff>1270</xdr:rowOff>
    </xdr:to>
    <xdr:sp macro="" textlink="">
      <xdr:nvSpPr>
        <xdr:cNvPr id="181" name="フローチャート: 判断 180">
          <a:extLst>
            <a:ext uri="{FF2B5EF4-FFF2-40B4-BE49-F238E27FC236}">
              <a16:creationId xmlns:a16="http://schemas.microsoft.com/office/drawing/2014/main" id="{6730A31C-E719-4DC7-996F-05F86D420277}"/>
            </a:ext>
          </a:extLst>
        </xdr:cNvPr>
        <xdr:cNvSpPr/>
      </xdr:nvSpPr>
      <xdr:spPr>
        <a:xfrm>
          <a:off x="19685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116840</xdr:rowOff>
    </xdr:from>
    <xdr:to>
      <xdr:col>6</xdr:col>
      <xdr:colOff>38100</xdr:colOff>
      <xdr:row>60</xdr:row>
      <xdr:rowOff>46990</xdr:rowOff>
    </xdr:to>
    <xdr:sp macro="" textlink="">
      <xdr:nvSpPr>
        <xdr:cNvPr id="182" name="フローチャート: 判断 181">
          <a:extLst>
            <a:ext uri="{FF2B5EF4-FFF2-40B4-BE49-F238E27FC236}">
              <a16:creationId xmlns:a16="http://schemas.microsoft.com/office/drawing/2014/main" id="{FADF04F1-63CB-438F-A67F-452A497FF33E}"/>
            </a:ext>
          </a:extLst>
        </xdr:cNvPr>
        <xdr:cNvSpPr/>
      </xdr:nvSpPr>
      <xdr:spPr>
        <a:xfrm>
          <a:off x="1079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1CDD6AAB-E7D3-40E6-A6D8-69AE9683FD8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862A21B-DFA4-412C-A784-4B58A905150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34D26F3C-B5E7-4AA2-8866-C9FBE10EBE1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4F1C1AF-A820-4FEF-B1C4-BD0790914E3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CC95073D-E3B0-4854-85E7-EA017A01106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113030</xdr:rowOff>
    </xdr:from>
    <xdr:to>
      <xdr:col>24</xdr:col>
      <xdr:colOff>114300</xdr:colOff>
      <xdr:row>64</xdr:row>
      <xdr:rowOff>43180</xdr:rowOff>
    </xdr:to>
    <xdr:sp macro="" textlink="">
      <xdr:nvSpPr>
        <xdr:cNvPr id="188" name="楕円 187">
          <a:extLst>
            <a:ext uri="{FF2B5EF4-FFF2-40B4-BE49-F238E27FC236}">
              <a16:creationId xmlns:a16="http://schemas.microsoft.com/office/drawing/2014/main" id="{FA8EC67E-8208-4A55-8077-11C4B87BBACE}"/>
            </a:ext>
          </a:extLst>
        </xdr:cNvPr>
        <xdr:cNvSpPr/>
      </xdr:nvSpPr>
      <xdr:spPr>
        <a:xfrm>
          <a:off x="4584700" y="1091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27957</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972EF5EF-0722-427C-98C3-B126D212CE11}"/>
            </a:ext>
          </a:extLst>
        </xdr:cNvPr>
        <xdr:cNvSpPr txBox="1"/>
      </xdr:nvSpPr>
      <xdr:spPr>
        <a:xfrm>
          <a:off x="4673600" y="1082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73025</xdr:rowOff>
    </xdr:from>
    <xdr:to>
      <xdr:col>20</xdr:col>
      <xdr:colOff>38100</xdr:colOff>
      <xdr:row>64</xdr:row>
      <xdr:rowOff>3175</xdr:rowOff>
    </xdr:to>
    <xdr:sp macro="" textlink="">
      <xdr:nvSpPr>
        <xdr:cNvPr id="190" name="楕円 189">
          <a:extLst>
            <a:ext uri="{FF2B5EF4-FFF2-40B4-BE49-F238E27FC236}">
              <a16:creationId xmlns:a16="http://schemas.microsoft.com/office/drawing/2014/main" id="{0268C595-A17F-4793-8E0F-167F6D8A80E4}"/>
            </a:ext>
          </a:extLst>
        </xdr:cNvPr>
        <xdr:cNvSpPr/>
      </xdr:nvSpPr>
      <xdr:spPr>
        <a:xfrm>
          <a:off x="3746500" y="1087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123825</xdr:rowOff>
    </xdr:from>
    <xdr:to>
      <xdr:col>24</xdr:col>
      <xdr:colOff>63500</xdr:colOff>
      <xdr:row>63</xdr:row>
      <xdr:rowOff>163830</xdr:rowOff>
    </xdr:to>
    <xdr:cxnSp macro="">
      <xdr:nvCxnSpPr>
        <xdr:cNvPr id="191" name="直線コネクタ 190">
          <a:extLst>
            <a:ext uri="{FF2B5EF4-FFF2-40B4-BE49-F238E27FC236}">
              <a16:creationId xmlns:a16="http://schemas.microsoft.com/office/drawing/2014/main" id="{92D216D4-AB88-4A20-A13C-8958330BD91D}"/>
            </a:ext>
          </a:extLst>
        </xdr:cNvPr>
        <xdr:cNvCxnSpPr/>
      </xdr:nvCxnSpPr>
      <xdr:spPr>
        <a:xfrm>
          <a:off x="3797300" y="1092517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34925</xdr:rowOff>
    </xdr:from>
    <xdr:to>
      <xdr:col>15</xdr:col>
      <xdr:colOff>101600</xdr:colOff>
      <xdr:row>63</xdr:row>
      <xdr:rowOff>136525</xdr:rowOff>
    </xdr:to>
    <xdr:sp macro="" textlink="">
      <xdr:nvSpPr>
        <xdr:cNvPr id="192" name="楕円 191">
          <a:extLst>
            <a:ext uri="{FF2B5EF4-FFF2-40B4-BE49-F238E27FC236}">
              <a16:creationId xmlns:a16="http://schemas.microsoft.com/office/drawing/2014/main" id="{46C66D9B-BBDE-4B9B-9900-CF9D7C2BB9B5}"/>
            </a:ext>
          </a:extLst>
        </xdr:cNvPr>
        <xdr:cNvSpPr/>
      </xdr:nvSpPr>
      <xdr:spPr>
        <a:xfrm>
          <a:off x="2857500" y="1083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85725</xdr:rowOff>
    </xdr:from>
    <xdr:to>
      <xdr:col>19</xdr:col>
      <xdr:colOff>177800</xdr:colOff>
      <xdr:row>63</xdr:row>
      <xdr:rowOff>123825</xdr:rowOff>
    </xdr:to>
    <xdr:cxnSp macro="">
      <xdr:nvCxnSpPr>
        <xdr:cNvPr id="193" name="直線コネクタ 192">
          <a:extLst>
            <a:ext uri="{FF2B5EF4-FFF2-40B4-BE49-F238E27FC236}">
              <a16:creationId xmlns:a16="http://schemas.microsoft.com/office/drawing/2014/main" id="{FEB84B1D-7666-42F4-9AAF-0863C8C0AD27}"/>
            </a:ext>
          </a:extLst>
        </xdr:cNvPr>
        <xdr:cNvCxnSpPr/>
      </xdr:nvCxnSpPr>
      <xdr:spPr>
        <a:xfrm>
          <a:off x="2908300" y="108870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635</xdr:rowOff>
    </xdr:from>
    <xdr:to>
      <xdr:col>10</xdr:col>
      <xdr:colOff>165100</xdr:colOff>
      <xdr:row>63</xdr:row>
      <xdr:rowOff>102235</xdr:rowOff>
    </xdr:to>
    <xdr:sp macro="" textlink="">
      <xdr:nvSpPr>
        <xdr:cNvPr id="194" name="楕円 193">
          <a:extLst>
            <a:ext uri="{FF2B5EF4-FFF2-40B4-BE49-F238E27FC236}">
              <a16:creationId xmlns:a16="http://schemas.microsoft.com/office/drawing/2014/main" id="{38B0F065-C616-47A5-98BB-F18A673842AC}"/>
            </a:ext>
          </a:extLst>
        </xdr:cNvPr>
        <xdr:cNvSpPr/>
      </xdr:nvSpPr>
      <xdr:spPr>
        <a:xfrm>
          <a:off x="1968500" y="1080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51435</xdr:rowOff>
    </xdr:from>
    <xdr:to>
      <xdr:col>15</xdr:col>
      <xdr:colOff>50800</xdr:colOff>
      <xdr:row>63</xdr:row>
      <xdr:rowOff>85725</xdr:rowOff>
    </xdr:to>
    <xdr:cxnSp macro="">
      <xdr:nvCxnSpPr>
        <xdr:cNvPr id="195" name="直線コネクタ 194">
          <a:extLst>
            <a:ext uri="{FF2B5EF4-FFF2-40B4-BE49-F238E27FC236}">
              <a16:creationId xmlns:a16="http://schemas.microsoft.com/office/drawing/2014/main" id="{667389CA-71EE-4E5C-B43A-75CDD201D3CD}"/>
            </a:ext>
          </a:extLst>
        </xdr:cNvPr>
        <xdr:cNvCxnSpPr/>
      </xdr:nvCxnSpPr>
      <xdr:spPr>
        <a:xfrm>
          <a:off x="2019300" y="1085278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118745</xdr:rowOff>
    </xdr:from>
    <xdr:to>
      <xdr:col>6</xdr:col>
      <xdr:colOff>38100</xdr:colOff>
      <xdr:row>63</xdr:row>
      <xdr:rowOff>48895</xdr:rowOff>
    </xdr:to>
    <xdr:sp macro="" textlink="">
      <xdr:nvSpPr>
        <xdr:cNvPr id="196" name="楕円 195">
          <a:extLst>
            <a:ext uri="{FF2B5EF4-FFF2-40B4-BE49-F238E27FC236}">
              <a16:creationId xmlns:a16="http://schemas.microsoft.com/office/drawing/2014/main" id="{7B50CCBE-EC3C-4722-8488-1DB99608A3D6}"/>
            </a:ext>
          </a:extLst>
        </xdr:cNvPr>
        <xdr:cNvSpPr/>
      </xdr:nvSpPr>
      <xdr:spPr>
        <a:xfrm>
          <a:off x="1079500" y="1074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169545</xdr:rowOff>
    </xdr:from>
    <xdr:to>
      <xdr:col>10</xdr:col>
      <xdr:colOff>114300</xdr:colOff>
      <xdr:row>63</xdr:row>
      <xdr:rowOff>51435</xdr:rowOff>
    </xdr:to>
    <xdr:cxnSp macro="">
      <xdr:nvCxnSpPr>
        <xdr:cNvPr id="197" name="直線コネクタ 196">
          <a:extLst>
            <a:ext uri="{FF2B5EF4-FFF2-40B4-BE49-F238E27FC236}">
              <a16:creationId xmlns:a16="http://schemas.microsoft.com/office/drawing/2014/main" id="{22453478-447E-4800-94E5-C09F1BD9FB78}"/>
            </a:ext>
          </a:extLst>
        </xdr:cNvPr>
        <xdr:cNvCxnSpPr/>
      </xdr:nvCxnSpPr>
      <xdr:spPr>
        <a:xfrm>
          <a:off x="1130300" y="1079944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52087</xdr:rowOff>
    </xdr:from>
    <xdr:ext cx="405111" cy="259045"/>
    <xdr:sp macro="" textlink="">
      <xdr:nvSpPr>
        <xdr:cNvPr id="198" name="n_1aveValue【体育館・プール】&#10;有形固定資産減価償却率">
          <a:extLst>
            <a:ext uri="{FF2B5EF4-FFF2-40B4-BE49-F238E27FC236}">
              <a16:creationId xmlns:a16="http://schemas.microsoft.com/office/drawing/2014/main" id="{DBA31167-C61D-40A1-A961-F2D47CB64864}"/>
            </a:ext>
          </a:extLst>
        </xdr:cNvPr>
        <xdr:cNvSpPr txBox="1"/>
      </xdr:nvSpPr>
      <xdr:spPr>
        <a:xfrm>
          <a:off x="3582044" y="999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6367</xdr:rowOff>
    </xdr:from>
    <xdr:ext cx="405111" cy="259045"/>
    <xdr:sp macro="" textlink="">
      <xdr:nvSpPr>
        <xdr:cNvPr id="199" name="n_2aveValue【体育館・プール】&#10;有形固定資産減価償却率">
          <a:extLst>
            <a:ext uri="{FF2B5EF4-FFF2-40B4-BE49-F238E27FC236}">
              <a16:creationId xmlns:a16="http://schemas.microsoft.com/office/drawing/2014/main" id="{8BA92E06-B915-4239-BA66-1ABDC9064993}"/>
            </a:ext>
          </a:extLst>
        </xdr:cNvPr>
        <xdr:cNvSpPr txBox="1"/>
      </xdr:nvSpPr>
      <xdr:spPr>
        <a:xfrm>
          <a:off x="2705744"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17797</xdr:rowOff>
    </xdr:from>
    <xdr:ext cx="405111" cy="259045"/>
    <xdr:sp macro="" textlink="">
      <xdr:nvSpPr>
        <xdr:cNvPr id="200" name="n_3aveValue【体育館・プール】&#10;有形固定資産減価償却率">
          <a:extLst>
            <a:ext uri="{FF2B5EF4-FFF2-40B4-BE49-F238E27FC236}">
              <a16:creationId xmlns:a16="http://schemas.microsoft.com/office/drawing/2014/main" id="{00EC0201-2DAE-4951-AB38-D8AF04B22DA3}"/>
            </a:ext>
          </a:extLst>
        </xdr:cNvPr>
        <xdr:cNvSpPr txBox="1"/>
      </xdr:nvSpPr>
      <xdr:spPr>
        <a:xfrm>
          <a:off x="1816744"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63517</xdr:rowOff>
    </xdr:from>
    <xdr:ext cx="405111" cy="259045"/>
    <xdr:sp macro="" textlink="">
      <xdr:nvSpPr>
        <xdr:cNvPr id="201" name="n_4aveValue【体育館・プール】&#10;有形固定資産減価償却率">
          <a:extLst>
            <a:ext uri="{FF2B5EF4-FFF2-40B4-BE49-F238E27FC236}">
              <a16:creationId xmlns:a16="http://schemas.microsoft.com/office/drawing/2014/main" id="{B31C4A70-6C41-4235-92E9-ED09CC10BAA2}"/>
            </a:ext>
          </a:extLst>
        </xdr:cNvPr>
        <xdr:cNvSpPr txBox="1"/>
      </xdr:nvSpPr>
      <xdr:spPr>
        <a:xfrm>
          <a:off x="927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165752</xdr:rowOff>
    </xdr:from>
    <xdr:ext cx="405111" cy="259045"/>
    <xdr:sp macro="" textlink="">
      <xdr:nvSpPr>
        <xdr:cNvPr id="202" name="n_1mainValue【体育館・プール】&#10;有形固定資産減価償却率">
          <a:extLst>
            <a:ext uri="{FF2B5EF4-FFF2-40B4-BE49-F238E27FC236}">
              <a16:creationId xmlns:a16="http://schemas.microsoft.com/office/drawing/2014/main" id="{9BDC2653-CE0D-4F1A-8B68-CACD08A16B4A}"/>
            </a:ext>
          </a:extLst>
        </xdr:cNvPr>
        <xdr:cNvSpPr txBox="1"/>
      </xdr:nvSpPr>
      <xdr:spPr>
        <a:xfrm>
          <a:off x="3582044" y="1096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127652</xdr:rowOff>
    </xdr:from>
    <xdr:ext cx="405111" cy="259045"/>
    <xdr:sp macro="" textlink="">
      <xdr:nvSpPr>
        <xdr:cNvPr id="203" name="n_2mainValue【体育館・プール】&#10;有形固定資産減価償却率">
          <a:extLst>
            <a:ext uri="{FF2B5EF4-FFF2-40B4-BE49-F238E27FC236}">
              <a16:creationId xmlns:a16="http://schemas.microsoft.com/office/drawing/2014/main" id="{B2A1CAF9-C375-4536-A387-3F355B0D4AC5}"/>
            </a:ext>
          </a:extLst>
        </xdr:cNvPr>
        <xdr:cNvSpPr txBox="1"/>
      </xdr:nvSpPr>
      <xdr:spPr>
        <a:xfrm>
          <a:off x="2705744" y="1092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93362</xdr:rowOff>
    </xdr:from>
    <xdr:ext cx="405111" cy="259045"/>
    <xdr:sp macro="" textlink="">
      <xdr:nvSpPr>
        <xdr:cNvPr id="204" name="n_3mainValue【体育館・プール】&#10;有形固定資産減価償却率">
          <a:extLst>
            <a:ext uri="{FF2B5EF4-FFF2-40B4-BE49-F238E27FC236}">
              <a16:creationId xmlns:a16="http://schemas.microsoft.com/office/drawing/2014/main" id="{FA037C06-611E-489B-AFA5-E36EB948DF6D}"/>
            </a:ext>
          </a:extLst>
        </xdr:cNvPr>
        <xdr:cNvSpPr txBox="1"/>
      </xdr:nvSpPr>
      <xdr:spPr>
        <a:xfrm>
          <a:off x="1816744" y="1089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40022</xdr:rowOff>
    </xdr:from>
    <xdr:ext cx="405111" cy="259045"/>
    <xdr:sp macro="" textlink="">
      <xdr:nvSpPr>
        <xdr:cNvPr id="205" name="n_4mainValue【体育館・プール】&#10;有形固定資産減価償却率">
          <a:extLst>
            <a:ext uri="{FF2B5EF4-FFF2-40B4-BE49-F238E27FC236}">
              <a16:creationId xmlns:a16="http://schemas.microsoft.com/office/drawing/2014/main" id="{CAD15C28-204A-4410-A848-E1B315E726E0}"/>
            </a:ext>
          </a:extLst>
        </xdr:cNvPr>
        <xdr:cNvSpPr txBox="1"/>
      </xdr:nvSpPr>
      <xdr:spPr>
        <a:xfrm>
          <a:off x="927744" y="1084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3241F7CB-6C7D-4E8A-98CD-3888FBD399C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DB04DB70-B149-48CF-901E-302A210DA92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3E21476F-174D-4499-8B6D-EE1302DAB865}"/>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FF2A52A7-7707-40C5-BB5D-CBA17C542BA2}"/>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CCD23611-1798-459C-9DCD-3155F25E0AB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D2DDDC0D-4D67-4687-BBAD-BCA86FDAA21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1E3A7530-155D-4B4D-B215-A3E7377E18D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BA15B08F-A78A-476C-957D-35C7E70E4E6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3EB237F9-21C0-42C2-A1EE-6638863D03E3}"/>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973BF3BB-F3BD-4EDB-B051-8D456F130BB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6939F34F-FBB3-49AE-B59C-96FC62882CB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a:extLst>
            <a:ext uri="{FF2B5EF4-FFF2-40B4-BE49-F238E27FC236}">
              <a16:creationId xmlns:a16="http://schemas.microsoft.com/office/drawing/2014/main" id="{6540F531-A993-4F06-8401-F60829BA9BA4}"/>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C60ADF87-B9D1-44B3-B81C-D5D7E2ED967E}"/>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a:extLst>
            <a:ext uri="{FF2B5EF4-FFF2-40B4-BE49-F238E27FC236}">
              <a16:creationId xmlns:a16="http://schemas.microsoft.com/office/drawing/2014/main" id="{485DAD20-AA05-4D4C-8FDE-806E48A50B55}"/>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B90E2C01-C682-4ADB-BAEF-360DE2894A7E}"/>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a:extLst>
            <a:ext uri="{FF2B5EF4-FFF2-40B4-BE49-F238E27FC236}">
              <a16:creationId xmlns:a16="http://schemas.microsoft.com/office/drawing/2014/main" id="{880CBD45-6D95-414C-9D09-49386FA8815A}"/>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818CD62A-E6E5-4D3E-8591-F5D94D066AA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a:extLst>
            <a:ext uri="{FF2B5EF4-FFF2-40B4-BE49-F238E27FC236}">
              <a16:creationId xmlns:a16="http://schemas.microsoft.com/office/drawing/2014/main" id="{A21A366F-1D71-412E-8DA2-9F8E40F3B177}"/>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8BE3CD4C-8137-4BE2-BBA6-8137C3052E86}"/>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a:extLst>
            <a:ext uri="{FF2B5EF4-FFF2-40B4-BE49-F238E27FC236}">
              <a16:creationId xmlns:a16="http://schemas.microsoft.com/office/drawing/2014/main" id="{1EF86FF8-C5E0-4BF6-9E3F-F8920D07CAD7}"/>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68569D83-1884-4EE5-BE7F-98D416798D7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a:extLst>
            <a:ext uri="{FF2B5EF4-FFF2-40B4-BE49-F238E27FC236}">
              <a16:creationId xmlns:a16="http://schemas.microsoft.com/office/drawing/2014/main" id="{8F0268BF-C41A-4218-A6D3-35D9D3A02904}"/>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a:extLst>
            <a:ext uri="{FF2B5EF4-FFF2-40B4-BE49-F238E27FC236}">
              <a16:creationId xmlns:a16="http://schemas.microsoft.com/office/drawing/2014/main" id="{63CF1E1A-75ED-45EB-8CA5-E78E7F208C2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38100</xdr:rowOff>
    </xdr:from>
    <xdr:to>
      <xdr:col>54</xdr:col>
      <xdr:colOff>189865</xdr:colOff>
      <xdr:row>63</xdr:row>
      <xdr:rowOff>133350</xdr:rowOff>
    </xdr:to>
    <xdr:cxnSp macro="">
      <xdr:nvCxnSpPr>
        <xdr:cNvPr id="229" name="直線コネクタ 228">
          <a:extLst>
            <a:ext uri="{FF2B5EF4-FFF2-40B4-BE49-F238E27FC236}">
              <a16:creationId xmlns:a16="http://schemas.microsoft.com/office/drawing/2014/main" id="{8DC518B4-D5DF-457E-9E11-B284C45E4BAB}"/>
            </a:ext>
          </a:extLst>
        </xdr:cNvPr>
        <xdr:cNvCxnSpPr/>
      </xdr:nvCxnSpPr>
      <xdr:spPr>
        <a:xfrm flipV="1">
          <a:off x="10476865" y="96393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137177</xdr:rowOff>
    </xdr:from>
    <xdr:ext cx="469744" cy="259045"/>
    <xdr:sp macro="" textlink="">
      <xdr:nvSpPr>
        <xdr:cNvPr id="230" name="【体育館・プール】&#10;一人当たり面積最小値テキスト">
          <a:extLst>
            <a:ext uri="{FF2B5EF4-FFF2-40B4-BE49-F238E27FC236}">
              <a16:creationId xmlns:a16="http://schemas.microsoft.com/office/drawing/2014/main" id="{057EC8F7-C0F2-4DA7-A37E-D03DCF109C63}"/>
            </a:ext>
          </a:extLst>
        </xdr:cNvPr>
        <xdr:cNvSpPr txBox="1"/>
      </xdr:nvSpPr>
      <xdr:spPr>
        <a:xfrm>
          <a:off x="10515600"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133350</xdr:rowOff>
    </xdr:from>
    <xdr:to>
      <xdr:col>55</xdr:col>
      <xdr:colOff>88900</xdr:colOff>
      <xdr:row>63</xdr:row>
      <xdr:rowOff>133350</xdr:rowOff>
    </xdr:to>
    <xdr:cxnSp macro="">
      <xdr:nvCxnSpPr>
        <xdr:cNvPr id="231" name="直線コネクタ 230">
          <a:extLst>
            <a:ext uri="{FF2B5EF4-FFF2-40B4-BE49-F238E27FC236}">
              <a16:creationId xmlns:a16="http://schemas.microsoft.com/office/drawing/2014/main" id="{54C1FA3B-8522-4419-B088-29E0B5952690}"/>
            </a:ext>
          </a:extLst>
        </xdr:cNvPr>
        <xdr:cNvCxnSpPr/>
      </xdr:nvCxnSpPr>
      <xdr:spPr>
        <a:xfrm>
          <a:off x="10388600" y="1093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156227</xdr:rowOff>
    </xdr:from>
    <xdr:ext cx="469744" cy="259045"/>
    <xdr:sp macro="" textlink="">
      <xdr:nvSpPr>
        <xdr:cNvPr id="232" name="【体育館・プール】&#10;一人当たり面積最大値テキスト">
          <a:extLst>
            <a:ext uri="{FF2B5EF4-FFF2-40B4-BE49-F238E27FC236}">
              <a16:creationId xmlns:a16="http://schemas.microsoft.com/office/drawing/2014/main" id="{4FC633A8-A34D-4B74-BE56-2D55C9A20F28}"/>
            </a:ext>
          </a:extLst>
        </xdr:cNvPr>
        <xdr:cNvSpPr txBox="1"/>
      </xdr:nvSpPr>
      <xdr:spPr>
        <a:xfrm>
          <a:off x="10515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38100</xdr:rowOff>
    </xdr:from>
    <xdr:to>
      <xdr:col>55</xdr:col>
      <xdr:colOff>88900</xdr:colOff>
      <xdr:row>56</xdr:row>
      <xdr:rowOff>38100</xdr:rowOff>
    </xdr:to>
    <xdr:cxnSp macro="">
      <xdr:nvCxnSpPr>
        <xdr:cNvPr id="233" name="直線コネクタ 232">
          <a:extLst>
            <a:ext uri="{FF2B5EF4-FFF2-40B4-BE49-F238E27FC236}">
              <a16:creationId xmlns:a16="http://schemas.microsoft.com/office/drawing/2014/main" id="{F0366551-87A5-46A2-BF0E-17B7BE531AA6}"/>
            </a:ext>
          </a:extLst>
        </xdr:cNvPr>
        <xdr:cNvCxnSpPr/>
      </xdr:nvCxnSpPr>
      <xdr:spPr>
        <a:xfrm>
          <a:off x="10388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44467</xdr:rowOff>
    </xdr:from>
    <xdr:ext cx="469744" cy="259045"/>
    <xdr:sp macro="" textlink="">
      <xdr:nvSpPr>
        <xdr:cNvPr id="234" name="【体育館・プール】&#10;一人当たり面積平均値テキスト">
          <a:extLst>
            <a:ext uri="{FF2B5EF4-FFF2-40B4-BE49-F238E27FC236}">
              <a16:creationId xmlns:a16="http://schemas.microsoft.com/office/drawing/2014/main" id="{DB9E99D6-9CBB-48D8-8FD1-17C70CBCEC29}"/>
            </a:ext>
          </a:extLst>
        </xdr:cNvPr>
        <xdr:cNvSpPr txBox="1"/>
      </xdr:nvSpPr>
      <xdr:spPr>
        <a:xfrm>
          <a:off x="10515600" y="10502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21590</xdr:rowOff>
    </xdr:from>
    <xdr:to>
      <xdr:col>55</xdr:col>
      <xdr:colOff>50800</xdr:colOff>
      <xdr:row>62</xdr:row>
      <xdr:rowOff>123190</xdr:rowOff>
    </xdr:to>
    <xdr:sp macro="" textlink="">
      <xdr:nvSpPr>
        <xdr:cNvPr id="235" name="フローチャート: 判断 234">
          <a:extLst>
            <a:ext uri="{FF2B5EF4-FFF2-40B4-BE49-F238E27FC236}">
              <a16:creationId xmlns:a16="http://schemas.microsoft.com/office/drawing/2014/main" id="{F38B1354-6B3F-4BB1-A8CF-BE70E30A6E0F}"/>
            </a:ext>
          </a:extLst>
        </xdr:cNvPr>
        <xdr:cNvSpPr/>
      </xdr:nvSpPr>
      <xdr:spPr>
        <a:xfrm>
          <a:off x="104267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36830</xdr:rowOff>
    </xdr:from>
    <xdr:to>
      <xdr:col>50</xdr:col>
      <xdr:colOff>165100</xdr:colOff>
      <xdr:row>62</xdr:row>
      <xdr:rowOff>138430</xdr:rowOff>
    </xdr:to>
    <xdr:sp macro="" textlink="">
      <xdr:nvSpPr>
        <xdr:cNvPr id="236" name="フローチャート: 判断 235">
          <a:extLst>
            <a:ext uri="{FF2B5EF4-FFF2-40B4-BE49-F238E27FC236}">
              <a16:creationId xmlns:a16="http://schemas.microsoft.com/office/drawing/2014/main" id="{7973E68A-ADA3-418E-9B27-27B071ED7738}"/>
            </a:ext>
          </a:extLst>
        </xdr:cNvPr>
        <xdr:cNvSpPr/>
      </xdr:nvSpPr>
      <xdr:spPr>
        <a:xfrm>
          <a:off x="9588500" y="106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13970</xdr:rowOff>
    </xdr:from>
    <xdr:to>
      <xdr:col>46</xdr:col>
      <xdr:colOff>38100</xdr:colOff>
      <xdr:row>62</xdr:row>
      <xdr:rowOff>115570</xdr:rowOff>
    </xdr:to>
    <xdr:sp macro="" textlink="">
      <xdr:nvSpPr>
        <xdr:cNvPr id="237" name="フローチャート: 判断 236">
          <a:extLst>
            <a:ext uri="{FF2B5EF4-FFF2-40B4-BE49-F238E27FC236}">
              <a16:creationId xmlns:a16="http://schemas.microsoft.com/office/drawing/2014/main" id="{FD6EF44B-39B0-40D2-9EF9-34BF4514F676}"/>
            </a:ext>
          </a:extLst>
        </xdr:cNvPr>
        <xdr:cNvSpPr/>
      </xdr:nvSpPr>
      <xdr:spPr>
        <a:xfrm>
          <a:off x="8699500" y="1064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29210</xdr:rowOff>
    </xdr:from>
    <xdr:to>
      <xdr:col>41</xdr:col>
      <xdr:colOff>101600</xdr:colOff>
      <xdr:row>62</xdr:row>
      <xdr:rowOff>130810</xdr:rowOff>
    </xdr:to>
    <xdr:sp macro="" textlink="">
      <xdr:nvSpPr>
        <xdr:cNvPr id="238" name="フローチャート: 判断 237">
          <a:extLst>
            <a:ext uri="{FF2B5EF4-FFF2-40B4-BE49-F238E27FC236}">
              <a16:creationId xmlns:a16="http://schemas.microsoft.com/office/drawing/2014/main" id="{DE5E2925-5D2D-44C5-8DF1-C78664D914A6}"/>
            </a:ext>
          </a:extLst>
        </xdr:cNvPr>
        <xdr:cNvSpPr/>
      </xdr:nvSpPr>
      <xdr:spPr>
        <a:xfrm>
          <a:off x="7810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39" name="フローチャート: 判断 238">
          <a:extLst>
            <a:ext uri="{FF2B5EF4-FFF2-40B4-BE49-F238E27FC236}">
              <a16:creationId xmlns:a16="http://schemas.microsoft.com/office/drawing/2014/main" id="{D887B45C-1279-45E8-A749-82F32E0BAB3E}"/>
            </a:ext>
          </a:extLst>
        </xdr:cNvPr>
        <xdr:cNvSpPr/>
      </xdr:nvSpPr>
      <xdr:spPr>
        <a:xfrm>
          <a:off x="6921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490D8012-797A-4400-98CB-0A3BEAC6FAE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9A2EF3E-63BA-47F2-89A4-7019F70590D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53265C3F-98AB-49DE-B621-F587AF81440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17926CC-0292-40C7-9425-CA02F9EA158A}"/>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1EFB4924-5069-4B59-9953-987160BFDE8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21590</xdr:rowOff>
    </xdr:from>
    <xdr:to>
      <xdr:col>55</xdr:col>
      <xdr:colOff>50800</xdr:colOff>
      <xdr:row>63</xdr:row>
      <xdr:rowOff>123190</xdr:rowOff>
    </xdr:to>
    <xdr:sp macro="" textlink="">
      <xdr:nvSpPr>
        <xdr:cNvPr id="245" name="楕円 244">
          <a:extLst>
            <a:ext uri="{FF2B5EF4-FFF2-40B4-BE49-F238E27FC236}">
              <a16:creationId xmlns:a16="http://schemas.microsoft.com/office/drawing/2014/main" id="{C0B827BF-3E60-40AE-8AA6-C2811B3067EB}"/>
            </a:ext>
          </a:extLst>
        </xdr:cNvPr>
        <xdr:cNvSpPr/>
      </xdr:nvSpPr>
      <xdr:spPr>
        <a:xfrm>
          <a:off x="10426700" y="108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107967</xdr:rowOff>
    </xdr:from>
    <xdr:ext cx="469744" cy="259045"/>
    <xdr:sp macro="" textlink="">
      <xdr:nvSpPr>
        <xdr:cNvPr id="246" name="【体育館・プール】&#10;一人当たり面積該当値テキスト">
          <a:extLst>
            <a:ext uri="{FF2B5EF4-FFF2-40B4-BE49-F238E27FC236}">
              <a16:creationId xmlns:a16="http://schemas.microsoft.com/office/drawing/2014/main" id="{0E70D8E5-653F-45E4-91B3-8716F3B2FB63}"/>
            </a:ext>
          </a:extLst>
        </xdr:cNvPr>
        <xdr:cNvSpPr txBox="1"/>
      </xdr:nvSpPr>
      <xdr:spPr>
        <a:xfrm>
          <a:off x="10515600" y="1073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25400</xdr:rowOff>
    </xdr:from>
    <xdr:to>
      <xdr:col>50</xdr:col>
      <xdr:colOff>165100</xdr:colOff>
      <xdr:row>63</xdr:row>
      <xdr:rowOff>127000</xdr:rowOff>
    </xdr:to>
    <xdr:sp macro="" textlink="">
      <xdr:nvSpPr>
        <xdr:cNvPr id="247" name="楕円 246">
          <a:extLst>
            <a:ext uri="{FF2B5EF4-FFF2-40B4-BE49-F238E27FC236}">
              <a16:creationId xmlns:a16="http://schemas.microsoft.com/office/drawing/2014/main" id="{2A86CE03-A846-48BA-BBBD-DFE63847C4DA}"/>
            </a:ext>
          </a:extLst>
        </xdr:cNvPr>
        <xdr:cNvSpPr/>
      </xdr:nvSpPr>
      <xdr:spPr>
        <a:xfrm>
          <a:off x="95885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72390</xdr:rowOff>
    </xdr:from>
    <xdr:to>
      <xdr:col>55</xdr:col>
      <xdr:colOff>0</xdr:colOff>
      <xdr:row>63</xdr:row>
      <xdr:rowOff>76200</xdr:rowOff>
    </xdr:to>
    <xdr:cxnSp macro="">
      <xdr:nvCxnSpPr>
        <xdr:cNvPr id="248" name="直線コネクタ 247">
          <a:extLst>
            <a:ext uri="{FF2B5EF4-FFF2-40B4-BE49-F238E27FC236}">
              <a16:creationId xmlns:a16="http://schemas.microsoft.com/office/drawing/2014/main" id="{BD24E805-F918-44AC-95B8-874E034CA047}"/>
            </a:ext>
          </a:extLst>
        </xdr:cNvPr>
        <xdr:cNvCxnSpPr/>
      </xdr:nvCxnSpPr>
      <xdr:spPr>
        <a:xfrm flipV="1">
          <a:off x="9639300" y="1087374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25400</xdr:rowOff>
    </xdr:from>
    <xdr:to>
      <xdr:col>46</xdr:col>
      <xdr:colOff>38100</xdr:colOff>
      <xdr:row>63</xdr:row>
      <xdr:rowOff>127000</xdr:rowOff>
    </xdr:to>
    <xdr:sp macro="" textlink="">
      <xdr:nvSpPr>
        <xdr:cNvPr id="249" name="楕円 248">
          <a:extLst>
            <a:ext uri="{FF2B5EF4-FFF2-40B4-BE49-F238E27FC236}">
              <a16:creationId xmlns:a16="http://schemas.microsoft.com/office/drawing/2014/main" id="{B9D7454B-CCE1-4DF3-AC77-2C996D55E093}"/>
            </a:ext>
          </a:extLst>
        </xdr:cNvPr>
        <xdr:cNvSpPr/>
      </xdr:nvSpPr>
      <xdr:spPr>
        <a:xfrm>
          <a:off x="86995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76200</xdr:rowOff>
    </xdr:from>
    <xdr:to>
      <xdr:col>50</xdr:col>
      <xdr:colOff>114300</xdr:colOff>
      <xdr:row>63</xdr:row>
      <xdr:rowOff>76200</xdr:rowOff>
    </xdr:to>
    <xdr:cxnSp macro="">
      <xdr:nvCxnSpPr>
        <xdr:cNvPr id="250" name="直線コネクタ 249">
          <a:extLst>
            <a:ext uri="{FF2B5EF4-FFF2-40B4-BE49-F238E27FC236}">
              <a16:creationId xmlns:a16="http://schemas.microsoft.com/office/drawing/2014/main" id="{A839B22F-F525-4231-8BD0-14851BAA5DCB}"/>
            </a:ext>
          </a:extLst>
        </xdr:cNvPr>
        <xdr:cNvCxnSpPr/>
      </xdr:nvCxnSpPr>
      <xdr:spPr>
        <a:xfrm>
          <a:off x="8750300" y="10877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25400</xdr:rowOff>
    </xdr:from>
    <xdr:to>
      <xdr:col>41</xdr:col>
      <xdr:colOff>101600</xdr:colOff>
      <xdr:row>63</xdr:row>
      <xdr:rowOff>127000</xdr:rowOff>
    </xdr:to>
    <xdr:sp macro="" textlink="">
      <xdr:nvSpPr>
        <xdr:cNvPr id="251" name="楕円 250">
          <a:extLst>
            <a:ext uri="{FF2B5EF4-FFF2-40B4-BE49-F238E27FC236}">
              <a16:creationId xmlns:a16="http://schemas.microsoft.com/office/drawing/2014/main" id="{08BEFCE8-493C-4821-BD4C-92EFD5E12E26}"/>
            </a:ext>
          </a:extLst>
        </xdr:cNvPr>
        <xdr:cNvSpPr/>
      </xdr:nvSpPr>
      <xdr:spPr>
        <a:xfrm>
          <a:off x="78105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76200</xdr:rowOff>
    </xdr:from>
    <xdr:to>
      <xdr:col>45</xdr:col>
      <xdr:colOff>177800</xdr:colOff>
      <xdr:row>63</xdr:row>
      <xdr:rowOff>76200</xdr:rowOff>
    </xdr:to>
    <xdr:cxnSp macro="">
      <xdr:nvCxnSpPr>
        <xdr:cNvPr id="252" name="直線コネクタ 251">
          <a:extLst>
            <a:ext uri="{FF2B5EF4-FFF2-40B4-BE49-F238E27FC236}">
              <a16:creationId xmlns:a16="http://schemas.microsoft.com/office/drawing/2014/main" id="{0B38F4F1-39A9-4085-B8BA-2E5B28D7B37F}"/>
            </a:ext>
          </a:extLst>
        </xdr:cNvPr>
        <xdr:cNvCxnSpPr/>
      </xdr:nvCxnSpPr>
      <xdr:spPr>
        <a:xfrm>
          <a:off x="7861300" y="10877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25400</xdr:rowOff>
    </xdr:from>
    <xdr:to>
      <xdr:col>36</xdr:col>
      <xdr:colOff>165100</xdr:colOff>
      <xdr:row>63</xdr:row>
      <xdr:rowOff>127000</xdr:rowOff>
    </xdr:to>
    <xdr:sp macro="" textlink="">
      <xdr:nvSpPr>
        <xdr:cNvPr id="253" name="楕円 252">
          <a:extLst>
            <a:ext uri="{FF2B5EF4-FFF2-40B4-BE49-F238E27FC236}">
              <a16:creationId xmlns:a16="http://schemas.microsoft.com/office/drawing/2014/main" id="{54A9D9EC-4C4D-4486-A8C4-C54C7F87C88A}"/>
            </a:ext>
          </a:extLst>
        </xdr:cNvPr>
        <xdr:cNvSpPr/>
      </xdr:nvSpPr>
      <xdr:spPr>
        <a:xfrm>
          <a:off x="69215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76200</xdr:rowOff>
    </xdr:from>
    <xdr:to>
      <xdr:col>41</xdr:col>
      <xdr:colOff>50800</xdr:colOff>
      <xdr:row>63</xdr:row>
      <xdr:rowOff>76200</xdr:rowOff>
    </xdr:to>
    <xdr:cxnSp macro="">
      <xdr:nvCxnSpPr>
        <xdr:cNvPr id="254" name="直線コネクタ 253">
          <a:extLst>
            <a:ext uri="{FF2B5EF4-FFF2-40B4-BE49-F238E27FC236}">
              <a16:creationId xmlns:a16="http://schemas.microsoft.com/office/drawing/2014/main" id="{7C28CECB-7046-4364-BC08-2B8D4E0C7FB5}"/>
            </a:ext>
          </a:extLst>
        </xdr:cNvPr>
        <xdr:cNvCxnSpPr/>
      </xdr:nvCxnSpPr>
      <xdr:spPr>
        <a:xfrm>
          <a:off x="6972300" y="10877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154957</xdr:rowOff>
    </xdr:from>
    <xdr:ext cx="469744" cy="259045"/>
    <xdr:sp macro="" textlink="">
      <xdr:nvSpPr>
        <xdr:cNvPr id="255" name="n_1aveValue【体育館・プール】&#10;一人当たり面積">
          <a:extLst>
            <a:ext uri="{FF2B5EF4-FFF2-40B4-BE49-F238E27FC236}">
              <a16:creationId xmlns:a16="http://schemas.microsoft.com/office/drawing/2014/main" id="{D74F5FCB-0E89-435D-B1F0-85A93AEF3F85}"/>
            </a:ext>
          </a:extLst>
        </xdr:cNvPr>
        <xdr:cNvSpPr txBox="1"/>
      </xdr:nvSpPr>
      <xdr:spPr>
        <a:xfrm>
          <a:off x="9391727" y="104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132097</xdr:rowOff>
    </xdr:from>
    <xdr:ext cx="469744" cy="259045"/>
    <xdr:sp macro="" textlink="">
      <xdr:nvSpPr>
        <xdr:cNvPr id="256" name="n_2aveValue【体育館・プール】&#10;一人当たり面積">
          <a:extLst>
            <a:ext uri="{FF2B5EF4-FFF2-40B4-BE49-F238E27FC236}">
              <a16:creationId xmlns:a16="http://schemas.microsoft.com/office/drawing/2014/main" id="{B713F954-D44C-420C-A240-435EFCAECE0C}"/>
            </a:ext>
          </a:extLst>
        </xdr:cNvPr>
        <xdr:cNvSpPr txBox="1"/>
      </xdr:nvSpPr>
      <xdr:spPr>
        <a:xfrm>
          <a:off x="8515427" y="1041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147337</xdr:rowOff>
    </xdr:from>
    <xdr:ext cx="469744" cy="259045"/>
    <xdr:sp macro="" textlink="">
      <xdr:nvSpPr>
        <xdr:cNvPr id="257" name="n_3aveValue【体育館・プール】&#10;一人当たり面積">
          <a:extLst>
            <a:ext uri="{FF2B5EF4-FFF2-40B4-BE49-F238E27FC236}">
              <a16:creationId xmlns:a16="http://schemas.microsoft.com/office/drawing/2014/main" id="{9EC3EF21-FD0B-4D9F-9713-966AAA4AECF6}"/>
            </a:ext>
          </a:extLst>
        </xdr:cNvPr>
        <xdr:cNvSpPr txBox="1"/>
      </xdr:nvSpPr>
      <xdr:spPr>
        <a:xfrm>
          <a:off x="7626427" y="1043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170197</xdr:rowOff>
    </xdr:from>
    <xdr:ext cx="469744" cy="259045"/>
    <xdr:sp macro="" textlink="">
      <xdr:nvSpPr>
        <xdr:cNvPr id="258" name="n_4aveValue【体育館・プール】&#10;一人当たり面積">
          <a:extLst>
            <a:ext uri="{FF2B5EF4-FFF2-40B4-BE49-F238E27FC236}">
              <a16:creationId xmlns:a16="http://schemas.microsoft.com/office/drawing/2014/main" id="{54C37786-1193-40A3-8D2B-0D485C344E16}"/>
            </a:ext>
          </a:extLst>
        </xdr:cNvPr>
        <xdr:cNvSpPr txBox="1"/>
      </xdr:nvSpPr>
      <xdr:spPr>
        <a:xfrm>
          <a:off x="6737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118127</xdr:rowOff>
    </xdr:from>
    <xdr:ext cx="469744" cy="259045"/>
    <xdr:sp macro="" textlink="">
      <xdr:nvSpPr>
        <xdr:cNvPr id="259" name="n_1mainValue【体育館・プール】&#10;一人当たり面積">
          <a:extLst>
            <a:ext uri="{FF2B5EF4-FFF2-40B4-BE49-F238E27FC236}">
              <a16:creationId xmlns:a16="http://schemas.microsoft.com/office/drawing/2014/main" id="{FAA9157C-4450-43C6-86BC-EA1917E0B955}"/>
            </a:ext>
          </a:extLst>
        </xdr:cNvPr>
        <xdr:cNvSpPr txBox="1"/>
      </xdr:nvSpPr>
      <xdr:spPr>
        <a:xfrm>
          <a:off x="9391727" y="1091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118127</xdr:rowOff>
    </xdr:from>
    <xdr:ext cx="469744" cy="259045"/>
    <xdr:sp macro="" textlink="">
      <xdr:nvSpPr>
        <xdr:cNvPr id="260" name="n_2mainValue【体育館・プール】&#10;一人当たり面積">
          <a:extLst>
            <a:ext uri="{FF2B5EF4-FFF2-40B4-BE49-F238E27FC236}">
              <a16:creationId xmlns:a16="http://schemas.microsoft.com/office/drawing/2014/main" id="{31CB47EA-A801-418D-98F5-AD15975CBA92}"/>
            </a:ext>
          </a:extLst>
        </xdr:cNvPr>
        <xdr:cNvSpPr txBox="1"/>
      </xdr:nvSpPr>
      <xdr:spPr>
        <a:xfrm>
          <a:off x="8515427" y="1091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118127</xdr:rowOff>
    </xdr:from>
    <xdr:ext cx="469744" cy="259045"/>
    <xdr:sp macro="" textlink="">
      <xdr:nvSpPr>
        <xdr:cNvPr id="261" name="n_3mainValue【体育館・プール】&#10;一人当たり面積">
          <a:extLst>
            <a:ext uri="{FF2B5EF4-FFF2-40B4-BE49-F238E27FC236}">
              <a16:creationId xmlns:a16="http://schemas.microsoft.com/office/drawing/2014/main" id="{D1A7BF96-1BBB-4C55-8D22-D8708C567A58}"/>
            </a:ext>
          </a:extLst>
        </xdr:cNvPr>
        <xdr:cNvSpPr txBox="1"/>
      </xdr:nvSpPr>
      <xdr:spPr>
        <a:xfrm>
          <a:off x="7626427" y="1091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118127</xdr:rowOff>
    </xdr:from>
    <xdr:ext cx="469744" cy="259045"/>
    <xdr:sp macro="" textlink="">
      <xdr:nvSpPr>
        <xdr:cNvPr id="262" name="n_4mainValue【体育館・プール】&#10;一人当たり面積">
          <a:extLst>
            <a:ext uri="{FF2B5EF4-FFF2-40B4-BE49-F238E27FC236}">
              <a16:creationId xmlns:a16="http://schemas.microsoft.com/office/drawing/2014/main" id="{D0BD5375-DD6D-46B5-98D0-454FED6860C3}"/>
            </a:ext>
          </a:extLst>
        </xdr:cNvPr>
        <xdr:cNvSpPr txBox="1"/>
      </xdr:nvSpPr>
      <xdr:spPr>
        <a:xfrm>
          <a:off x="6737427" y="1091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9B00979A-D370-4FAE-B8E7-9AA933D86EB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84775711-5D6B-4DB1-B260-15FD8655959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521BAF60-FE9C-429B-BE2F-31B5EC406426}"/>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430D0133-5FE3-407D-8C64-8A15BF6D0C1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6DC7E96C-A558-49FA-BD55-A506DA46ED9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1DA61D3F-4D8C-41E0-81D4-6E378358579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AE01608F-5EBC-45DF-88AA-2FB5521CC35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1F773706-5DFF-4CC9-B8E2-C8D5C7C1041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C123CCE5-6C6E-4D6C-B454-BBAE0D34D98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4DCA674C-83A9-4893-91F9-4B7E265AD80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CF7438BA-4BA9-41E2-BFDD-D3308EB5AF6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BBE24AAF-D6AB-44B6-8347-591F1D508772}"/>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721F238C-4833-417D-BA7F-E47697B64F74}"/>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2E375042-B82A-4EE6-B995-D29BCCD80955}"/>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96EE2A77-0A0E-4C66-9DCB-6A7CBF95E441}"/>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620A91CD-D1B6-4BCF-B015-290A4283A923}"/>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1E96EE89-6591-43AA-8467-13446DE43D0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10BDABD6-9A79-4A60-89A8-2479C833DD97}"/>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4CA6243A-F949-4B51-9182-6C1973FD470A}"/>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FE8A20EA-3601-4CAB-842A-582C78CF5DB6}"/>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4BEC161C-AAB5-4EF5-A8B5-EF7845C7CEFC}"/>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E2304176-3008-40EF-A89C-E7483160B01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9E6014FB-C250-44AA-B95C-C55969D6DAE6}"/>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C5BC4B8B-F772-4C6E-AE16-78A1971B1C6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91439</xdr:rowOff>
    </xdr:from>
    <xdr:to>
      <xdr:col>24</xdr:col>
      <xdr:colOff>62865</xdr:colOff>
      <xdr:row>85</xdr:row>
      <xdr:rowOff>83820</xdr:rowOff>
    </xdr:to>
    <xdr:cxnSp macro="">
      <xdr:nvCxnSpPr>
        <xdr:cNvPr id="287" name="直線コネクタ 286">
          <a:extLst>
            <a:ext uri="{FF2B5EF4-FFF2-40B4-BE49-F238E27FC236}">
              <a16:creationId xmlns:a16="http://schemas.microsoft.com/office/drawing/2014/main" id="{C45F49FB-D641-4BCA-B610-BE57D8D1DBB1}"/>
            </a:ext>
          </a:extLst>
        </xdr:cNvPr>
        <xdr:cNvCxnSpPr/>
      </xdr:nvCxnSpPr>
      <xdr:spPr>
        <a:xfrm flipV="1">
          <a:off x="4634865" y="13293089"/>
          <a:ext cx="0" cy="1363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87647</xdr:rowOff>
    </xdr:from>
    <xdr:ext cx="405111" cy="259045"/>
    <xdr:sp macro="" textlink="">
      <xdr:nvSpPr>
        <xdr:cNvPr id="288" name="【福祉施設】&#10;有形固定資産減価償却率最小値テキスト">
          <a:extLst>
            <a:ext uri="{FF2B5EF4-FFF2-40B4-BE49-F238E27FC236}">
              <a16:creationId xmlns:a16="http://schemas.microsoft.com/office/drawing/2014/main" id="{D407265B-A77C-44A2-A7AB-39F7C0CAFCB7}"/>
            </a:ext>
          </a:extLst>
        </xdr:cNvPr>
        <xdr:cNvSpPr txBox="1"/>
      </xdr:nvSpPr>
      <xdr:spPr>
        <a:xfrm>
          <a:off x="4673600" y="1466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83820</xdr:rowOff>
    </xdr:from>
    <xdr:to>
      <xdr:col>24</xdr:col>
      <xdr:colOff>152400</xdr:colOff>
      <xdr:row>85</xdr:row>
      <xdr:rowOff>83820</xdr:rowOff>
    </xdr:to>
    <xdr:cxnSp macro="">
      <xdr:nvCxnSpPr>
        <xdr:cNvPr id="289" name="直線コネクタ 288">
          <a:extLst>
            <a:ext uri="{FF2B5EF4-FFF2-40B4-BE49-F238E27FC236}">
              <a16:creationId xmlns:a16="http://schemas.microsoft.com/office/drawing/2014/main" id="{80C8D5C5-7E94-48E9-BE07-23C75BB3EA66}"/>
            </a:ext>
          </a:extLst>
        </xdr:cNvPr>
        <xdr:cNvCxnSpPr/>
      </xdr:nvCxnSpPr>
      <xdr:spPr>
        <a:xfrm>
          <a:off x="4546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38116</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AB5A6C4D-A1F1-4641-8B22-0EB1456242FF}"/>
            </a:ext>
          </a:extLst>
        </xdr:cNvPr>
        <xdr:cNvSpPr txBox="1"/>
      </xdr:nvSpPr>
      <xdr:spPr>
        <a:xfrm>
          <a:off x="4673600" y="13068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91439</xdr:rowOff>
    </xdr:from>
    <xdr:to>
      <xdr:col>24</xdr:col>
      <xdr:colOff>152400</xdr:colOff>
      <xdr:row>77</xdr:row>
      <xdr:rowOff>91439</xdr:rowOff>
    </xdr:to>
    <xdr:cxnSp macro="">
      <xdr:nvCxnSpPr>
        <xdr:cNvPr id="291" name="直線コネクタ 290">
          <a:extLst>
            <a:ext uri="{FF2B5EF4-FFF2-40B4-BE49-F238E27FC236}">
              <a16:creationId xmlns:a16="http://schemas.microsoft.com/office/drawing/2014/main" id="{BD494313-54FA-40F0-8F5B-3FF96C47B686}"/>
            </a:ext>
          </a:extLst>
        </xdr:cNvPr>
        <xdr:cNvCxnSpPr/>
      </xdr:nvCxnSpPr>
      <xdr:spPr>
        <a:xfrm>
          <a:off x="4546600" y="1329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154957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A9CB261D-50B0-4C64-864A-FBED400BAD15}"/>
            </a:ext>
          </a:extLst>
        </xdr:cNvPr>
        <xdr:cNvSpPr txBox="1"/>
      </xdr:nvSpPr>
      <xdr:spPr>
        <a:xfrm>
          <a:off x="4673600" y="13870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132080</xdr:rowOff>
    </xdr:from>
    <xdr:to>
      <xdr:col>24</xdr:col>
      <xdr:colOff>114300</xdr:colOff>
      <xdr:row>82</xdr:row>
      <xdr:rowOff>62230</xdr:rowOff>
    </xdr:to>
    <xdr:sp macro="" textlink="">
      <xdr:nvSpPr>
        <xdr:cNvPr id="293" name="フローチャート: 判断 292">
          <a:extLst>
            <a:ext uri="{FF2B5EF4-FFF2-40B4-BE49-F238E27FC236}">
              <a16:creationId xmlns:a16="http://schemas.microsoft.com/office/drawing/2014/main" id="{1C8BE9BA-9B86-45CA-B595-0BAB4C617643}"/>
            </a:ext>
          </a:extLst>
        </xdr:cNvPr>
        <xdr:cNvSpPr/>
      </xdr:nvSpPr>
      <xdr:spPr>
        <a:xfrm>
          <a:off x="45847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113030</xdr:rowOff>
    </xdr:from>
    <xdr:to>
      <xdr:col>20</xdr:col>
      <xdr:colOff>38100</xdr:colOff>
      <xdr:row>82</xdr:row>
      <xdr:rowOff>43180</xdr:rowOff>
    </xdr:to>
    <xdr:sp macro="" textlink="">
      <xdr:nvSpPr>
        <xdr:cNvPr id="294" name="フローチャート: 判断 293">
          <a:extLst>
            <a:ext uri="{FF2B5EF4-FFF2-40B4-BE49-F238E27FC236}">
              <a16:creationId xmlns:a16="http://schemas.microsoft.com/office/drawing/2014/main" id="{39D0B29E-A0C2-480F-B968-93ACA60D5F3C}"/>
            </a:ext>
          </a:extLst>
        </xdr:cNvPr>
        <xdr:cNvSpPr/>
      </xdr:nvSpPr>
      <xdr:spPr>
        <a:xfrm>
          <a:off x="3746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103505</xdr:rowOff>
    </xdr:from>
    <xdr:to>
      <xdr:col>15</xdr:col>
      <xdr:colOff>101600</xdr:colOff>
      <xdr:row>82</xdr:row>
      <xdr:rowOff>33655</xdr:rowOff>
    </xdr:to>
    <xdr:sp macro="" textlink="">
      <xdr:nvSpPr>
        <xdr:cNvPr id="295" name="フローチャート: 判断 294">
          <a:extLst>
            <a:ext uri="{FF2B5EF4-FFF2-40B4-BE49-F238E27FC236}">
              <a16:creationId xmlns:a16="http://schemas.microsoft.com/office/drawing/2014/main" id="{BE0DC753-DD4C-4FA9-9FB3-53A10054AB9F}"/>
            </a:ext>
          </a:extLst>
        </xdr:cNvPr>
        <xdr:cNvSpPr/>
      </xdr:nvSpPr>
      <xdr:spPr>
        <a:xfrm>
          <a:off x="2857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107314</xdr:rowOff>
    </xdr:from>
    <xdr:to>
      <xdr:col>10</xdr:col>
      <xdr:colOff>165100</xdr:colOff>
      <xdr:row>82</xdr:row>
      <xdr:rowOff>37464</xdr:rowOff>
    </xdr:to>
    <xdr:sp macro="" textlink="">
      <xdr:nvSpPr>
        <xdr:cNvPr id="296" name="フローチャート: 判断 295">
          <a:extLst>
            <a:ext uri="{FF2B5EF4-FFF2-40B4-BE49-F238E27FC236}">
              <a16:creationId xmlns:a16="http://schemas.microsoft.com/office/drawing/2014/main" id="{9A07F8E4-80E9-4BB8-AC7A-D8D1EE37C0B6}"/>
            </a:ext>
          </a:extLst>
        </xdr:cNvPr>
        <xdr:cNvSpPr/>
      </xdr:nvSpPr>
      <xdr:spPr>
        <a:xfrm>
          <a:off x="1968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74930</xdr:rowOff>
    </xdr:from>
    <xdr:to>
      <xdr:col>6</xdr:col>
      <xdr:colOff>38100</xdr:colOff>
      <xdr:row>82</xdr:row>
      <xdr:rowOff>5080</xdr:rowOff>
    </xdr:to>
    <xdr:sp macro="" textlink="">
      <xdr:nvSpPr>
        <xdr:cNvPr id="297" name="フローチャート: 判断 296">
          <a:extLst>
            <a:ext uri="{FF2B5EF4-FFF2-40B4-BE49-F238E27FC236}">
              <a16:creationId xmlns:a16="http://schemas.microsoft.com/office/drawing/2014/main" id="{48073872-8213-43D5-9006-A0B09C1BC61A}"/>
            </a:ext>
          </a:extLst>
        </xdr:cNvPr>
        <xdr:cNvSpPr/>
      </xdr:nvSpPr>
      <xdr:spPr>
        <a:xfrm>
          <a:off x="1079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D613733A-62B7-4FD8-BD4A-F55D93F45D8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E457210A-7A42-40B3-A76C-15E74045E18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2B867A6E-8466-4143-A63E-CACB31207EE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F4DF41C3-98BF-46A8-A71F-D8595351C57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30586C05-7570-4404-909F-D3CAB178AB5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135889</xdr:rowOff>
    </xdr:from>
    <xdr:to>
      <xdr:col>24</xdr:col>
      <xdr:colOff>114300</xdr:colOff>
      <xdr:row>85</xdr:row>
      <xdr:rowOff>66039</xdr:rowOff>
    </xdr:to>
    <xdr:sp macro="" textlink="">
      <xdr:nvSpPr>
        <xdr:cNvPr id="303" name="楕円 302">
          <a:extLst>
            <a:ext uri="{FF2B5EF4-FFF2-40B4-BE49-F238E27FC236}">
              <a16:creationId xmlns:a16="http://schemas.microsoft.com/office/drawing/2014/main" id="{892D1218-861E-48DE-AC78-F4A43E4A49AA}"/>
            </a:ext>
          </a:extLst>
        </xdr:cNvPr>
        <xdr:cNvSpPr/>
      </xdr:nvSpPr>
      <xdr:spPr>
        <a:xfrm>
          <a:off x="45847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50816</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AE1FFB15-2F98-44B2-9E64-8FFE969CAC56}"/>
            </a:ext>
          </a:extLst>
        </xdr:cNvPr>
        <xdr:cNvSpPr txBox="1"/>
      </xdr:nvSpPr>
      <xdr:spPr>
        <a:xfrm>
          <a:off x="4673600" y="14452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107314</xdr:rowOff>
    </xdr:from>
    <xdr:to>
      <xdr:col>20</xdr:col>
      <xdr:colOff>38100</xdr:colOff>
      <xdr:row>85</xdr:row>
      <xdr:rowOff>37464</xdr:rowOff>
    </xdr:to>
    <xdr:sp macro="" textlink="">
      <xdr:nvSpPr>
        <xdr:cNvPr id="305" name="楕円 304">
          <a:extLst>
            <a:ext uri="{FF2B5EF4-FFF2-40B4-BE49-F238E27FC236}">
              <a16:creationId xmlns:a16="http://schemas.microsoft.com/office/drawing/2014/main" id="{F311823C-DDC8-407D-A1F9-72E15C66071A}"/>
            </a:ext>
          </a:extLst>
        </xdr:cNvPr>
        <xdr:cNvSpPr/>
      </xdr:nvSpPr>
      <xdr:spPr>
        <a:xfrm>
          <a:off x="3746500" y="1450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158114</xdr:rowOff>
    </xdr:from>
    <xdr:to>
      <xdr:col>24</xdr:col>
      <xdr:colOff>63500</xdr:colOff>
      <xdr:row>85</xdr:row>
      <xdr:rowOff>15239</xdr:rowOff>
    </xdr:to>
    <xdr:cxnSp macro="">
      <xdr:nvCxnSpPr>
        <xdr:cNvPr id="306" name="直線コネクタ 305">
          <a:extLst>
            <a:ext uri="{FF2B5EF4-FFF2-40B4-BE49-F238E27FC236}">
              <a16:creationId xmlns:a16="http://schemas.microsoft.com/office/drawing/2014/main" id="{C0114098-7051-4E59-BBC1-1EC396A176C9}"/>
            </a:ext>
          </a:extLst>
        </xdr:cNvPr>
        <xdr:cNvCxnSpPr/>
      </xdr:nvCxnSpPr>
      <xdr:spPr>
        <a:xfrm>
          <a:off x="3797300" y="14559914"/>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82550</xdr:rowOff>
    </xdr:from>
    <xdr:to>
      <xdr:col>15</xdr:col>
      <xdr:colOff>101600</xdr:colOff>
      <xdr:row>85</xdr:row>
      <xdr:rowOff>12700</xdr:rowOff>
    </xdr:to>
    <xdr:sp macro="" textlink="">
      <xdr:nvSpPr>
        <xdr:cNvPr id="307" name="楕円 306">
          <a:extLst>
            <a:ext uri="{FF2B5EF4-FFF2-40B4-BE49-F238E27FC236}">
              <a16:creationId xmlns:a16="http://schemas.microsoft.com/office/drawing/2014/main" id="{B84529D6-490D-40BD-8FD9-37999F022DEE}"/>
            </a:ext>
          </a:extLst>
        </xdr:cNvPr>
        <xdr:cNvSpPr/>
      </xdr:nvSpPr>
      <xdr:spPr>
        <a:xfrm>
          <a:off x="2857500" y="1448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133350</xdr:rowOff>
    </xdr:from>
    <xdr:to>
      <xdr:col>19</xdr:col>
      <xdr:colOff>177800</xdr:colOff>
      <xdr:row>84</xdr:row>
      <xdr:rowOff>158114</xdr:rowOff>
    </xdr:to>
    <xdr:cxnSp macro="">
      <xdr:nvCxnSpPr>
        <xdr:cNvPr id="308" name="直線コネクタ 307">
          <a:extLst>
            <a:ext uri="{FF2B5EF4-FFF2-40B4-BE49-F238E27FC236}">
              <a16:creationId xmlns:a16="http://schemas.microsoft.com/office/drawing/2014/main" id="{53937AD6-F36B-4D2A-9867-1D20E3F97480}"/>
            </a:ext>
          </a:extLst>
        </xdr:cNvPr>
        <xdr:cNvCxnSpPr/>
      </xdr:nvCxnSpPr>
      <xdr:spPr>
        <a:xfrm>
          <a:off x="2908300" y="14535150"/>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52070</xdr:rowOff>
    </xdr:from>
    <xdr:to>
      <xdr:col>10</xdr:col>
      <xdr:colOff>165100</xdr:colOff>
      <xdr:row>84</xdr:row>
      <xdr:rowOff>153670</xdr:rowOff>
    </xdr:to>
    <xdr:sp macro="" textlink="">
      <xdr:nvSpPr>
        <xdr:cNvPr id="309" name="楕円 308">
          <a:extLst>
            <a:ext uri="{FF2B5EF4-FFF2-40B4-BE49-F238E27FC236}">
              <a16:creationId xmlns:a16="http://schemas.microsoft.com/office/drawing/2014/main" id="{B5F5FF0B-0752-4655-9A2D-CE805C4B2EAF}"/>
            </a:ext>
          </a:extLst>
        </xdr:cNvPr>
        <xdr:cNvSpPr/>
      </xdr:nvSpPr>
      <xdr:spPr>
        <a:xfrm>
          <a:off x="1968500" y="1445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102870</xdr:rowOff>
    </xdr:from>
    <xdr:to>
      <xdr:col>15</xdr:col>
      <xdr:colOff>50800</xdr:colOff>
      <xdr:row>84</xdr:row>
      <xdr:rowOff>133350</xdr:rowOff>
    </xdr:to>
    <xdr:cxnSp macro="">
      <xdr:nvCxnSpPr>
        <xdr:cNvPr id="310" name="直線コネクタ 309">
          <a:extLst>
            <a:ext uri="{FF2B5EF4-FFF2-40B4-BE49-F238E27FC236}">
              <a16:creationId xmlns:a16="http://schemas.microsoft.com/office/drawing/2014/main" id="{236AB09A-CCA0-45E1-B31D-AA8C2E820330}"/>
            </a:ext>
          </a:extLst>
        </xdr:cNvPr>
        <xdr:cNvCxnSpPr/>
      </xdr:nvCxnSpPr>
      <xdr:spPr>
        <a:xfrm>
          <a:off x="2019300" y="145046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21589</xdr:rowOff>
    </xdr:from>
    <xdr:to>
      <xdr:col>6</xdr:col>
      <xdr:colOff>38100</xdr:colOff>
      <xdr:row>84</xdr:row>
      <xdr:rowOff>123189</xdr:rowOff>
    </xdr:to>
    <xdr:sp macro="" textlink="">
      <xdr:nvSpPr>
        <xdr:cNvPr id="311" name="楕円 310">
          <a:extLst>
            <a:ext uri="{FF2B5EF4-FFF2-40B4-BE49-F238E27FC236}">
              <a16:creationId xmlns:a16="http://schemas.microsoft.com/office/drawing/2014/main" id="{E190A291-FFC3-411A-A406-FC6F23124008}"/>
            </a:ext>
          </a:extLst>
        </xdr:cNvPr>
        <xdr:cNvSpPr/>
      </xdr:nvSpPr>
      <xdr:spPr>
        <a:xfrm>
          <a:off x="1079500" y="1442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72389</xdr:rowOff>
    </xdr:from>
    <xdr:to>
      <xdr:col>10</xdr:col>
      <xdr:colOff>114300</xdr:colOff>
      <xdr:row>84</xdr:row>
      <xdr:rowOff>102870</xdr:rowOff>
    </xdr:to>
    <xdr:cxnSp macro="">
      <xdr:nvCxnSpPr>
        <xdr:cNvPr id="312" name="直線コネクタ 311">
          <a:extLst>
            <a:ext uri="{FF2B5EF4-FFF2-40B4-BE49-F238E27FC236}">
              <a16:creationId xmlns:a16="http://schemas.microsoft.com/office/drawing/2014/main" id="{2E14A489-1814-43A6-B0BF-4EA0D1DE6E9D}"/>
            </a:ext>
          </a:extLst>
        </xdr:cNvPr>
        <xdr:cNvCxnSpPr/>
      </xdr:nvCxnSpPr>
      <xdr:spPr>
        <a:xfrm>
          <a:off x="1130300" y="1447418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59707</xdr:rowOff>
    </xdr:from>
    <xdr:ext cx="405111" cy="259045"/>
    <xdr:sp macro="" textlink="">
      <xdr:nvSpPr>
        <xdr:cNvPr id="313" name="n_1aveValue【福祉施設】&#10;有形固定資産減価償却率">
          <a:extLst>
            <a:ext uri="{FF2B5EF4-FFF2-40B4-BE49-F238E27FC236}">
              <a16:creationId xmlns:a16="http://schemas.microsoft.com/office/drawing/2014/main" id="{9136F5DA-4622-44BF-AF6E-5E8F5B8DDB2A}"/>
            </a:ext>
          </a:extLst>
        </xdr:cNvPr>
        <xdr:cNvSpPr txBox="1"/>
      </xdr:nvSpPr>
      <xdr:spPr>
        <a:xfrm>
          <a:off x="3582044" y="1377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50182</xdr:rowOff>
    </xdr:from>
    <xdr:ext cx="405111" cy="259045"/>
    <xdr:sp macro="" textlink="">
      <xdr:nvSpPr>
        <xdr:cNvPr id="314" name="n_2aveValue【福祉施設】&#10;有形固定資産減価償却率">
          <a:extLst>
            <a:ext uri="{FF2B5EF4-FFF2-40B4-BE49-F238E27FC236}">
              <a16:creationId xmlns:a16="http://schemas.microsoft.com/office/drawing/2014/main" id="{5331CC1C-C1AE-428E-807B-3E809753FEFE}"/>
            </a:ext>
          </a:extLst>
        </xdr:cNvPr>
        <xdr:cNvSpPr txBox="1"/>
      </xdr:nvSpPr>
      <xdr:spPr>
        <a:xfrm>
          <a:off x="27057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53991</xdr:rowOff>
    </xdr:from>
    <xdr:ext cx="405111" cy="259045"/>
    <xdr:sp macro="" textlink="">
      <xdr:nvSpPr>
        <xdr:cNvPr id="315" name="n_3aveValue【福祉施設】&#10;有形固定資産減価償却率">
          <a:extLst>
            <a:ext uri="{FF2B5EF4-FFF2-40B4-BE49-F238E27FC236}">
              <a16:creationId xmlns:a16="http://schemas.microsoft.com/office/drawing/2014/main" id="{0A88AD8D-09E6-4550-B788-57478A63E2EE}"/>
            </a:ext>
          </a:extLst>
        </xdr:cNvPr>
        <xdr:cNvSpPr txBox="1"/>
      </xdr:nvSpPr>
      <xdr:spPr>
        <a:xfrm>
          <a:off x="1816744"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21607</xdr:rowOff>
    </xdr:from>
    <xdr:ext cx="405111" cy="259045"/>
    <xdr:sp macro="" textlink="">
      <xdr:nvSpPr>
        <xdr:cNvPr id="316" name="n_4aveValue【福祉施設】&#10;有形固定資産減価償却率">
          <a:extLst>
            <a:ext uri="{FF2B5EF4-FFF2-40B4-BE49-F238E27FC236}">
              <a16:creationId xmlns:a16="http://schemas.microsoft.com/office/drawing/2014/main" id="{C74A7721-2ECF-4702-9353-1BE5DEE03481}"/>
            </a:ext>
          </a:extLst>
        </xdr:cNvPr>
        <xdr:cNvSpPr txBox="1"/>
      </xdr:nvSpPr>
      <xdr:spPr>
        <a:xfrm>
          <a:off x="9277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28591</xdr:rowOff>
    </xdr:from>
    <xdr:ext cx="405111" cy="259045"/>
    <xdr:sp macro="" textlink="">
      <xdr:nvSpPr>
        <xdr:cNvPr id="317" name="n_1mainValue【福祉施設】&#10;有形固定資産減価償却率">
          <a:extLst>
            <a:ext uri="{FF2B5EF4-FFF2-40B4-BE49-F238E27FC236}">
              <a16:creationId xmlns:a16="http://schemas.microsoft.com/office/drawing/2014/main" id="{B0C63E85-FBE4-4A50-8295-8DEB6E5554AC}"/>
            </a:ext>
          </a:extLst>
        </xdr:cNvPr>
        <xdr:cNvSpPr txBox="1"/>
      </xdr:nvSpPr>
      <xdr:spPr>
        <a:xfrm>
          <a:off x="3582044" y="14601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3827</xdr:rowOff>
    </xdr:from>
    <xdr:ext cx="405111" cy="259045"/>
    <xdr:sp macro="" textlink="">
      <xdr:nvSpPr>
        <xdr:cNvPr id="318" name="n_2mainValue【福祉施設】&#10;有形固定資産減価償却率">
          <a:extLst>
            <a:ext uri="{FF2B5EF4-FFF2-40B4-BE49-F238E27FC236}">
              <a16:creationId xmlns:a16="http://schemas.microsoft.com/office/drawing/2014/main" id="{F0DB5AF2-005A-46C1-8F5D-79BD6DCF21B4}"/>
            </a:ext>
          </a:extLst>
        </xdr:cNvPr>
        <xdr:cNvSpPr txBox="1"/>
      </xdr:nvSpPr>
      <xdr:spPr>
        <a:xfrm>
          <a:off x="2705744" y="1457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144797</xdr:rowOff>
    </xdr:from>
    <xdr:ext cx="405111" cy="259045"/>
    <xdr:sp macro="" textlink="">
      <xdr:nvSpPr>
        <xdr:cNvPr id="319" name="n_3mainValue【福祉施設】&#10;有形固定資産減価償却率">
          <a:extLst>
            <a:ext uri="{FF2B5EF4-FFF2-40B4-BE49-F238E27FC236}">
              <a16:creationId xmlns:a16="http://schemas.microsoft.com/office/drawing/2014/main" id="{0943045C-04F1-49ED-A428-B770254EFD62}"/>
            </a:ext>
          </a:extLst>
        </xdr:cNvPr>
        <xdr:cNvSpPr txBox="1"/>
      </xdr:nvSpPr>
      <xdr:spPr>
        <a:xfrm>
          <a:off x="1816744" y="1454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114316</xdr:rowOff>
    </xdr:from>
    <xdr:ext cx="405111" cy="259045"/>
    <xdr:sp macro="" textlink="">
      <xdr:nvSpPr>
        <xdr:cNvPr id="320" name="n_4mainValue【福祉施設】&#10;有形固定資産減価償却率">
          <a:extLst>
            <a:ext uri="{FF2B5EF4-FFF2-40B4-BE49-F238E27FC236}">
              <a16:creationId xmlns:a16="http://schemas.microsoft.com/office/drawing/2014/main" id="{6FB75D8C-1ABE-4A6D-A3CC-9C8E5F554F18}"/>
            </a:ext>
          </a:extLst>
        </xdr:cNvPr>
        <xdr:cNvSpPr txBox="1"/>
      </xdr:nvSpPr>
      <xdr:spPr>
        <a:xfrm>
          <a:off x="927744" y="1451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BC8F6A07-1C0B-430A-B4C7-AE016470A11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196F4063-5B60-4C0C-A0D9-5624B83EB10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70333DB2-854C-405A-B322-48EC3E4CBD1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535FF1A9-3A9D-4F22-BE82-2C8178F44A4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A5A09336-B18D-4CE0-9612-09205820C91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243113-F661-4F65-890E-5A683D35CCF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24D3B1A9-A6F1-43A3-A212-57E3569A8E2A}"/>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838D90C1-5A71-48EC-90EF-9A404CB8E6A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715DE01-3E77-4F19-88D4-3E9570F4206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152F24AF-370E-4C4E-962F-CF85178BCC8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C33B1923-EBA5-48DD-9D54-2C492DEDAC25}"/>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DD797897-E363-46BB-A646-93F30402674D}"/>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469C30E5-D570-47DE-879A-4677877057B6}"/>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a:extLst>
            <a:ext uri="{FF2B5EF4-FFF2-40B4-BE49-F238E27FC236}">
              <a16:creationId xmlns:a16="http://schemas.microsoft.com/office/drawing/2014/main" id="{6FD472F8-4FFD-44CC-8AF0-6319CC2AD2D9}"/>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FDB8BFE4-E1A9-40D2-B040-A3376DDE8D99}"/>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a:extLst>
            <a:ext uri="{FF2B5EF4-FFF2-40B4-BE49-F238E27FC236}">
              <a16:creationId xmlns:a16="http://schemas.microsoft.com/office/drawing/2014/main" id="{BD40792C-85F6-468B-A6E3-355477032B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3B68CF80-5F24-4E25-BB76-A59C5F1358CD}"/>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a:extLst>
            <a:ext uri="{FF2B5EF4-FFF2-40B4-BE49-F238E27FC236}">
              <a16:creationId xmlns:a16="http://schemas.microsoft.com/office/drawing/2014/main" id="{BBEFCCBB-C11C-48C6-81E4-2D8DACF9F999}"/>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D6DBEFE6-0B56-4343-81EC-D0FEC7A30F1D}"/>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a:extLst>
            <a:ext uri="{FF2B5EF4-FFF2-40B4-BE49-F238E27FC236}">
              <a16:creationId xmlns:a16="http://schemas.microsoft.com/office/drawing/2014/main" id="{0D618AEA-30C4-4CC6-8775-B76E6BCAFAE5}"/>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77CA1A0E-609F-4103-AB21-3637703AB754}"/>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2" name="テキスト ボックス 341">
          <a:extLst>
            <a:ext uri="{FF2B5EF4-FFF2-40B4-BE49-F238E27FC236}">
              <a16:creationId xmlns:a16="http://schemas.microsoft.com/office/drawing/2014/main" id="{EB66AEC7-157C-43B6-856B-B9791F1195B1}"/>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40E3F122-6147-4953-AA23-CC418CB7CC8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3C1A0718-8BE5-4449-8528-1CBAA2A4320B}"/>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B2032637-F91F-4D44-BEA0-DC14EF802D4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81643</xdr:rowOff>
    </xdr:from>
    <xdr:to>
      <xdr:col>54</xdr:col>
      <xdr:colOff>189865</xdr:colOff>
      <xdr:row>86</xdr:row>
      <xdr:rowOff>125186</xdr:rowOff>
    </xdr:to>
    <xdr:cxnSp macro="">
      <xdr:nvCxnSpPr>
        <xdr:cNvPr id="346" name="直線コネクタ 345">
          <a:extLst>
            <a:ext uri="{FF2B5EF4-FFF2-40B4-BE49-F238E27FC236}">
              <a16:creationId xmlns:a16="http://schemas.microsoft.com/office/drawing/2014/main" id="{172764E7-AE04-49C8-A5E2-8D5E3F408843}"/>
            </a:ext>
          </a:extLst>
        </xdr:cNvPr>
        <xdr:cNvCxnSpPr/>
      </xdr:nvCxnSpPr>
      <xdr:spPr>
        <a:xfrm flipV="1">
          <a:off x="10476865" y="13454743"/>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47" name="【福祉施設】&#10;一人当たり面積最小値テキスト">
          <a:extLst>
            <a:ext uri="{FF2B5EF4-FFF2-40B4-BE49-F238E27FC236}">
              <a16:creationId xmlns:a16="http://schemas.microsoft.com/office/drawing/2014/main" id="{719EE978-C106-4A45-9FF7-59E441A26F79}"/>
            </a:ext>
          </a:extLst>
        </xdr:cNvPr>
        <xdr:cNvSpPr txBox="1"/>
      </xdr:nvSpPr>
      <xdr:spPr>
        <a:xfrm>
          <a:off x="10515600"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48" name="直線コネクタ 347">
          <a:extLst>
            <a:ext uri="{FF2B5EF4-FFF2-40B4-BE49-F238E27FC236}">
              <a16:creationId xmlns:a16="http://schemas.microsoft.com/office/drawing/2014/main" id="{41AB6A74-11E6-464E-9BB4-AA1334B880E7}"/>
            </a:ext>
          </a:extLst>
        </xdr:cNvPr>
        <xdr:cNvCxnSpPr/>
      </xdr:nvCxnSpPr>
      <xdr:spPr>
        <a:xfrm>
          <a:off x="10388600" y="1486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28320</xdr:rowOff>
    </xdr:from>
    <xdr:ext cx="469744" cy="259045"/>
    <xdr:sp macro="" textlink="">
      <xdr:nvSpPr>
        <xdr:cNvPr id="349" name="【福祉施設】&#10;一人当たり面積最大値テキスト">
          <a:extLst>
            <a:ext uri="{FF2B5EF4-FFF2-40B4-BE49-F238E27FC236}">
              <a16:creationId xmlns:a16="http://schemas.microsoft.com/office/drawing/2014/main" id="{AE8310CA-4718-4B0A-9DFA-EB37022658E8}"/>
            </a:ext>
          </a:extLst>
        </xdr:cNvPr>
        <xdr:cNvSpPr txBox="1"/>
      </xdr:nvSpPr>
      <xdr:spPr>
        <a:xfrm>
          <a:off x="10515600" y="1322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81643</xdr:rowOff>
    </xdr:from>
    <xdr:to>
      <xdr:col>55</xdr:col>
      <xdr:colOff>88900</xdr:colOff>
      <xdr:row>78</xdr:row>
      <xdr:rowOff>81643</xdr:rowOff>
    </xdr:to>
    <xdr:cxnSp macro="">
      <xdr:nvCxnSpPr>
        <xdr:cNvPr id="350" name="直線コネクタ 349">
          <a:extLst>
            <a:ext uri="{FF2B5EF4-FFF2-40B4-BE49-F238E27FC236}">
              <a16:creationId xmlns:a16="http://schemas.microsoft.com/office/drawing/2014/main" id="{E85F9766-AA7A-4C9C-BCA9-630CDABE760F}"/>
            </a:ext>
          </a:extLst>
        </xdr:cNvPr>
        <xdr:cNvCxnSpPr/>
      </xdr:nvCxnSpPr>
      <xdr:spPr>
        <a:xfrm>
          <a:off x="10388600" y="1345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132641</xdr:rowOff>
    </xdr:from>
    <xdr:ext cx="469744" cy="259045"/>
    <xdr:sp macro="" textlink="">
      <xdr:nvSpPr>
        <xdr:cNvPr id="351" name="【福祉施設】&#10;一人当たり面積平均値テキスト">
          <a:extLst>
            <a:ext uri="{FF2B5EF4-FFF2-40B4-BE49-F238E27FC236}">
              <a16:creationId xmlns:a16="http://schemas.microsoft.com/office/drawing/2014/main" id="{A30567CE-5EA6-4976-82A2-BD0612C19B36}"/>
            </a:ext>
          </a:extLst>
        </xdr:cNvPr>
        <xdr:cNvSpPr txBox="1"/>
      </xdr:nvSpPr>
      <xdr:spPr>
        <a:xfrm>
          <a:off x="10515600" y="141915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109764</xdr:rowOff>
    </xdr:from>
    <xdr:to>
      <xdr:col>55</xdr:col>
      <xdr:colOff>50800</xdr:colOff>
      <xdr:row>84</xdr:row>
      <xdr:rowOff>39914</xdr:rowOff>
    </xdr:to>
    <xdr:sp macro="" textlink="">
      <xdr:nvSpPr>
        <xdr:cNvPr id="352" name="フローチャート: 判断 351">
          <a:extLst>
            <a:ext uri="{FF2B5EF4-FFF2-40B4-BE49-F238E27FC236}">
              <a16:creationId xmlns:a16="http://schemas.microsoft.com/office/drawing/2014/main" id="{6E83F44E-8C5B-4318-B003-6863EADA946A}"/>
            </a:ext>
          </a:extLst>
        </xdr:cNvPr>
        <xdr:cNvSpPr/>
      </xdr:nvSpPr>
      <xdr:spPr>
        <a:xfrm>
          <a:off x="104267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109764</xdr:rowOff>
    </xdr:from>
    <xdr:to>
      <xdr:col>50</xdr:col>
      <xdr:colOff>165100</xdr:colOff>
      <xdr:row>84</xdr:row>
      <xdr:rowOff>39914</xdr:rowOff>
    </xdr:to>
    <xdr:sp macro="" textlink="">
      <xdr:nvSpPr>
        <xdr:cNvPr id="353" name="フローチャート: 判断 352">
          <a:extLst>
            <a:ext uri="{FF2B5EF4-FFF2-40B4-BE49-F238E27FC236}">
              <a16:creationId xmlns:a16="http://schemas.microsoft.com/office/drawing/2014/main" id="{3DE89101-358B-4857-857D-B76390EE15EC}"/>
            </a:ext>
          </a:extLst>
        </xdr:cNvPr>
        <xdr:cNvSpPr/>
      </xdr:nvSpPr>
      <xdr:spPr>
        <a:xfrm>
          <a:off x="9588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109764</xdr:rowOff>
    </xdr:from>
    <xdr:to>
      <xdr:col>46</xdr:col>
      <xdr:colOff>38100</xdr:colOff>
      <xdr:row>84</xdr:row>
      <xdr:rowOff>39914</xdr:rowOff>
    </xdr:to>
    <xdr:sp macro="" textlink="">
      <xdr:nvSpPr>
        <xdr:cNvPr id="354" name="フローチャート: 判断 353">
          <a:extLst>
            <a:ext uri="{FF2B5EF4-FFF2-40B4-BE49-F238E27FC236}">
              <a16:creationId xmlns:a16="http://schemas.microsoft.com/office/drawing/2014/main" id="{B6F3A01A-7664-4073-9F6D-6CE6B5B549DF}"/>
            </a:ext>
          </a:extLst>
        </xdr:cNvPr>
        <xdr:cNvSpPr/>
      </xdr:nvSpPr>
      <xdr:spPr>
        <a:xfrm>
          <a:off x="8699500" y="14340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153307</xdr:rowOff>
    </xdr:from>
    <xdr:to>
      <xdr:col>41</xdr:col>
      <xdr:colOff>101600</xdr:colOff>
      <xdr:row>84</xdr:row>
      <xdr:rowOff>83457</xdr:rowOff>
    </xdr:to>
    <xdr:sp macro="" textlink="">
      <xdr:nvSpPr>
        <xdr:cNvPr id="355" name="フローチャート: 判断 354">
          <a:extLst>
            <a:ext uri="{FF2B5EF4-FFF2-40B4-BE49-F238E27FC236}">
              <a16:creationId xmlns:a16="http://schemas.microsoft.com/office/drawing/2014/main" id="{6A687829-558A-4024-9B17-7E24299843DB}"/>
            </a:ext>
          </a:extLst>
        </xdr:cNvPr>
        <xdr:cNvSpPr/>
      </xdr:nvSpPr>
      <xdr:spPr>
        <a:xfrm>
          <a:off x="7810500" y="1438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153307</xdr:rowOff>
    </xdr:from>
    <xdr:to>
      <xdr:col>36</xdr:col>
      <xdr:colOff>165100</xdr:colOff>
      <xdr:row>84</xdr:row>
      <xdr:rowOff>83457</xdr:rowOff>
    </xdr:to>
    <xdr:sp macro="" textlink="">
      <xdr:nvSpPr>
        <xdr:cNvPr id="356" name="フローチャート: 判断 355">
          <a:extLst>
            <a:ext uri="{FF2B5EF4-FFF2-40B4-BE49-F238E27FC236}">
              <a16:creationId xmlns:a16="http://schemas.microsoft.com/office/drawing/2014/main" id="{C67329E9-5973-4910-B2B5-A059BB659517}"/>
            </a:ext>
          </a:extLst>
        </xdr:cNvPr>
        <xdr:cNvSpPr/>
      </xdr:nvSpPr>
      <xdr:spPr>
        <a:xfrm>
          <a:off x="6921500" y="1438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1968E080-5F62-46FE-8841-1B78D0E1312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2AA8486B-B95D-43B7-89EE-7D28FB707CBD}"/>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DF6CBCB2-A287-43DC-B984-0E3C9473D66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3A72816E-86BB-4105-90E1-AF5A92B3203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AE6E0649-193B-461C-A278-79593D8291D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60779</xdr:rowOff>
    </xdr:from>
    <xdr:to>
      <xdr:col>55</xdr:col>
      <xdr:colOff>50800</xdr:colOff>
      <xdr:row>85</xdr:row>
      <xdr:rowOff>162379</xdr:rowOff>
    </xdr:to>
    <xdr:sp macro="" textlink="">
      <xdr:nvSpPr>
        <xdr:cNvPr id="362" name="楕円 361">
          <a:extLst>
            <a:ext uri="{FF2B5EF4-FFF2-40B4-BE49-F238E27FC236}">
              <a16:creationId xmlns:a16="http://schemas.microsoft.com/office/drawing/2014/main" id="{F0A5A149-4014-479E-8636-F0CEC6D404CF}"/>
            </a:ext>
          </a:extLst>
        </xdr:cNvPr>
        <xdr:cNvSpPr/>
      </xdr:nvSpPr>
      <xdr:spPr>
        <a:xfrm>
          <a:off x="104267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39206</xdr:rowOff>
    </xdr:from>
    <xdr:ext cx="469744" cy="259045"/>
    <xdr:sp macro="" textlink="">
      <xdr:nvSpPr>
        <xdr:cNvPr id="363" name="【福祉施設】&#10;一人当たり面積該当値テキスト">
          <a:extLst>
            <a:ext uri="{FF2B5EF4-FFF2-40B4-BE49-F238E27FC236}">
              <a16:creationId xmlns:a16="http://schemas.microsoft.com/office/drawing/2014/main" id="{055DC31A-7D60-4214-A2CB-26953E8B20B7}"/>
            </a:ext>
          </a:extLst>
        </xdr:cNvPr>
        <xdr:cNvSpPr txBox="1"/>
      </xdr:nvSpPr>
      <xdr:spPr>
        <a:xfrm>
          <a:off x="10515600" y="1461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60779</xdr:rowOff>
    </xdr:from>
    <xdr:to>
      <xdr:col>50</xdr:col>
      <xdr:colOff>165100</xdr:colOff>
      <xdr:row>85</xdr:row>
      <xdr:rowOff>162379</xdr:rowOff>
    </xdr:to>
    <xdr:sp macro="" textlink="">
      <xdr:nvSpPr>
        <xdr:cNvPr id="364" name="楕円 363">
          <a:extLst>
            <a:ext uri="{FF2B5EF4-FFF2-40B4-BE49-F238E27FC236}">
              <a16:creationId xmlns:a16="http://schemas.microsoft.com/office/drawing/2014/main" id="{D8CCE074-C97B-4EA0-828F-91278CAA6F78}"/>
            </a:ext>
          </a:extLst>
        </xdr:cNvPr>
        <xdr:cNvSpPr/>
      </xdr:nvSpPr>
      <xdr:spPr>
        <a:xfrm>
          <a:off x="95885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111579</xdr:rowOff>
    </xdr:from>
    <xdr:to>
      <xdr:col>55</xdr:col>
      <xdr:colOff>0</xdr:colOff>
      <xdr:row>85</xdr:row>
      <xdr:rowOff>111579</xdr:rowOff>
    </xdr:to>
    <xdr:cxnSp macro="">
      <xdr:nvCxnSpPr>
        <xdr:cNvPr id="365" name="直線コネクタ 364">
          <a:extLst>
            <a:ext uri="{FF2B5EF4-FFF2-40B4-BE49-F238E27FC236}">
              <a16:creationId xmlns:a16="http://schemas.microsoft.com/office/drawing/2014/main" id="{A59C4323-14DA-4EAE-B994-7F3F01EBA38E}"/>
            </a:ext>
          </a:extLst>
        </xdr:cNvPr>
        <xdr:cNvCxnSpPr/>
      </xdr:nvCxnSpPr>
      <xdr:spPr>
        <a:xfrm>
          <a:off x="9639300" y="146848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71664</xdr:rowOff>
    </xdr:from>
    <xdr:to>
      <xdr:col>46</xdr:col>
      <xdr:colOff>38100</xdr:colOff>
      <xdr:row>86</xdr:row>
      <xdr:rowOff>1814</xdr:rowOff>
    </xdr:to>
    <xdr:sp macro="" textlink="">
      <xdr:nvSpPr>
        <xdr:cNvPr id="366" name="楕円 365">
          <a:extLst>
            <a:ext uri="{FF2B5EF4-FFF2-40B4-BE49-F238E27FC236}">
              <a16:creationId xmlns:a16="http://schemas.microsoft.com/office/drawing/2014/main" id="{F1500452-F5B0-4B77-A9C6-06F52A29D1A7}"/>
            </a:ext>
          </a:extLst>
        </xdr:cNvPr>
        <xdr:cNvSpPr/>
      </xdr:nvSpPr>
      <xdr:spPr>
        <a:xfrm>
          <a:off x="8699500" y="1464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111579</xdr:rowOff>
    </xdr:from>
    <xdr:to>
      <xdr:col>50</xdr:col>
      <xdr:colOff>114300</xdr:colOff>
      <xdr:row>85</xdr:row>
      <xdr:rowOff>122464</xdr:rowOff>
    </xdr:to>
    <xdr:cxnSp macro="">
      <xdr:nvCxnSpPr>
        <xdr:cNvPr id="367" name="直線コネクタ 366">
          <a:extLst>
            <a:ext uri="{FF2B5EF4-FFF2-40B4-BE49-F238E27FC236}">
              <a16:creationId xmlns:a16="http://schemas.microsoft.com/office/drawing/2014/main" id="{09A84293-ADDA-4A50-81C1-4A20C7453410}"/>
            </a:ext>
          </a:extLst>
        </xdr:cNvPr>
        <xdr:cNvCxnSpPr/>
      </xdr:nvCxnSpPr>
      <xdr:spPr>
        <a:xfrm flipV="1">
          <a:off x="8750300" y="14684829"/>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71664</xdr:rowOff>
    </xdr:from>
    <xdr:to>
      <xdr:col>41</xdr:col>
      <xdr:colOff>101600</xdr:colOff>
      <xdr:row>86</xdr:row>
      <xdr:rowOff>1814</xdr:rowOff>
    </xdr:to>
    <xdr:sp macro="" textlink="">
      <xdr:nvSpPr>
        <xdr:cNvPr id="368" name="楕円 367">
          <a:extLst>
            <a:ext uri="{FF2B5EF4-FFF2-40B4-BE49-F238E27FC236}">
              <a16:creationId xmlns:a16="http://schemas.microsoft.com/office/drawing/2014/main" id="{DD6E8707-BF15-4564-AF06-E4A8955A484E}"/>
            </a:ext>
          </a:extLst>
        </xdr:cNvPr>
        <xdr:cNvSpPr/>
      </xdr:nvSpPr>
      <xdr:spPr>
        <a:xfrm>
          <a:off x="7810500" y="1464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122464</xdr:rowOff>
    </xdr:from>
    <xdr:to>
      <xdr:col>45</xdr:col>
      <xdr:colOff>177800</xdr:colOff>
      <xdr:row>85</xdr:row>
      <xdr:rowOff>122464</xdr:rowOff>
    </xdr:to>
    <xdr:cxnSp macro="">
      <xdr:nvCxnSpPr>
        <xdr:cNvPr id="369" name="直線コネクタ 368">
          <a:extLst>
            <a:ext uri="{FF2B5EF4-FFF2-40B4-BE49-F238E27FC236}">
              <a16:creationId xmlns:a16="http://schemas.microsoft.com/office/drawing/2014/main" id="{5ECC3893-CE7F-4B6A-92FC-E9418B7565DE}"/>
            </a:ext>
          </a:extLst>
        </xdr:cNvPr>
        <xdr:cNvCxnSpPr/>
      </xdr:nvCxnSpPr>
      <xdr:spPr>
        <a:xfrm>
          <a:off x="7861300" y="146957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71664</xdr:rowOff>
    </xdr:from>
    <xdr:to>
      <xdr:col>36</xdr:col>
      <xdr:colOff>165100</xdr:colOff>
      <xdr:row>86</xdr:row>
      <xdr:rowOff>1814</xdr:rowOff>
    </xdr:to>
    <xdr:sp macro="" textlink="">
      <xdr:nvSpPr>
        <xdr:cNvPr id="370" name="楕円 369">
          <a:extLst>
            <a:ext uri="{FF2B5EF4-FFF2-40B4-BE49-F238E27FC236}">
              <a16:creationId xmlns:a16="http://schemas.microsoft.com/office/drawing/2014/main" id="{206D017F-7BDD-4CC6-8CF2-F6A45DD34E59}"/>
            </a:ext>
          </a:extLst>
        </xdr:cNvPr>
        <xdr:cNvSpPr/>
      </xdr:nvSpPr>
      <xdr:spPr>
        <a:xfrm>
          <a:off x="6921500" y="1464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122464</xdr:rowOff>
    </xdr:from>
    <xdr:to>
      <xdr:col>41</xdr:col>
      <xdr:colOff>50800</xdr:colOff>
      <xdr:row>85</xdr:row>
      <xdr:rowOff>122464</xdr:rowOff>
    </xdr:to>
    <xdr:cxnSp macro="">
      <xdr:nvCxnSpPr>
        <xdr:cNvPr id="371" name="直線コネクタ 370">
          <a:extLst>
            <a:ext uri="{FF2B5EF4-FFF2-40B4-BE49-F238E27FC236}">
              <a16:creationId xmlns:a16="http://schemas.microsoft.com/office/drawing/2014/main" id="{61779A38-06B0-4C4B-B69D-A706EC4D27AB}"/>
            </a:ext>
          </a:extLst>
        </xdr:cNvPr>
        <xdr:cNvCxnSpPr/>
      </xdr:nvCxnSpPr>
      <xdr:spPr>
        <a:xfrm>
          <a:off x="6972300" y="146957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56441</xdr:rowOff>
    </xdr:from>
    <xdr:ext cx="469744" cy="259045"/>
    <xdr:sp macro="" textlink="">
      <xdr:nvSpPr>
        <xdr:cNvPr id="372" name="n_1aveValue【福祉施設】&#10;一人当たり面積">
          <a:extLst>
            <a:ext uri="{FF2B5EF4-FFF2-40B4-BE49-F238E27FC236}">
              <a16:creationId xmlns:a16="http://schemas.microsoft.com/office/drawing/2014/main" id="{E4D5F62F-004C-41EA-A348-C31C9AB629FC}"/>
            </a:ext>
          </a:extLst>
        </xdr:cNvPr>
        <xdr:cNvSpPr txBox="1"/>
      </xdr:nvSpPr>
      <xdr:spPr>
        <a:xfrm>
          <a:off x="93917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56441</xdr:rowOff>
    </xdr:from>
    <xdr:ext cx="469744" cy="259045"/>
    <xdr:sp macro="" textlink="">
      <xdr:nvSpPr>
        <xdr:cNvPr id="373" name="n_2aveValue【福祉施設】&#10;一人当たり面積">
          <a:extLst>
            <a:ext uri="{FF2B5EF4-FFF2-40B4-BE49-F238E27FC236}">
              <a16:creationId xmlns:a16="http://schemas.microsoft.com/office/drawing/2014/main" id="{FAE5B475-CBBE-4581-B1FB-9CF697E7EE8A}"/>
            </a:ext>
          </a:extLst>
        </xdr:cNvPr>
        <xdr:cNvSpPr txBox="1"/>
      </xdr:nvSpPr>
      <xdr:spPr>
        <a:xfrm>
          <a:off x="8515427" y="14115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99984</xdr:rowOff>
    </xdr:from>
    <xdr:ext cx="469744" cy="259045"/>
    <xdr:sp macro="" textlink="">
      <xdr:nvSpPr>
        <xdr:cNvPr id="374" name="n_3aveValue【福祉施設】&#10;一人当たり面積">
          <a:extLst>
            <a:ext uri="{FF2B5EF4-FFF2-40B4-BE49-F238E27FC236}">
              <a16:creationId xmlns:a16="http://schemas.microsoft.com/office/drawing/2014/main" id="{7D1BBE4E-9E50-4EA6-A358-EC63F157A117}"/>
            </a:ext>
          </a:extLst>
        </xdr:cNvPr>
        <xdr:cNvSpPr txBox="1"/>
      </xdr:nvSpPr>
      <xdr:spPr>
        <a:xfrm>
          <a:off x="7626427" y="1415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99984</xdr:rowOff>
    </xdr:from>
    <xdr:ext cx="469744" cy="259045"/>
    <xdr:sp macro="" textlink="">
      <xdr:nvSpPr>
        <xdr:cNvPr id="375" name="n_4aveValue【福祉施設】&#10;一人当たり面積">
          <a:extLst>
            <a:ext uri="{FF2B5EF4-FFF2-40B4-BE49-F238E27FC236}">
              <a16:creationId xmlns:a16="http://schemas.microsoft.com/office/drawing/2014/main" id="{C436B670-201A-465D-9D82-C0883ABC011D}"/>
            </a:ext>
          </a:extLst>
        </xdr:cNvPr>
        <xdr:cNvSpPr txBox="1"/>
      </xdr:nvSpPr>
      <xdr:spPr>
        <a:xfrm>
          <a:off x="6737427" y="1415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153506</xdr:rowOff>
    </xdr:from>
    <xdr:ext cx="469744" cy="259045"/>
    <xdr:sp macro="" textlink="">
      <xdr:nvSpPr>
        <xdr:cNvPr id="376" name="n_1mainValue【福祉施設】&#10;一人当たり面積">
          <a:extLst>
            <a:ext uri="{FF2B5EF4-FFF2-40B4-BE49-F238E27FC236}">
              <a16:creationId xmlns:a16="http://schemas.microsoft.com/office/drawing/2014/main" id="{1CD9D0A6-EFE4-4C30-9F35-2570376C8AA6}"/>
            </a:ext>
          </a:extLst>
        </xdr:cNvPr>
        <xdr:cNvSpPr txBox="1"/>
      </xdr:nvSpPr>
      <xdr:spPr>
        <a:xfrm>
          <a:off x="9391727" y="1472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164391</xdr:rowOff>
    </xdr:from>
    <xdr:ext cx="469744" cy="259045"/>
    <xdr:sp macro="" textlink="">
      <xdr:nvSpPr>
        <xdr:cNvPr id="377" name="n_2mainValue【福祉施設】&#10;一人当たり面積">
          <a:extLst>
            <a:ext uri="{FF2B5EF4-FFF2-40B4-BE49-F238E27FC236}">
              <a16:creationId xmlns:a16="http://schemas.microsoft.com/office/drawing/2014/main" id="{C0ECD97C-32E7-4B0A-A158-B7726EAD66D7}"/>
            </a:ext>
          </a:extLst>
        </xdr:cNvPr>
        <xdr:cNvSpPr txBox="1"/>
      </xdr:nvSpPr>
      <xdr:spPr>
        <a:xfrm>
          <a:off x="8515427" y="1473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164391</xdr:rowOff>
    </xdr:from>
    <xdr:ext cx="469744" cy="259045"/>
    <xdr:sp macro="" textlink="">
      <xdr:nvSpPr>
        <xdr:cNvPr id="378" name="n_3mainValue【福祉施設】&#10;一人当たり面積">
          <a:extLst>
            <a:ext uri="{FF2B5EF4-FFF2-40B4-BE49-F238E27FC236}">
              <a16:creationId xmlns:a16="http://schemas.microsoft.com/office/drawing/2014/main" id="{45525CFE-7ED3-4094-87B8-410017C64E03}"/>
            </a:ext>
          </a:extLst>
        </xdr:cNvPr>
        <xdr:cNvSpPr txBox="1"/>
      </xdr:nvSpPr>
      <xdr:spPr>
        <a:xfrm>
          <a:off x="7626427" y="1473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164391</xdr:rowOff>
    </xdr:from>
    <xdr:ext cx="469744" cy="259045"/>
    <xdr:sp macro="" textlink="">
      <xdr:nvSpPr>
        <xdr:cNvPr id="379" name="n_4mainValue【福祉施設】&#10;一人当たり面積">
          <a:extLst>
            <a:ext uri="{FF2B5EF4-FFF2-40B4-BE49-F238E27FC236}">
              <a16:creationId xmlns:a16="http://schemas.microsoft.com/office/drawing/2014/main" id="{1B74164A-46C0-45CF-B415-6AC10AD667F0}"/>
            </a:ext>
          </a:extLst>
        </xdr:cNvPr>
        <xdr:cNvSpPr txBox="1"/>
      </xdr:nvSpPr>
      <xdr:spPr>
        <a:xfrm>
          <a:off x="6737427" y="1473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F7EC2835-6787-4A9E-9B40-305414B472F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3261F572-402A-4B74-8ECB-301CC15561C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4395D7ED-CF0A-4C0E-A963-ACB1AA91D0D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FA1049CD-E5B2-42B8-ABA7-5DCA9FF85EF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D4B0FD6E-DEBC-4BB8-A949-E426546D510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4C11A713-589C-436A-B74F-C670F088B8D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1C6F0888-052A-457B-8FDE-AB2A87F3537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8A1E4D81-4095-4753-A0CA-C72F0AC7FCDE}"/>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AB6C83D1-6E09-4A2D-97B3-80F1139D29F1}"/>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32AADE27-0D5E-422A-89FA-E213C9C26F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D8B25E0F-A678-47B9-963B-3B1C55B22FC3}"/>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1" name="直線コネクタ 390">
          <a:extLst>
            <a:ext uri="{FF2B5EF4-FFF2-40B4-BE49-F238E27FC236}">
              <a16:creationId xmlns:a16="http://schemas.microsoft.com/office/drawing/2014/main" id="{746A1D74-90FD-4C0C-A189-7A10E0F9C5D7}"/>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2" name="テキスト ボックス 391">
          <a:extLst>
            <a:ext uri="{FF2B5EF4-FFF2-40B4-BE49-F238E27FC236}">
              <a16:creationId xmlns:a16="http://schemas.microsoft.com/office/drawing/2014/main" id="{ED63C9E5-77BC-4C98-A61A-4854D72D9242}"/>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3" name="直線コネクタ 392">
          <a:extLst>
            <a:ext uri="{FF2B5EF4-FFF2-40B4-BE49-F238E27FC236}">
              <a16:creationId xmlns:a16="http://schemas.microsoft.com/office/drawing/2014/main" id="{944A3CEE-B007-4F50-BE50-52E5B020B177}"/>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4" name="テキスト ボックス 393">
          <a:extLst>
            <a:ext uri="{FF2B5EF4-FFF2-40B4-BE49-F238E27FC236}">
              <a16:creationId xmlns:a16="http://schemas.microsoft.com/office/drawing/2014/main" id="{F30FFB61-244A-47EA-BCCF-1CC219603755}"/>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5" name="直線コネクタ 394">
          <a:extLst>
            <a:ext uri="{FF2B5EF4-FFF2-40B4-BE49-F238E27FC236}">
              <a16:creationId xmlns:a16="http://schemas.microsoft.com/office/drawing/2014/main" id="{4AC031AD-28B8-467B-B961-5EA68610E81F}"/>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6" name="テキスト ボックス 395">
          <a:extLst>
            <a:ext uri="{FF2B5EF4-FFF2-40B4-BE49-F238E27FC236}">
              <a16:creationId xmlns:a16="http://schemas.microsoft.com/office/drawing/2014/main" id="{00D9495A-18AD-4E00-B11F-B8D179E774D4}"/>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7" name="直線コネクタ 396">
          <a:extLst>
            <a:ext uri="{FF2B5EF4-FFF2-40B4-BE49-F238E27FC236}">
              <a16:creationId xmlns:a16="http://schemas.microsoft.com/office/drawing/2014/main" id="{15355012-1A3B-4510-B165-EF8518ACB9BE}"/>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8" name="テキスト ボックス 397">
          <a:extLst>
            <a:ext uri="{FF2B5EF4-FFF2-40B4-BE49-F238E27FC236}">
              <a16:creationId xmlns:a16="http://schemas.microsoft.com/office/drawing/2014/main" id="{434DF52B-D100-4CF4-8E92-B9866D449916}"/>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9" name="直線コネクタ 398">
          <a:extLst>
            <a:ext uri="{FF2B5EF4-FFF2-40B4-BE49-F238E27FC236}">
              <a16:creationId xmlns:a16="http://schemas.microsoft.com/office/drawing/2014/main" id="{745079B0-8652-4AAB-A986-AC632EB72D59}"/>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0" name="テキスト ボックス 399">
          <a:extLst>
            <a:ext uri="{FF2B5EF4-FFF2-40B4-BE49-F238E27FC236}">
              <a16:creationId xmlns:a16="http://schemas.microsoft.com/office/drawing/2014/main" id="{576EEEE2-4FCF-440D-A4BD-39FB89EAF687}"/>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F812023E-A557-497B-9B89-66F81C655B1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2" name="テキスト ボックス 401">
          <a:extLst>
            <a:ext uri="{FF2B5EF4-FFF2-40B4-BE49-F238E27FC236}">
              <a16:creationId xmlns:a16="http://schemas.microsoft.com/office/drawing/2014/main" id="{F894B67A-1EF8-4639-825B-B043F29630E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a:extLst>
            <a:ext uri="{FF2B5EF4-FFF2-40B4-BE49-F238E27FC236}">
              <a16:creationId xmlns:a16="http://schemas.microsoft.com/office/drawing/2014/main" id="{CCAD05D1-7F4C-496E-A309-4252E888815E}"/>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24764</xdr:rowOff>
    </xdr:from>
    <xdr:to>
      <xdr:col>24</xdr:col>
      <xdr:colOff>62865</xdr:colOff>
      <xdr:row>108</xdr:row>
      <xdr:rowOff>91439</xdr:rowOff>
    </xdr:to>
    <xdr:cxnSp macro="">
      <xdr:nvCxnSpPr>
        <xdr:cNvPr id="404" name="直線コネクタ 403">
          <a:extLst>
            <a:ext uri="{FF2B5EF4-FFF2-40B4-BE49-F238E27FC236}">
              <a16:creationId xmlns:a16="http://schemas.microsoft.com/office/drawing/2014/main" id="{A8B6DF11-7543-4AB0-9FB7-202EC15E0B28}"/>
            </a:ext>
          </a:extLst>
        </xdr:cNvPr>
        <xdr:cNvCxnSpPr/>
      </xdr:nvCxnSpPr>
      <xdr:spPr>
        <a:xfrm flipV="1">
          <a:off x="4634865" y="17341214"/>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95266</xdr:rowOff>
    </xdr:from>
    <xdr:ext cx="405111" cy="259045"/>
    <xdr:sp macro="" textlink="">
      <xdr:nvSpPr>
        <xdr:cNvPr id="405" name="【市民会館】&#10;有形固定資産減価償却率最小値テキスト">
          <a:extLst>
            <a:ext uri="{FF2B5EF4-FFF2-40B4-BE49-F238E27FC236}">
              <a16:creationId xmlns:a16="http://schemas.microsoft.com/office/drawing/2014/main" id="{A13E07B1-CD25-490A-8E58-3C46DDF654DC}"/>
            </a:ext>
          </a:extLst>
        </xdr:cNvPr>
        <xdr:cNvSpPr txBox="1"/>
      </xdr:nvSpPr>
      <xdr:spPr>
        <a:xfrm>
          <a:off x="4673600" y="1861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91439</xdr:rowOff>
    </xdr:from>
    <xdr:to>
      <xdr:col>24</xdr:col>
      <xdr:colOff>152400</xdr:colOff>
      <xdr:row>108</xdr:row>
      <xdr:rowOff>91439</xdr:rowOff>
    </xdr:to>
    <xdr:cxnSp macro="">
      <xdr:nvCxnSpPr>
        <xdr:cNvPr id="406" name="直線コネクタ 405">
          <a:extLst>
            <a:ext uri="{FF2B5EF4-FFF2-40B4-BE49-F238E27FC236}">
              <a16:creationId xmlns:a16="http://schemas.microsoft.com/office/drawing/2014/main" id="{9574EC94-5D2B-470A-9F75-AF4D18136BD5}"/>
            </a:ext>
          </a:extLst>
        </xdr:cNvPr>
        <xdr:cNvCxnSpPr/>
      </xdr:nvCxnSpPr>
      <xdr:spPr>
        <a:xfrm>
          <a:off x="4546600" y="18608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142891</xdr:rowOff>
    </xdr:from>
    <xdr:ext cx="405111" cy="259045"/>
    <xdr:sp macro="" textlink="">
      <xdr:nvSpPr>
        <xdr:cNvPr id="407" name="【市民会館】&#10;有形固定資産減価償却率最大値テキスト">
          <a:extLst>
            <a:ext uri="{FF2B5EF4-FFF2-40B4-BE49-F238E27FC236}">
              <a16:creationId xmlns:a16="http://schemas.microsoft.com/office/drawing/2014/main" id="{05AA5344-FBBC-4F69-A0B6-CD639FA36502}"/>
            </a:ext>
          </a:extLst>
        </xdr:cNvPr>
        <xdr:cNvSpPr txBox="1"/>
      </xdr:nvSpPr>
      <xdr:spPr>
        <a:xfrm>
          <a:off x="4673600" y="17116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24764</xdr:rowOff>
    </xdr:from>
    <xdr:to>
      <xdr:col>24</xdr:col>
      <xdr:colOff>152400</xdr:colOff>
      <xdr:row>101</xdr:row>
      <xdr:rowOff>24764</xdr:rowOff>
    </xdr:to>
    <xdr:cxnSp macro="">
      <xdr:nvCxnSpPr>
        <xdr:cNvPr id="408" name="直線コネクタ 407">
          <a:extLst>
            <a:ext uri="{FF2B5EF4-FFF2-40B4-BE49-F238E27FC236}">
              <a16:creationId xmlns:a16="http://schemas.microsoft.com/office/drawing/2014/main" id="{F698AC1B-5DCC-4841-9997-606976B6C233}"/>
            </a:ext>
          </a:extLst>
        </xdr:cNvPr>
        <xdr:cNvCxnSpPr/>
      </xdr:nvCxnSpPr>
      <xdr:spPr>
        <a:xfrm>
          <a:off x="4546600" y="17341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124477</xdr:rowOff>
    </xdr:from>
    <xdr:ext cx="405111" cy="259045"/>
    <xdr:sp macro="" textlink="">
      <xdr:nvSpPr>
        <xdr:cNvPr id="409" name="【市民会館】&#10;有形固定資産減価償却率平均値テキスト">
          <a:extLst>
            <a:ext uri="{FF2B5EF4-FFF2-40B4-BE49-F238E27FC236}">
              <a16:creationId xmlns:a16="http://schemas.microsoft.com/office/drawing/2014/main" id="{24AADA47-E4D2-42A1-9A52-93B9F184D045}"/>
            </a:ext>
          </a:extLst>
        </xdr:cNvPr>
        <xdr:cNvSpPr txBox="1"/>
      </xdr:nvSpPr>
      <xdr:spPr>
        <a:xfrm>
          <a:off x="4673600" y="17612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101600</xdr:rowOff>
    </xdr:from>
    <xdr:to>
      <xdr:col>24</xdr:col>
      <xdr:colOff>114300</xdr:colOff>
      <xdr:row>104</xdr:row>
      <xdr:rowOff>31750</xdr:rowOff>
    </xdr:to>
    <xdr:sp macro="" textlink="">
      <xdr:nvSpPr>
        <xdr:cNvPr id="410" name="フローチャート: 判断 409">
          <a:extLst>
            <a:ext uri="{FF2B5EF4-FFF2-40B4-BE49-F238E27FC236}">
              <a16:creationId xmlns:a16="http://schemas.microsoft.com/office/drawing/2014/main" id="{04BA1B5A-8475-48D1-8959-D12FA4C315C0}"/>
            </a:ext>
          </a:extLst>
        </xdr:cNvPr>
        <xdr:cNvSpPr/>
      </xdr:nvSpPr>
      <xdr:spPr>
        <a:xfrm>
          <a:off x="4584700" y="1776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67311</xdr:rowOff>
    </xdr:from>
    <xdr:to>
      <xdr:col>20</xdr:col>
      <xdr:colOff>38100</xdr:colOff>
      <xdr:row>103</xdr:row>
      <xdr:rowOff>168911</xdr:rowOff>
    </xdr:to>
    <xdr:sp macro="" textlink="">
      <xdr:nvSpPr>
        <xdr:cNvPr id="411" name="フローチャート: 判断 410">
          <a:extLst>
            <a:ext uri="{FF2B5EF4-FFF2-40B4-BE49-F238E27FC236}">
              <a16:creationId xmlns:a16="http://schemas.microsoft.com/office/drawing/2014/main" id="{E1D6E29B-41E2-44CA-8C5E-08E0646367D1}"/>
            </a:ext>
          </a:extLst>
        </xdr:cNvPr>
        <xdr:cNvSpPr/>
      </xdr:nvSpPr>
      <xdr:spPr>
        <a:xfrm>
          <a:off x="3746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55880</xdr:rowOff>
    </xdr:from>
    <xdr:to>
      <xdr:col>15</xdr:col>
      <xdr:colOff>101600</xdr:colOff>
      <xdr:row>103</xdr:row>
      <xdr:rowOff>157480</xdr:rowOff>
    </xdr:to>
    <xdr:sp macro="" textlink="">
      <xdr:nvSpPr>
        <xdr:cNvPr id="412" name="フローチャート: 判断 411">
          <a:extLst>
            <a:ext uri="{FF2B5EF4-FFF2-40B4-BE49-F238E27FC236}">
              <a16:creationId xmlns:a16="http://schemas.microsoft.com/office/drawing/2014/main" id="{8F09DE10-DB00-4967-ADA7-9D7062E0F0CF}"/>
            </a:ext>
          </a:extLst>
        </xdr:cNvPr>
        <xdr:cNvSpPr/>
      </xdr:nvSpPr>
      <xdr:spPr>
        <a:xfrm>
          <a:off x="2857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48261</xdr:rowOff>
    </xdr:from>
    <xdr:to>
      <xdr:col>10</xdr:col>
      <xdr:colOff>165100</xdr:colOff>
      <xdr:row>103</xdr:row>
      <xdr:rowOff>149861</xdr:rowOff>
    </xdr:to>
    <xdr:sp macro="" textlink="">
      <xdr:nvSpPr>
        <xdr:cNvPr id="413" name="フローチャート: 判断 412">
          <a:extLst>
            <a:ext uri="{FF2B5EF4-FFF2-40B4-BE49-F238E27FC236}">
              <a16:creationId xmlns:a16="http://schemas.microsoft.com/office/drawing/2014/main" id="{1B00F61B-4852-4386-9617-BA5579418C06}"/>
            </a:ext>
          </a:extLst>
        </xdr:cNvPr>
        <xdr:cNvSpPr/>
      </xdr:nvSpPr>
      <xdr:spPr>
        <a:xfrm>
          <a:off x="1968500" y="1770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38736</xdr:rowOff>
    </xdr:from>
    <xdr:to>
      <xdr:col>6</xdr:col>
      <xdr:colOff>38100</xdr:colOff>
      <xdr:row>103</xdr:row>
      <xdr:rowOff>140336</xdr:rowOff>
    </xdr:to>
    <xdr:sp macro="" textlink="">
      <xdr:nvSpPr>
        <xdr:cNvPr id="414" name="フローチャート: 判断 413">
          <a:extLst>
            <a:ext uri="{FF2B5EF4-FFF2-40B4-BE49-F238E27FC236}">
              <a16:creationId xmlns:a16="http://schemas.microsoft.com/office/drawing/2014/main" id="{5EF4172B-B8B9-4347-BB1F-90864E1E872E}"/>
            </a:ext>
          </a:extLst>
        </xdr:cNvPr>
        <xdr:cNvSpPr/>
      </xdr:nvSpPr>
      <xdr:spPr>
        <a:xfrm>
          <a:off x="1079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EE50B611-087D-407E-B331-B51EEA98C36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B6EA1C44-D40C-4BEB-BE09-B1DCCD2CAF34}"/>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9414459D-6E45-40AC-A9E2-23C7F973C98C}"/>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F1EB4C4-C8BD-4280-A717-B4D411ED6C92}"/>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1D128942-5A6B-4FCF-804D-544E5EFFBF08}"/>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6350</xdr:rowOff>
    </xdr:from>
    <xdr:to>
      <xdr:col>24</xdr:col>
      <xdr:colOff>114300</xdr:colOff>
      <xdr:row>107</xdr:row>
      <xdr:rowOff>107950</xdr:rowOff>
    </xdr:to>
    <xdr:sp macro="" textlink="">
      <xdr:nvSpPr>
        <xdr:cNvPr id="420" name="楕円 419">
          <a:extLst>
            <a:ext uri="{FF2B5EF4-FFF2-40B4-BE49-F238E27FC236}">
              <a16:creationId xmlns:a16="http://schemas.microsoft.com/office/drawing/2014/main" id="{D0FB2ACB-9554-4880-8091-A3E5C4011BAD}"/>
            </a:ext>
          </a:extLst>
        </xdr:cNvPr>
        <xdr:cNvSpPr/>
      </xdr:nvSpPr>
      <xdr:spPr>
        <a:xfrm>
          <a:off x="4584700" y="183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156227</xdr:rowOff>
    </xdr:from>
    <xdr:ext cx="405111" cy="259045"/>
    <xdr:sp macro="" textlink="">
      <xdr:nvSpPr>
        <xdr:cNvPr id="421" name="【市民会館】&#10;有形固定資産減価償却率該当値テキスト">
          <a:extLst>
            <a:ext uri="{FF2B5EF4-FFF2-40B4-BE49-F238E27FC236}">
              <a16:creationId xmlns:a16="http://schemas.microsoft.com/office/drawing/2014/main" id="{535225F0-946E-4C93-B735-BA5958507243}"/>
            </a:ext>
          </a:extLst>
        </xdr:cNvPr>
        <xdr:cNvSpPr txBox="1"/>
      </xdr:nvSpPr>
      <xdr:spPr>
        <a:xfrm>
          <a:off x="4673600" y="1832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133986</xdr:rowOff>
    </xdr:from>
    <xdr:to>
      <xdr:col>20</xdr:col>
      <xdr:colOff>38100</xdr:colOff>
      <xdr:row>107</xdr:row>
      <xdr:rowOff>64136</xdr:rowOff>
    </xdr:to>
    <xdr:sp macro="" textlink="">
      <xdr:nvSpPr>
        <xdr:cNvPr id="422" name="楕円 421">
          <a:extLst>
            <a:ext uri="{FF2B5EF4-FFF2-40B4-BE49-F238E27FC236}">
              <a16:creationId xmlns:a16="http://schemas.microsoft.com/office/drawing/2014/main" id="{DAC6B622-CEFA-44E3-BB60-22598DCF00EF}"/>
            </a:ext>
          </a:extLst>
        </xdr:cNvPr>
        <xdr:cNvSpPr/>
      </xdr:nvSpPr>
      <xdr:spPr>
        <a:xfrm>
          <a:off x="3746500" y="18307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13336</xdr:rowOff>
    </xdr:from>
    <xdr:to>
      <xdr:col>24</xdr:col>
      <xdr:colOff>63500</xdr:colOff>
      <xdr:row>107</xdr:row>
      <xdr:rowOff>57150</xdr:rowOff>
    </xdr:to>
    <xdr:cxnSp macro="">
      <xdr:nvCxnSpPr>
        <xdr:cNvPr id="423" name="直線コネクタ 422">
          <a:extLst>
            <a:ext uri="{FF2B5EF4-FFF2-40B4-BE49-F238E27FC236}">
              <a16:creationId xmlns:a16="http://schemas.microsoft.com/office/drawing/2014/main" id="{5A3325D6-0A7A-4D30-8AFC-66AC246A33AB}"/>
            </a:ext>
          </a:extLst>
        </xdr:cNvPr>
        <xdr:cNvCxnSpPr/>
      </xdr:nvCxnSpPr>
      <xdr:spPr>
        <a:xfrm>
          <a:off x="3797300" y="18358486"/>
          <a:ext cx="8382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114936</xdr:rowOff>
    </xdr:from>
    <xdr:to>
      <xdr:col>15</xdr:col>
      <xdr:colOff>101600</xdr:colOff>
      <xdr:row>107</xdr:row>
      <xdr:rowOff>45086</xdr:rowOff>
    </xdr:to>
    <xdr:sp macro="" textlink="">
      <xdr:nvSpPr>
        <xdr:cNvPr id="424" name="楕円 423">
          <a:extLst>
            <a:ext uri="{FF2B5EF4-FFF2-40B4-BE49-F238E27FC236}">
              <a16:creationId xmlns:a16="http://schemas.microsoft.com/office/drawing/2014/main" id="{C5B6D07B-6CD2-46BE-A17D-FC75BD3A7FD4}"/>
            </a:ext>
          </a:extLst>
        </xdr:cNvPr>
        <xdr:cNvSpPr/>
      </xdr:nvSpPr>
      <xdr:spPr>
        <a:xfrm>
          <a:off x="2857500" y="1828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165736</xdr:rowOff>
    </xdr:from>
    <xdr:to>
      <xdr:col>19</xdr:col>
      <xdr:colOff>177800</xdr:colOff>
      <xdr:row>107</xdr:row>
      <xdr:rowOff>13336</xdr:rowOff>
    </xdr:to>
    <xdr:cxnSp macro="">
      <xdr:nvCxnSpPr>
        <xdr:cNvPr id="425" name="直線コネクタ 424">
          <a:extLst>
            <a:ext uri="{FF2B5EF4-FFF2-40B4-BE49-F238E27FC236}">
              <a16:creationId xmlns:a16="http://schemas.microsoft.com/office/drawing/2014/main" id="{0EEFF704-EDA4-42B7-A735-4D643328ACCE}"/>
            </a:ext>
          </a:extLst>
        </xdr:cNvPr>
        <xdr:cNvCxnSpPr/>
      </xdr:nvCxnSpPr>
      <xdr:spPr>
        <a:xfrm>
          <a:off x="2908300" y="18339436"/>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73025</xdr:rowOff>
    </xdr:from>
    <xdr:to>
      <xdr:col>10</xdr:col>
      <xdr:colOff>165100</xdr:colOff>
      <xdr:row>107</xdr:row>
      <xdr:rowOff>3175</xdr:rowOff>
    </xdr:to>
    <xdr:sp macro="" textlink="">
      <xdr:nvSpPr>
        <xdr:cNvPr id="426" name="楕円 425">
          <a:extLst>
            <a:ext uri="{FF2B5EF4-FFF2-40B4-BE49-F238E27FC236}">
              <a16:creationId xmlns:a16="http://schemas.microsoft.com/office/drawing/2014/main" id="{78A68A5B-D94A-4CE1-8D27-E84BC79B29D2}"/>
            </a:ext>
          </a:extLst>
        </xdr:cNvPr>
        <xdr:cNvSpPr/>
      </xdr:nvSpPr>
      <xdr:spPr>
        <a:xfrm>
          <a:off x="1968500" y="1824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123825</xdr:rowOff>
    </xdr:from>
    <xdr:to>
      <xdr:col>15</xdr:col>
      <xdr:colOff>50800</xdr:colOff>
      <xdr:row>106</xdr:row>
      <xdr:rowOff>165736</xdr:rowOff>
    </xdr:to>
    <xdr:cxnSp macro="">
      <xdr:nvCxnSpPr>
        <xdr:cNvPr id="427" name="直線コネクタ 426">
          <a:extLst>
            <a:ext uri="{FF2B5EF4-FFF2-40B4-BE49-F238E27FC236}">
              <a16:creationId xmlns:a16="http://schemas.microsoft.com/office/drawing/2014/main" id="{9B0549FC-4576-483B-9477-4C9664D2AC98}"/>
            </a:ext>
          </a:extLst>
        </xdr:cNvPr>
        <xdr:cNvCxnSpPr/>
      </xdr:nvCxnSpPr>
      <xdr:spPr>
        <a:xfrm>
          <a:off x="2019300" y="1829752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31114</xdr:rowOff>
    </xdr:from>
    <xdr:to>
      <xdr:col>6</xdr:col>
      <xdr:colOff>38100</xdr:colOff>
      <xdr:row>106</xdr:row>
      <xdr:rowOff>132714</xdr:rowOff>
    </xdr:to>
    <xdr:sp macro="" textlink="">
      <xdr:nvSpPr>
        <xdr:cNvPr id="428" name="楕円 427">
          <a:extLst>
            <a:ext uri="{FF2B5EF4-FFF2-40B4-BE49-F238E27FC236}">
              <a16:creationId xmlns:a16="http://schemas.microsoft.com/office/drawing/2014/main" id="{C9AD06FE-B287-484D-A3B1-F9A95ADF96C5}"/>
            </a:ext>
          </a:extLst>
        </xdr:cNvPr>
        <xdr:cNvSpPr/>
      </xdr:nvSpPr>
      <xdr:spPr>
        <a:xfrm>
          <a:off x="1079500" y="18204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81914</xdr:rowOff>
    </xdr:from>
    <xdr:to>
      <xdr:col>10</xdr:col>
      <xdr:colOff>114300</xdr:colOff>
      <xdr:row>106</xdr:row>
      <xdr:rowOff>123825</xdr:rowOff>
    </xdr:to>
    <xdr:cxnSp macro="">
      <xdr:nvCxnSpPr>
        <xdr:cNvPr id="429" name="直線コネクタ 428">
          <a:extLst>
            <a:ext uri="{FF2B5EF4-FFF2-40B4-BE49-F238E27FC236}">
              <a16:creationId xmlns:a16="http://schemas.microsoft.com/office/drawing/2014/main" id="{2D17C491-60A2-4495-A1B0-243E569E4BB1}"/>
            </a:ext>
          </a:extLst>
        </xdr:cNvPr>
        <xdr:cNvCxnSpPr/>
      </xdr:nvCxnSpPr>
      <xdr:spPr>
        <a:xfrm>
          <a:off x="1130300" y="18255614"/>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13988</xdr:rowOff>
    </xdr:from>
    <xdr:ext cx="405111" cy="259045"/>
    <xdr:sp macro="" textlink="">
      <xdr:nvSpPr>
        <xdr:cNvPr id="430" name="n_1aveValue【市民会館】&#10;有形固定資産減価償却率">
          <a:extLst>
            <a:ext uri="{FF2B5EF4-FFF2-40B4-BE49-F238E27FC236}">
              <a16:creationId xmlns:a16="http://schemas.microsoft.com/office/drawing/2014/main" id="{08981EF7-5EEA-4D5B-AC24-1F440C2BB7CB}"/>
            </a:ext>
          </a:extLst>
        </xdr:cNvPr>
        <xdr:cNvSpPr txBox="1"/>
      </xdr:nvSpPr>
      <xdr:spPr>
        <a:xfrm>
          <a:off x="3582044" y="1750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2557</xdr:rowOff>
    </xdr:from>
    <xdr:ext cx="405111" cy="259045"/>
    <xdr:sp macro="" textlink="">
      <xdr:nvSpPr>
        <xdr:cNvPr id="431" name="n_2aveValue【市民会館】&#10;有形固定資産減価償却率">
          <a:extLst>
            <a:ext uri="{FF2B5EF4-FFF2-40B4-BE49-F238E27FC236}">
              <a16:creationId xmlns:a16="http://schemas.microsoft.com/office/drawing/2014/main" id="{D7F67AB7-DA72-46A4-9E79-C45B9F8DC3BE}"/>
            </a:ext>
          </a:extLst>
        </xdr:cNvPr>
        <xdr:cNvSpPr txBox="1"/>
      </xdr:nvSpPr>
      <xdr:spPr>
        <a:xfrm>
          <a:off x="270574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166388</xdr:rowOff>
    </xdr:from>
    <xdr:ext cx="405111" cy="259045"/>
    <xdr:sp macro="" textlink="">
      <xdr:nvSpPr>
        <xdr:cNvPr id="432" name="n_3aveValue【市民会館】&#10;有形固定資産減価償却率">
          <a:extLst>
            <a:ext uri="{FF2B5EF4-FFF2-40B4-BE49-F238E27FC236}">
              <a16:creationId xmlns:a16="http://schemas.microsoft.com/office/drawing/2014/main" id="{6B6A0DB1-21D6-4184-843E-75D537A228F6}"/>
            </a:ext>
          </a:extLst>
        </xdr:cNvPr>
        <xdr:cNvSpPr txBox="1"/>
      </xdr:nvSpPr>
      <xdr:spPr>
        <a:xfrm>
          <a:off x="1816744" y="1748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156863</xdr:rowOff>
    </xdr:from>
    <xdr:ext cx="405111" cy="259045"/>
    <xdr:sp macro="" textlink="">
      <xdr:nvSpPr>
        <xdr:cNvPr id="433" name="n_4aveValue【市民会館】&#10;有形固定資産減価償却率">
          <a:extLst>
            <a:ext uri="{FF2B5EF4-FFF2-40B4-BE49-F238E27FC236}">
              <a16:creationId xmlns:a16="http://schemas.microsoft.com/office/drawing/2014/main" id="{7DEDA41E-5427-48FC-89B2-1F9367EE77E9}"/>
            </a:ext>
          </a:extLst>
        </xdr:cNvPr>
        <xdr:cNvSpPr txBox="1"/>
      </xdr:nvSpPr>
      <xdr:spPr>
        <a:xfrm>
          <a:off x="927744" y="1747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55263</xdr:rowOff>
    </xdr:from>
    <xdr:ext cx="405111" cy="259045"/>
    <xdr:sp macro="" textlink="">
      <xdr:nvSpPr>
        <xdr:cNvPr id="434" name="n_1mainValue【市民会館】&#10;有形固定資産減価償却率">
          <a:extLst>
            <a:ext uri="{FF2B5EF4-FFF2-40B4-BE49-F238E27FC236}">
              <a16:creationId xmlns:a16="http://schemas.microsoft.com/office/drawing/2014/main" id="{655805F8-4992-4930-9E08-FBD06FA47067}"/>
            </a:ext>
          </a:extLst>
        </xdr:cNvPr>
        <xdr:cNvSpPr txBox="1"/>
      </xdr:nvSpPr>
      <xdr:spPr>
        <a:xfrm>
          <a:off x="3582044" y="1840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36213</xdr:rowOff>
    </xdr:from>
    <xdr:ext cx="405111" cy="259045"/>
    <xdr:sp macro="" textlink="">
      <xdr:nvSpPr>
        <xdr:cNvPr id="435" name="n_2mainValue【市民会館】&#10;有形固定資産減価償却率">
          <a:extLst>
            <a:ext uri="{FF2B5EF4-FFF2-40B4-BE49-F238E27FC236}">
              <a16:creationId xmlns:a16="http://schemas.microsoft.com/office/drawing/2014/main" id="{566E8283-A44E-47A0-B468-3E0E797F22A6}"/>
            </a:ext>
          </a:extLst>
        </xdr:cNvPr>
        <xdr:cNvSpPr txBox="1"/>
      </xdr:nvSpPr>
      <xdr:spPr>
        <a:xfrm>
          <a:off x="2705744" y="18381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165752</xdr:rowOff>
    </xdr:from>
    <xdr:ext cx="405111" cy="259045"/>
    <xdr:sp macro="" textlink="">
      <xdr:nvSpPr>
        <xdr:cNvPr id="436" name="n_3mainValue【市民会館】&#10;有形固定資産減価償却率">
          <a:extLst>
            <a:ext uri="{FF2B5EF4-FFF2-40B4-BE49-F238E27FC236}">
              <a16:creationId xmlns:a16="http://schemas.microsoft.com/office/drawing/2014/main" id="{B7815FB1-0A3F-42C7-979B-315D30892B0F}"/>
            </a:ext>
          </a:extLst>
        </xdr:cNvPr>
        <xdr:cNvSpPr txBox="1"/>
      </xdr:nvSpPr>
      <xdr:spPr>
        <a:xfrm>
          <a:off x="1816744" y="1833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123841</xdr:rowOff>
    </xdr:from>
    <xdr:ext cx="405111" cy="259045"/>
    <xdr:sp macro="" textlink="">
      <xdr:nvSpPr>
        <xdr:cNvPr id="437" name="n_4mainValue【市民会館】&#10;有形固定資産減価償却率">
          <a:extLst>
            <a:ext uri="{FF2B5EF4-FFF2-40B4-BE49-F238E27FC236}">
              <a16:creationId xmlns:a16="http://schemas.microsoft.com/office/drawing/2014/main" id="{549A0BBC-ACEF-4A3D-81E1-49C12C3B8DB8}"/>
            </a:ext>
          </a:extLst>
        </xdr:cNvPr>
        <xdr:cNvSpPr txBox="1"/>
      </xdr:nvSpPr>
      <xdr:spPr>
        <a:xfrm>
          <a:off x="927744" y="18297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a:extLst>
            <a:ext uri="{FF2B5EF4-FFF2-40B4-BE49-F238E27FC236}">
              <a16:creationId xmlns:a16="http://schemas.microsoft.com/office/drawing/2014/main" id="{D24D0E90-005D-4DAA-BE69-F8C8883C98C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a:extLst>
            <a:ext uri="{FF2B5EF4-FFF2-40B4-BE49-F238E27FC236}">
              <a16:creationId xmlns:a16="http://schemas.microsoft.com/office/drawing/2014/main" id="{056D63D2-703B-4062-AF7A-5E3BB76844B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a:extLst>
            <a:ext uri="{FF2B5EF4-FFF2-40B4-BE49-F238E27FC236}">
              <a16:creationId xmlns:a16="http://schemas.microsoft.com/office/drawing/2014/main" id="{CC28D70A-5A6A-48B4-A6C7-38642CD169F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a:extLst>
            <a:ext uri="{FF2B5EF4-FFF2-40B4-BE49-F238E27FC236}">
              <a16:creationId xmlns:a16="http://schemas.microsoft.com/office/drawing/2014/main" id="{74845055-7258-4C60-8E93-9B8471010E7A}"/>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a:extLst>
            <a:ext uri="{FF2B5EF4-FFF2-40B4-BE49-F238E27FC236}">
              <a16:creationId xmlns:a16="http://schemas.microsoft.com/office/drawing/2014/main" id="{F280D2D7-E4D5-4CE1-B001-F8515F564B8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a:extLst>
            <a:ext uri="{FF2B5EF4-FFF2-40B4-BE49-F238E27FC236}">
              <a16:creationId xmlns:a16="http://schemas.microsoft.com/office/drawing/2014/main" id="{43ADD236-FBA5-4162-9F9C-DD2F7D770C6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a:extLst>
            <a:ext uri="{FF2B5EF4-FFF2-40B4-BE49-F238E27FC236}">
              <a16:creationId xmlns:a16="http://schemas.microsoft.com/office/drawing/2014/main" id="{39A131E5-2813-464F-9CFC-AF9995A2A92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a:extLst>
            <a:ext uri="{FF2B5EF4-FFF2-40B4-BE49-F238E27FC236}">
              <a16:creationId xmlns:a16="http://schemas.microsoft.com/office/drawing/2014/main" id="{394D4961-FE1A-44AF-8509-E0A7A7528A34}"/>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a:extLst>
            <a:ext uri="{FF2B5EF4-FFF2-40B4-BE49-F238E27FC236}">
              <a16:creationId xmlns:a16="http://schemas.microsoft.com/office/drawing/2014/main" id="{423837AF-45E4-454C-8FDD-E72CDEF3929A}"/>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a:extLst>
            <a:ext uri="{FF2B5EF4-FFF2-40B4-BE49-F238E27FC236}">
              <a16:creationId xmlns:a16="http://schemas.microsoft.com/office/drawing/2014/main" id="{A03F4C0F-CCF1-4B8C-89E8-D20E7125D11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a:extLst>
            <a:ext uri="{FF2B5EF4-FFF2-40B4-BE49-F238E27FC236}">
              <a16:creationId xmlns:a16="http://schemas.microsoft.com/office/drawing/2014/main" id="{FF9DFFA7-56C7-4670-B761-E24ECEEB0A87}"/>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a:extLst>
            <a:ext uri="{FF2B5EF4-FFF2-40B4-BE49-F238E27FC236}">
              <a16:creationId xmlns:a16="http://schemas.microsoft.com/office/drawing/2014/main" id="{D98BB215-AA5D-4C3D-8C7E-731DFD8B78C4}"/>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a:extLst>
            <a:ext uri="{FF2B5EF4-FFF2-40B4-BE49-F238E27FC236}">
              <a16:creationId xmlns:a16="http://schemas.microsoft.com/office/drawing/2014/main" id="{C2D22C10-53BA-430E-80D8-6B408775E17D}"/>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a:extLst>
            <a:ext uri="{FF2B5EF4-FFF2-40B4-BE49-F238E27FC236}">
              <a16:creationId xmlns:a16="http://schemas.microsoft.com/office/drawing/2014/main" id="{5F63A292-1895-4A74-B57D-1CD2EA5B857F}"/>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480F7D1C-0C2C-448E-BF6A-AD53E31D13E5}"/>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7297A0DD-A088-4A75-9C33-95B881663D8E}"/>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a:extLst>
            <a:ext uri="{FF2B5EF4-FFF2-40B4-BE49-F238E27FC236}">
              <a16:creationId xmlns:a16="http://schemas.microsoft.com/office/drawing/2014/main" id="{416D6940-0175-43D9-BE98-F1865D93B2AA}"/>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a:extLst>
            <a:ext uri="{FF2B5EF4-FFF2-40B4-BE49-F238E27FC236}">
              <a16:creationId xmlns:a16="http://schemas.microsoft.com/office/drawing/2014/main" id="{0817FF50-38E1-478A-BD76-6BA1A717E381}"/>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a:extLst>
            <a:ext uri="{FF2B5EF4-FFF2-40B4-BE49-F238E27FC236}">
              <a16:creationId xmlns:a16="http://schemas.microsoft.com/office/drawing/2014/main" id="{6F1B9CDC-5720-46CD-9A8D-8F724E924EF1}"/>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a:extLst>
            <a:ext uri="{FF2B5EF4-FFF2-40B4-BE49-F238E27FC236}">
              <a16:creationId xmlns:a16="http://schemas.microsoft.com/office/drawing/2014/main" id="{C9A606EB-AC72-4944-A394-CA717F4060F2}"/>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AF325DCA-3D5E-408D-8ADE-2F761A6A9F6B}"/>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id="{5EF5EE47-7944-46A8-86BE-98BB87152843}"/>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id="{67AC6F9A-6E23-4584-B6FC-A322D9DB30EB}"/>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99061</xdr:rowOff>
    </xdr:from>
    <xdr:to>
      <xdr:col>54</xdr:col>
      <xdr:colOff>189865</xdr:colOff>
      <xdr:row>108</xdr:row>
      <xdr:rowOff>30480</xdr:rowOff>
    </xdr:to>
    <xdr:cxnSp macro="">
      <xdr:nvCxnSpPr>
        <xdr:cNvPr id="461" name="直線コネクタ 460">
          <a:extLst>
            <a:ext uri="{FF2B5EF4-FFF2-40B4-BE49-F238E27FC236}">
              <a16:creationId xmlns:a16="http://schemas.microsoft.com/office/drawing/2014/main" id="{71809285-C114-4448-B48C-516E3A8EEEBB}"/>
            </a:ext>
          </a:extLst>
        </xdr:cNvPr>
        <xdr:cNvCxnSpPr/>
      </xdr:nvCxnSpPr>
      <xdr:spPr>
        <a:xfrm flipV="1">
          <a:off x="10476865" y="17244061"/>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34307</xdr:rowOff>
    </xdr:from>
    <xdr:ext cx="469744" cy="259045"/>
    <xdr:sp macro="" textlink="">
      <xdr:nvSpPr>
        <xdr:cNvPr id="462" name="【市民会館】&#10;一人当たり面積最小値テキスト">
          <a:extLst>
            <a:ext uri="{FF2B5EF4-FFF2-40B4-BE49-F238E27FC236}">
              <a16:creationId xmlns:a16="http://schemas.microsoft.com/office/drawing/2014/main" id="{8B464B6F-0A07-4859-AC91-EE5824788D91}"/>
            </a:ext>
          </a:extLst>
        </xdr:cNvPr>
        <xdr:cNvSpPr txBox="1"/>
      </xdr:nvSpPr>
      <xdr:spPr>
        <a:xfrm>
          <a:off x="1051560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30480</xdr:rowOff>
    </xdr:from>
    <xdr:to>
      <xdr:col>55</xdr:col>
      <xdr:colOff>88900</xdr:colOff>
      <xdr:row>108</xdr:row>
      <xdr:rowOff>30480</xdr:rowOff>
    </xdr:to>
    <xdr:cxnSp macro="">
      <xdr:nvCxnSpPr>
        <xdr:cNvPr id="463" name="直線コネクタ 462">
          <a:extLst>
            <a:ext uri="{FF2B5EF4-FFF2-40B4-BE49-F238E27FC236}">
              <a16:creationId xmlns:a16="http://schemas.microsoft.com/office/drawing/2014/main" id="{211E2430-80A0-4501-B6C9-373B0FBE4EF1}"/>
            </a:ext>
          </a:extLst>
        </xdr:cNvPr>
        <xdr:cNvCxnSpPr/>
      </xdr:nvCxnSpPr>
      <xdr:spPr>
        <a:xfrm>
          <a:off x="10388600" y="1854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45738</xdr:rowOff>
    </xdr:from>
    <xdr:ext cx="469744" cy="259045"/>
    <xdr:sp macro="" textlink="">
      <xdr:nvSpPr>
        <xdr:cNvPr id="464" name="【市民会館】&#10;一人当たり面積最大値テキスト">
          <a:extLst>
            <a:ext uri="{FF2B5EF4-FFF2-40B4-BE49-F238E27FC236}">
              <a16:creationId xmlns:a16="http://schemas.microsoft.com/office/drawing/2014/main" id="{82B2CB5F-8178-495D-90A6-AFE71EC8F7F1}"/>
            </a:ext>
          </a:extLst>
        </xdr:cNvPr>
        <xdr:cNvSpPr txBox="1"/>
      </xdr:nvSpPr>
      <xdr:spPr>
        <a:xfrm>
          <a:off x="10515600" y="1701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99061</xdr:rowOff>
    </xdr:from>
    <xdr:to>
      <xdr:col>55</xdr:col>
      <xdr:colOff>88900</xdr:colOff>
      <xdr:row>100</xdr:row>
      <xdr:rowOff>99061</xdr:rowOff>
    </xdr:to>
    <xdr:cxnSp macro="">
      <xdr:nvCxnSpPr>
        <xdr:cNvPr id="465" name="直線コネクタ 464">
          <a:extLst>
            <a:ext uri="{FF2B5EF4-FFF2-40B4-BE49-F238E27FC236}">
              <a16:creationId xmlns:a16="http://schemas.microsoft.com/office/drawing/2014/main" id="{E1D3ABDE-70D3-4CF4-A4D8-5B31380DC485}"/>
            </a:ext>
          </a:extLst>
        </xdr:cNvPr>
        <xdr:cNvCxnSpPr/>
      </xdr:nvCxnSpPr>
      <xdr:spPr>
        <a:xfrm>
          <a:off x="10388600" y="1724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59707</xdr:rowOff>
    </xdr:from>
    <xdr:ext cx="469744" cy="259045"/>
    <xdr:sp macro="" textlink="">
      <xdr:nvSpPr>
        <xdr:cNvPr id="466" name="【市民会館】&#10;一人当たり面積平均値テキスト">
          <a:extLst>
            <a:ext uri="{FF2B5EF4-FFF2-40B4-BE49-F238E27FC236}">
              <a16:creationId xmlns:a16="http://schemas.microsoft.com/office/drawing/2014/main" id="{1D5FE2C1-2548-42AB-B347-40E2BB343272}"/>
            </a:ext>
          </a:extLst>
        </xdr:cNvPr>
        <xdr:cNvSpPr txBox="1"/>
      </xdr:nvSpPr>
      <xdr:spPr>
        <a:xfrm>
          <a:off x="10515600" y="17890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36830</xdr:rowOff>
    </xdr:from>
    <xdr:to>
      <xdr:col>55</xdr:col>
      <xdr:colOff>50800</xdr:colOff>
      <xdr:row>105</xdr:row>
      <xdr:rowOff>138430</xdr:rowOff>
    </xdr:to>
    <xdr:sp macro="" textlink="">
      <xdr:nvSpPr>
        <xdr:cNvPr id="467" name="フローチャート: 判断 466">
          <a:extLst>
            <a:ext uri="{FF2B5EF4-FFF2-40B4-BE49-F238E27FC236}">
              <a16:creationId xmlns:a16="http://schemas.microsoft.com/office/drawing/2014/main" id="{61E29E54-F5DD-478E-A3D1-21B35902977E}"/>
            </a:ext>
          </a:extLst>
        </xdr:cNvPr>
        <xdr:cNvSpPr/>
      </xdr:nvSpPr>
      <xdr:spPr>
        <a:xfrm>
          <a:off x="104267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36830</xdr:rowOff>
    </xdr:from>
    <xdr:to>
      <xdr:col>50</xdr:col>
      <xdr:colOff>165100</xdr:colOff>
      <xdr:row>105</xdr:row>
      <xdr:rowOff>138430</xdr:rowOff>
    </xdr:to>
    <xdr:sp macro="" textlink="">
      <xdr:nvSpPr>
        <xdr:cNvPr id="468" name="フローチャート: 判断 467">
          <a:extLst>
            <a:ext uri="{FF2B5EF4-FFF2-40B4-BE49-F238E27FC236}">
              <a16:creationId xmlns:a16="http://schemas.microsoft.com/office/drawing/2014/main" id="{64B271CE-C032-419A-8294-430CAB8CB32D}"/>
            </a:ext>
          </a:extLst>
        </xdr:cNvPr>
        <xdr:cNvSpPr/>
      </xdr:nvSpPr>
      <xdr:spPr>
        <a:xfrm>
          <a:off x="9588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36830</xdr:rowOff>
    </xdr:from>
    <xdr:to>
      <xdr:col>46</xdr:col>
      <xdr:colOff>38100</xdr:colOff>
      <xdr:row>105</xdr:row>
      <xdr:rowOff>138430</xdr:rowOff>
    </xdr:to>
    <xdr:sp macro="" textlink="">
      <xdr:nvSpPr>
        <xdr:cNvPr id="469" name="フローチャート: 判断 468">
          <a:extLst>
            <a:ext uri="{FF2B5EF4-FFF2-40B4-BE49-F238E27FC236}">
              <a16:creationId xmlns:a16="http://schemas.microsoft.com/office/drawing/2014/main" id="{F0EE1636-A5DF-43A3-A90C-71B5B9C25710}"/>
            </a:ext>
          </a:extLst>
        </xdr:cNvPr>
        <xdr:cNvSpPr/>
      </xdr:nvSpPr>
      <xdr:spPr>
        <a:xfrm>
          <a:off x="8699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82550</xdr:rowOff>
    </xdr:from>
    <xdr:to>
      <xdr:col>41</xdr:col>
      <xdr:colOff>101600</xdr:colOff>
      <xdr:row>106</xdr:row>
      <xdr:rowOff>12700</xdr:rowOff>
    </xdr:to>
    <xdr:sp macro="" textlink="">
      <xdr:nvSpPr>
        <xdr:cNvPr id="470" name="フローチャート: 判断 469">
          <a:extLst>
            <a:ext uri="{FF2B5EF4-FFF2-40B4-BE49-F238E27FC236}">
              <a16:creationId xmlns:a16="http://schemas.microsoft.com/office/drawing/2014/main" id="{1BC0FF4C-83A0-47AB-A990-4B48D10B7DEE}"/>
            </a:ext>
          </a:extLst>
        </xdr:cNvPr>
        <xdr:cNvSpPr/>
      </xdr:nvSpPr>
      <xdr:spPr>
        <a:xfrm>
          <a:off x="7810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105411</xdr:rowOff>
    </xdr:from>
    <xdr:to>
      <xdr:col>36</xdr:col>
      <xdr:colOff>165100</xdr:colOff>
      <xdr:row>106</xdr:row>
      <xdr:rowOff>35561</xdr:rowOff>
    </xdr:to>
    <xdr:sp macro="" textlink="">
      <xdr:nvSpPr>
        <xdr:cNvPr id="471" name="フローチャート: 判断 470">
          <a:extLst>
            <a:ext uri="{FF2B5EF4-FFF2-40B4-BE49-F238E27FC236}">
              <a16:creationId xmlns:a16="http://schemas.microsoft.com/office/drawing/2014/main" id="{3D7102F7-729A-427D-BD8C-E0C364E54D3A}"/>
            </a:ext>
          </a:extLst>
        </xdr:cNvPr>
        <xdr:cNvSpPr/>
      </xdr:nvSpPr>
      <xdr:spPr>
        <a:xfrm>
          <a:off x="6921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56A4D295-8291-4E2F-AF3A-789B22FDAD19}"/>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EA0570FF-B251-4E9F-8DB6-87387CD17FA7}"/>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BED40BE-25AD-4AB8-9994-FD75BD42CF0D}"/>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2A5345E9-FB5D-404C-8D15-0730053272EC}"/>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704EAE39-19EB-4C07-BEE6-E0082B4C3AE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151130</xdr:rowOff>
    </xdr:from>
    <xdr:to>
      <xdr:col>55</xdr:col>
      <xdr:colOff>50800</xdr:colOff>
      <xdr:row>108</xdr:row>
      <xdr:rowOff>81280</xdr:rowOff>
    </xdr:to>
    <xdr:sp macro="" textlink="">
      <xdr:nvSpPr>
        <xdr:cNvPr id="477" name="楕円 476">
          <a:extLst>
            <a:ext uri="{FF2B5EF4-FFF2-40B4-BE49-F238E27FC236}">
              <a16:creationId xmlns:a16="http://schemas.microsoft.com/office/drawing/2014/main" id="{C6AD18AB-B04A-4F2E-80F9-93A40087CFD2}"/>
            </a:ext>
          </a:extLst>
        </xdr:cNvPr>
        <xdr:cNvSpPr/>
      </xdr:nvSpPr>
      <xdr:spPr>
        <a:xfrm>
          <a:off x="104267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66057</xdr:rowOff>
    </xdr:from>
    <xdr:ext cx="469744" cy="259045"/>
    <xdr:sp macro="" textlink="">
      <xdr:nvSpPr>
        <xdr:cNvPr id="478" name="【市民会館】&#10;一人当たり面積該当値テキスト">
          <a:extLst>
            <a:ext uri="{FF2B5EF4-FFF2-40B4-BE49-F238E27FC236}">
              <a16:creationId xmlns:a16="http://schemas.microsoft.com/office/drawing/2014/main" id="{8F5E2BA1-3547-4FF4-9732-0CEA5AAD562E}"/>
            </a:ext>
          </a:extLst>
        </xdr:cNvPr>
        <xdr:cNvSpPr txBox="1"/>
      </xdr:nvSpPr>
      <xdr:spPr>
        <a:xfrm>
          <a:off x="10515600" y="1841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158750</xdr:rowOff>
    </xdr:from>
    <xdr:to>
      <xdr:col>50</xdr:col>
      <xdr:colOff>165100</xdr:colOff>
      <xdr:row>108</xdr:row>
      <xdr:rowOff>88900</xdr:rowOff>
    </xdr:to>
    <xdr:sp macro="" textlink="">
      <xdr:nvSpPr>
        <xdr:cNvPr id="479" name="楕円 478">
          <a:extLst>
            <a:ext uri="{FF2B5EF4-FFF2-40B4-BE49-F238E27FC236}">
              <a16:creationId xmlns:a16="http://schemas.microsoft.com/office/drawing/2014/main" id="{89BD0333-887E-4802-9BF0-3150AC725858}"/>
            </a:ext>
          </a:extLst>
        </xdr:cNvPr>
        <xdr:cNvSpPr/>
      </xdr:nvSpPr>
      <xdr:spPr>
        <a:xfrm>
          <a:off x="9588500" y="185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30480</xdr:rowOff>
    </xdr:from>
    <xdr:to>
      <xdr:col>55</xdr:col>
      <xdr:colOff>0</xdr:colOff>
      <xdr:row>108</xdr:row>
      <xdr:rowOff>38100</xdr:rowOff>
    </xdr:to>
    <xdr:cxnSp macro="">
      <xdr:nvCxnSpPr>
        <xdr:cNvPr id="480" name="直線コネクタ 479">
          <a:extLst>
            <a:ext uri="{FF2B5EF4-FFF2-40B4-BE49-F238E27FC236}">
              <a16:creationId xmlns:a16="http://schemas.microsoft.com/office/drawing/2014/main" id="{007B4F64-B9AB-450A-8C3A-051B5FE0022E}"/>
            </a:ext>
          </a:extLst>
        </xdr:cNvPr>
        <xdr:cNvCxnSpPr/>
      </xdr:nvCxnSpPr>
      <xdr:spPr>
        <a:xfrm flipV="1">
          <a:off x="9639300" y="185470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158750</xdr:rowOff>
    </xdr:from>
    <xdr:to>
      <xdr:col>46</xdr:col>
      <xdr:colOff>38100</xdr:colOff>
      <xdr:row>108</xdr:row>
      <xdr:rowOff>88900</xdr:rowOff>
    </xdr:to>
    <xdr:sp macro="" textlink="">
      <xdr:nvSpPr>
        <xdr:cNvPr id="481" name="楕円 480">
          <a:extLst>
            <a:ext uri="{FF2B5EF4-FFF2-40B4-BE49-F238E27FC236}">
              <a16:creationId xmlns:a16="http://schemas.microsoft.com/office/drawing/2014/main" id="{020D5CE1-A2C5-47D2-8C06-CD6FE830E0EE}"/>
            </a:ext>
          </a:extLst>
        </xdr:cNvPr>
        <xdr:cNvSpPr/>
      </xdr:nvSpPr>
      <xdr:spPr>
        <a:xfrm>
          <a:off x="8699500" y="185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38100</xdr:rowOff>
    </xdr:from>
    <xdr:to>
      <xdr:col>50</xdr:col>
      <xdr:colOff>114300</xdr:colOff>
      <xdr:row>108</xdr:row>
      <xdr:rowOff>38100</xdr:rowOff>
    </xdr:to>
    <xdr:cxnSp macro="">
      <xdr:nvCxnSpPr>
        <xdr:cNvPr id="482" name="直線コネクタ 481">
          <a:extLst>
            <a:ext uri="{FF2B5EF4-FFF2-40B4-BE49-F238E27FC236}">
              <a16:creationId xmlns:a16="http://schemas.microsoft.com/office/drawing/2014/main" id="{1A8FA93C-F673-4D92-9F4D-CEBE8984349B}"/>
            </a:ext>
          </a:extLst>
        </xdr:cNvPr>
        <xdr:cNvCxnSpPr/>
      </xdr:nvCxnSpPr>
      <xdr:spPr>
        <a:xfrm>
          <a:off x="8750300" y="1855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158750</xdr:rowOff>
    </xdr:from>
    <xdr:to>
      <xdr:col>41</xdr:col>
      <xdr:colOff>101600</xdr:colOff>
      <xdr:row>108</xdr:row>
      <xdr:rowOff>88900</xdr:rowOff>
    </xdr:to>
    <xdr:sp macro="" textlink="">
      <xdr:nvSpPr>
        <xdr:cNvPr id="483" name="楕円 482">
          <a:extLst>
            <a:ext uri="{FF2B5EF4-FFF2-40B4-BE49-F238E27FC236}">
              <a16:creationId xmlns:a16="http://schemas.microsoft.com/office/drawing/2014/main" id="{4E946504-37B6-4890-989D-3A5663BCBFD7}"/>
            </a:ext>
          </a:extLst>
        </xdr:cNvPr>
        <xdr:cNvSpPr/>
      </xdr:nvSpPr>
      <xdr:spPr>
        <a:xfrm>
          <a:off x="7810500" y="185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38100</xdr:rowOff>
    </xdr:from>
    <xdr:to>
      <xdr:col>45</xdr:col>
      <xdr:colOff>177800</xdr:colOff>
      <xdr:row>108</xdr:row>
      <xdr:rowOff>38100</xdr:rowOff>
    </xdr:to>
    <xdr:cxnSp macro="">
      <xdr:nvCxnSpPr>
        <xdr:cNvPr id="484" name="直線コネクタ 483">
          <a:extLst>
            <a:ext uri="{FF2B5EF4-FFF2-40B4-BE49-F238E27FC236}">
              <a16:creationId xmlns:a16="http://schemas.microsoft.com/office/drawing/2014/main" id="{64365DF1-DF41-4396-89D4-47D683DD03CA}"/>
            </a:ext>
          </a:extLst>
        </xdr:cNvPr>
        <xdr:cNvCxnSpPr/>
      </xdr:nvCxnSpPr>
      <xdr:spPr>
        <a:xfrm>
          <a:off x="7861300" y="1855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158750</xdr:rowOff>
    </xdr:from>
    <xdr:to>
      <xdr:col>36</xdr:col>
      <xdr:colOff>165100</xdr:colOff>
      <xdr:row>108</xdr:row>
      <xdr:rowOff>88900</xdr:rowOff>
    </xdr:to>
    <xdr:sp macro="" textlink="">
      <xdr:nvSpPr>
        <xdr:cNvPr id="485" name="楕円 484">
          <a:extLst>
            <a:ext uri="{FF2B5EF4-FFF2-40B4-BE49-F238E27FC236}">
              <a16:creationId xmlns:a16="http://schemas.microsoft.com/office/drawing/2014/main" id="{43BF02D6-5A82-4E5F-A4EF-01530F7B0EB6}"/>
            </a:ext>
          </a:extLst>
        </xdr:cNvPr>
        <xdr:cNvSpPr/>
      </xdr:nvSpPr>
      <xdr:spPr>
        <a:xfrm>
          <a:off x="6921500" y="185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38100</xdr:rowOff>
    </xdr:from>
    <xdr:to>
      <xdr:col>41</xdr:col>
      <xdr:colOff>50800</xdr:colOff>
      <xdr:row>108</xdr:row>
      <xdr:rowOff>38100</xdr:rowOff>
    </xdr:to>
    <xdr:cxnSp macro="">
      <xdr:nvCxnSpPr>
        <xdr:cNvPr id="486" name="直線コネクタ 485">
          <a:extLst>
            <a:ext uri="{FF2B5EF4-FFF2-40B4-BE49-F238E27FC236}">
              <a16:creationId xmlns:a16="http://schemas.microsoft.com/office/drawing/2014/main" id="{25D27A76-67AC-49B4-922A-C9C6752ABF8E}"/>
            </a:ext>
          </a:extLst>
        </xdr:cNvPr>
        <xdr:cNvCxnSpPr/>
      </xdr:nvCxnSpPr>
      <xdr:spPr>
        <a:xfrm>
          <a:off x="6972300" y="1855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154957</xdr:rowOff>
    </xdr:from>
    <xdr:ext cx="469744" cy="259045"/>
    <xdr:sp macro="" textlink="">
      <xdr:nvSpPr>
        <xdr:cNvPr id="487" name="n_1aveValue【市民会館】&#10;一人当たり面積">
          <a:extLst>
            <a:ext uri="{FF2B5EF4-FFF2-40B4-BE49-F238E27FC236}">
              <a16:creationId xmlns:a16="http://schemas.microsoft.com/office/drawing/2014/main" id="{E71B04ED-0F5F-4E29-B572-B438CB1F448E}"/>
            </a:ext>
          </a:extLst>
        </xdr:cNvPr>
        <xdr:cNvSpPr txBox="1"/>
      </xdr:nvSpPr>
      <xdr:spPr>
        <a:xfrm>
          <a:off x="93917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154957</xdr:rowOff>
    </xdr:from>
    <xdr:ext cx="469744" cy="259045"/>
    <xdr:sp macro="" textlink="">
      <xdr:nvSpPr>
        <xdr:cNvPr id="488" name="n_2aveValue【市民会館】&#10;一人当たり面積">
          <a:extLst>
            <a:ext uri="{FF2B5EF4-FFF2-40B4-BE49-F238E27FC236}">
              <a16:creationId xmlns:a16="http://schemas.microsoft.com/office/drawing/2014/main" id="{4257C1C6-9132-4125-814D-61866EAC336F}"/>
            </a:ext>
          </a:extLst>
        </xdr:cNvPr>
        <xdr:cNvSpPr txBox="1"/>
      </xdr:nvSpPr>
      <xdr:spPr>
        <a:xfrm>
          <a:off x="8515427" y="1781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29227</xdr:rowOff>
    </xdr:from>
    <xdr:ext cx="469744" cy="259045"/>
    <xdr:sp macro="" textlink="">
      <xdr:nvSpPr>
        <xdr:cNvPr id="489" name="n_3aveValue【市民会館】&#10;一人当たり面積">
          <a:extLst>
            <a:ext uri="{FF2B5EF4-FFF2-40B4-BE49-F238E27FC236}">
              <a16:creationId xmlns:a16="http://schemas.microsoft.com/office/drawing/2014/main" id="{78E37804-0C3F-43DB-9F1C-0BD99F08EF42}"/>
            </a:ext>
          </a:extLst>
        </xdr:cNvPr>
        <xdr:cNvSpPr txBox="1"/>
      </xdr:nvSpPr>
      <xdr:spPr>
        <a:xfrm>
          <a:off x="7626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52088</xdr:rowOff>
    </xdr:from>
    <xdr:ext cx="469744" cy="259045"/>
    <xdr:sp macro="" textlink="">
      <xdr:nvSpPr>
        <xdr:cNvPr id="490" name="n_4aveValue【市民会館】&#10;一人当たり面積">
          <a:extLst>
            <a:ext uri="{FF2B5EF4-FFF2-40B4-BE49-F238E27FC236}">
              <a16:creationId xmlns:a16="http://schemas.microsoft.com/office/drawing/2014/main" id="{3F430C32-E99A-4F3E-9BDB-6F9821B16D41}"/>
            </a:ext>
          </a:extLst>
        </xdr:cNvPr>
        <xdr:cNvSpPr txBox="1"/>
      </xdr:nvSpPr>
      <xdr:spPr>
        <a:xfrm>
          <a:off x="6737427" y="178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80027</xdr:rowOff>
    </xdr:from>
    <xdr:ext cx="469744" cy="259045"/>
    <xdr:sp macro="" textlink="">
      <xdr:nvSpPr>
        <xdr:cNvPr id="491" name="n_1mainValue【市民会館】&#10;一人当たり面積">
          <a:extLst>
            <a:ext uri="{FF2B5EF4-FFF2-40B4-BE49-F238E27FC236}">
              <a16:creationId xmlns:a16="http://schemas.microsoft.com/office/drawing/2014/main" id="{604502D8-EF33-4612-A011-1F1BECB5C126}"/>
            </a:ext>
          </a:extLst>
        </xdr:cNvPr>
        <xdr:cNvSpPr txBox="1"/>
      </xdr:nvSpPr>
      <xdr:spPr>
        <a:xfrm>
          <a:off x="9391727"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80027</xdr:rowOff>
    </xdr:from>
    <xdr:ext cx="469744" cy="259045"/>
    <xdr:sp macro="" textlink="">
      <xdr:nvSpPr>
        <xdr:cNvPr id="492" name="n_2mainValue【市民会館】&#10;一人当たり面積">
          <a:extLst>
            <a:ext uri="{FF2B5EF4-FFF2-40B4-BE49-F238E27FC236}">
              <a16:creationId xmlns:a16="http://schemas.microsoft.com/office/drawing/2014/main" id="{0811136B-61EE-4A83-AAF0-198820C51E54}"/>
            </a:ext>
          </a:extLst>
        </xdr:cNvPr>
        <xdr:cNvSpPr txBox="1"/>
      </xdr:nvSpPr>
      <xdr:spPr>
        <a:xfrm>
          <a:off x="8515427"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80027</xdr:rowOff>
    </xdr:from>
    <xdr:ext cx="469744" cy="259045"/>
    <xdr:sp macro="" textlink="">
      <xdr:nvSpPr>
        <xdr:cNvPr id="493" name="n_3mainValue【市民会館】&#10;一人当たり面積">
          <a:extLst>
            <a:ext uri="{FF2B5EF4-FFF2-40B4-BE49-F238E27FC236}">
              <a16:creationId xmlns:a16="http://schemas.microsoft.com/office/drawing/2014/main" id="{099363CA-46DB-4AE5-87AC-30E648B2F45B}"/>
            </a:ext>
          </a:extLst>
        </xdr:cNvPr>
        <xdr:cNvSpPr txBox="1"/>
      </xdr:nvSpPr>
      <xdr:spPr>
        <a:xfrm>
          <a:off x="7626427"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80027</xdr:rowOff>
    </xdr:from>
    <xdr:ext cx="469744" cy="259045"/>
    <xdr:sp macro="" textlink="">
      <xdr:nvSpPr>
        <xdr:cNvPr id="494" name="n_4mainValue【市民会館】&#10;一人当たり面積">
          <a:extLst>
            <a:ext uri="{FF2B5EF4-FFF2-40B4-BE49-F238E27FC236}">
              <a16:creationId xmlns:a16="http://schemas.microsoft.com/office/drawing/2014/main" id="{0681AB39-4772-4DAC-9E7F-A8D6F7D1336A}"/>
            </a:ext>
          </a:extLst>
        </xdr:cNvPr>
        <xdr:cNvSpPr txBox="1"/>
      </xdr:nvSpPr>
      <xdr:spPr>
        <a:xfrm>
          <a:off x="6737427"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31174CC4-65AB-4ABD-A1E5-C1B1992298C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A80641FE-563B-44EE-A480-D594EF7705E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D0EFAA5D-BB5B-4640-B587-90FFD324BAA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2DF04997-3895-43E5-9817-F5E2617E275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79A9E59A-66C2-4E9A-ABC6-43582A1A547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4F3840F8-F92C-4E0D-87E0-512D65F1ABA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F245FE89-56BA-4CA6-B5BC-0B820D4D7A9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B39D1B64-39B9-41B6-B9D6-07AAA7D1990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B6BF6ACF-3A00-4AE5-81F4-94E219828FC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A76D313E-A3F2-4AEF-85E6-40B9B946434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CFE5359C-4978-4ADA-9EEA-A2A341B53B2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a:extLst>
            <a:ext uri="{FF2B5EF4-FFF2-40B4-BE49-F238E27FC236}">
              <a16:creationId xmlns:a16="http://schemas.microsoft.com/office/drawing/2014/main" id="{7E41406D-D5E3-409D-A373-4279488F0207}"/>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a:extLst>
            <a:ext uri="{FF2B5EF4-FFF2-40B4-BE49-F238E27FC236}">
              <a16:creationId xmlns:a16="http://schemas.microsoft.com/office/drawing/2014/main" id="{D176BCE9-FD92-4C34-B2F5-204198F2D0F5}"/>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a:extLst>
            <a:ext uri="{FF2B5EF4-FFF2-40B4-BE49-F238E27FC236}">
              <a16:creationId xmlns:a16="http://schemas.microsoft.com/office/drawing/2014/main" id="{F84E881C-DC37-47D2-8A26-59942FCE4F6F}"/>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a:extLst>
            <a:ext uri="{FF2B5EF4-FFF2-40B4-BE49-F238E27FC236}">
              <a16:creationId xmlns:a16="http://schemas.microsoft.com/office/drawing/2014/main" id="{96C027FE-8AD0-4268-BE36-352B4CFE7635}"/>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a:extLst>
            <a:ext uri="{FF2B5EF4-FFF2-40B4-BE49-F238E27FC236}">
              <a16:creationId xmlns:a16="http://schemas.microsoft.com/office/drawing/2014/main" id="{BE27C3BE-0323-4947-9E82-C8CB3BE3BA83}"/>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a:extLst>
            <a:ext uri="{FF2B5EF4-FFF2-40B4-BE49-F238E27FC236}">
              <a16:creationId xmlns:a16="http://schemas.microsoft.com/office/drawing/2014/main" id="{DEFB8AE2-4B44-44D9-B18B-0F72401E1377}"/>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a:extLst>
            <a:ext uri="{FF2B5EF4-FFF2-40B4-BE49-F238E27FC236}">
              <a16:creationId xmlns:a16="http://schemas.microsoft.com/office/drawing/2014/main" id="{B1EF743D-6996-4A30-895D-9EED936C78EC}"/>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a:extLst>
            <a:ext uri="{FF2B5EF4-FFF2-40B4-BE49-F238E27FC236}">
              <a16:creationId xmlns:a16="http://schemas.microsoft.com/office/drawing/2014/main" id="{FCE9533F-15F8-4060-AD40-8B4452D014B3}"/>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a:extLst>
            <a:ext uri="{FF2B5EF4-FFF2-40B4-BE49-F238E27FC236}">
              <a16:creationId xmlns:a16="http://schemas.microsoft.com/office/drawing/2014/main" id="{150110EE-5569-422A-956B-2C00F650F2D4}"/>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a:extLst>
            <a:ext uri="{FF2B5EF4-FFF2-40B4-BE49-F238E27FC236}">
              <a16:creationId xmlns:a16="http://schemas.microsoft.com/office/drawing/2014/main" id="{5910BAE1-D1DD-42F4-A8B9-3F813276BC25}"/>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F3A71591-7906-41B5-A831-CCFD7409850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a:extLst>
            <a:ext uri="{FF2B5EF4-FFF2-40B4-BE49-F238E27FC236}">
              <a16:creationId xmlns:a16="http://schemas.microsoft.com/office/drawing/2014/main" id="{A2BA7DC4-F42B-4626-A9D2-2C6F725F121B}"/>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04E53748-28BF-4CB2-9A67-956771FB605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152400</xdr:rowOff>
    </xdr:from>
    <xdr:to>
      <xdr:col>85</xdr:col>
      <xdr:colOff>126364</xdr:colOff>
      <xdr:row>42</xdr:row>
      <xdr:rowOff>17145</xdr:rowOff>
    </xdr:to>
    <xdr:cxnSp macro="">
      <xdr:nvCxnSpPr>
        <xdr:cNvPr id="519" name="直線コネクタ 518">
          <a:extLst>
            <a:ext uri="{FF2B5EF4-FFF2-40B4-BE49-F238E27FC236}">
              <a16:creationId xmlns:a16="http://schemas.microsoft.com/office/drawing/2014/main" id="{BE1B36D6-9868-41F6-B722-0B2B9D3D9810}"/>
            </a:ext>
          </a:extLst>
        </xdr:cNvPr>
        <xdr:cNvCxnSpPr/>
      </xdr:nvCxnSpPr>
      <xdr:spPr>
        <a:xfrm flipV="1">
          <a:off x="16318864" y="5810250"/>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20972</xdr:rowOff>
    </xdr:from>
    <xdr:ext cx="405111" cy="259045"/>
    <xdr:sp macro="" textlink="">
      <xdr:nvSpPr>
        <xdr:cNvPr id="520" name="【一般廃棄物処理施設】&#10;有形固定資産減価償却率最小値テキスト">
          <a:extLst>
            <a:ext uri="{FF2B5EF4-FFF2-40B4-BE49-F238E27FC236}">
              <a16:creationId xmlns:a16="http://schemas.microsoft.com/office/drawing/2014/main" id="{AB6F853D-9703-492D-82A6-FC8D31B00D7C}"/>
            </a:ext>
          </a:extLst>
        </xdr:cNvPr>
        <xdr:cNvSpPr txBox="1"/>
      </xdr:nvSpPr>
      <xdr:spPr>
        <a:xfrm>
          <a:off x="16357600" y="722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17145</xdr:rowOff>
    </xdr:from>
    <xdr:to>
      <xdr:col>86</xdr:col>
      <xdr:colOff>25400</xdr:colOff>
      <xdr:row>42</xdr:row>
      <xdr:rowOff>17145</xdr:rowOff>
    </xdr:to>
    <xdr:cxnSp macro="">
      <xdr:nvCxnSpPr>
        <xdr:cNvPr id="521" name="直線コネクタ 520">
          <a:extLst>
            <a:ext uri="{FF2B5EF4-FFF2-40B4-BE49-F238E27FC236}">
              <a16:creationId xmlns:a16="http://schemas.microsoft.com/office/drawing/2014/main" id="{B084C195-5C88-458F-B1AB-835A03303832}"/>
            </a:ext>
          </a:extLst>
        </xdr:cNvPr>
        <xdr:cNvCxnSpPr/>
      </xdr:nvCxnSpPr>
      <xdr:spPr>
        <a:xfrm>
          <a:off x="16230600" y="721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99077</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id="{EFC6ED35-2849-41DD-A07B-9DC206812BB9}"/>
            </a:ext>
          </a:extLst>
        </xdr:cNvPr>
        <xdr:cNvSpPr txBox="1"/>
      </xdr:nvSpPr>
      <xdr:spPr>
        <a:xfrm>
          <a:off x="16357600" y="558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152400</xdr:rowOff>
    </xdr:from>
    <xdr:to>
      <xdr:col>86</xdr:col>
      <xdr:colOff>25400</xdr:colOff>
      <xdr:row>33</xdr:row>
      <xdr:rowOff>152400</xdr:rowOff>
    </xdr:to>
    <xdr:cxnSp macro="">
      <xdr:nvCxnSpPr>
        <xdr:cNvPr id="523" name="直線コネクタ 522">
          <a:extLst>
            <a:ext uri="{FF2B5EF4-FFF2-40B4-BE49-F238E27FC236}">
              <a16:creationId xmlns:a16="http://schemas.microsoft.com/office/drawing/2014/main" id="{E6A64C82-D265-47C8-91E2-98158473A813}"/>
            </a:ext>
          </a:extLst>
        </xdr:cNvPr>
        <xdr:cNvCxnSpPr/>
      </xdr:nvCxnSpPr>
      <xdr:spPr>
        <a:xfrm>
          <a:off x="16230600" y="581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27322</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BB6AB382-8C01-4DB8-931D-BD5C656E0E89}"/>
            </a:ext>
          </a:extLst>
        </xdr:cNvPr>
        <xdr:cNvSpPr txBox="1"/>
      </xdr:nvSpPr>
      <xdr:spPr>
        <a:xfrm>
          <a:off x="16357600" y="6370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4445</xdr:rowOff>
    </xdr:from>
    <xdr:to>
      <xdr:col>85</xdr:col>
      <xdr:colOff>177800</xdr:colOff>
      <xdr:row>38</xdr:row>
      <xdr:rowOff>106045</xdr:rowOff>
    </xdr:to>
    <xdr:sp macro="" textlink="">
      <xdr:nvSpPr>
        <xdr:cNvPr id="525" name="フローチャート: 判断 524">
          <a:extLst>
            <a:ext uri="{FF2B5EF4-FFF2-40B4-BE49-F238E27FC236}">
              <a16:creationId xmlns:a16="http://schemas.microsoft.com/office/drawing/2014/main" id="{4FBA2317-2157-49C1-83BC-166C92EF8764}"/>
            </a:ext>
          </a:extLst>
        </xdr:cNvPr>
        <xdr:cNvSpPr/>
      </xdr:nvSpPr>
      <xdr:spPr>
        <a:xfrm>
          <a:off x="162687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147320</xdr:rowOff>
    </xdr:from>
    <xdr:to>
      <xdr:col>81</xdr:col>
      <xdr:colOff>101600</xdr:colOff>
      <xdr:row>38</xdr:row>
      <xdr:rowOff>77470</xdr:rowOff>
    </xdr:to>
    <xdr:sp macro="" textlink="">
      <xdr:nvSpPr>
        <xdr:cNvPr id="526" name="フローチャート: 判断 525">
          <a:extLst>
            <a:ext uri="{FF2B5EF4-FFF2-40B4-BE49-F238E27FC236}">
              <a16:creationId xmlns:a16="http://schemas.microsoft.com/office/drawing/2014/main" id="{ABD82CFF-63F2-49C3-B418-CD43337246A7}"/>
            </a:ext>
          </a:extLst>
        </xdr:cNvPr>
        <xdr:cNvSpPr/>
      </xdr:nvSpPr>
      <xdr:spPr>
        <a:xfrm>
          <a:off x="15430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156845</xdr:rowOff>
    </xdr:from>
    <xdr:to>
      <xdr:col>76</xdr:col>
      <xdr:colOff>165100</xdr:colOff>
      <xdr:row>38</xdr:row>
      <xdr:rowOff>86995</xdr:rowOff>
    </xdr:to>
    <xdr:sp macro="" textlink="">
      <xdr:nvSpPr>
        <xdr:cNvPr id="527" name="フローチャート: 判断 526">
          <a:extLst>
            <a:ext uri="{FF2B5EF4-FFF2-40B4-BE49-F238E27FC236}">
              <a16:creationId xmlns:a16="http://schemas.microsoft.com/office/drawing/2014/main" id="{4763A6D9-DCAD-4819-A4E5-EA92E3B2424D}"/>
            </a:ext>
          </a:extLst>
        </xdr:cNvPr>
        <xdr:cNvSpPr/>
      </xdr:nvSpPr>
      <xdr:spPr>
        <a:xfrm>
          <a:off x="14541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33020</xdr:rowOff>
    </xdr:from>
    <xdr:to>
      <xdr:col>72</xdr:col>
      <xdr:colOff>38100</xdr:colOff>
      <xdr:row>38</xdr:row>
      <xdr:rowOff>134620</xdr:rowOff>
    </xdr:to>
    <xdr:sp macro="" textlink="">
      <xdr:nvSpPr>
        <xdr:cNvPr id="528" name="フローチャート: 判断 527">
          <a:extLst>
            <a:ext uri="{FF2B5EF4-FFF2-40B4-BE49-F238E27FC236}">
              <a16:creationId xmlns:a16="http://schemas.microsoft.com/office/drawing/2014/main" id="{426705B1-DACE-4128-A3E3-2F9395A3F180}"/>
            </a:ext>
          </a:extLst>
        </xdr:cNvPr>
        <xdr:cNvSpPr/>
      </xdr:nvSpPr>
      <xdr:spPr>
        <a:xfrm>
          <a:off x="13652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48260</xdr:rowOff>
    </xdr:from>
    <xdr:to>
      <xdr:col>67</xdr:col>
      <xdr:colOff>101600</xdr:colOff>
      <xdr:row>38</xdr:row>
      <xdr:rowOff>149860</xdr:rowOff>
    </xdr:to>
    <xdr:sp macro="" textlink="">
      <xdr:nvSpPr>
        <xdr:cNvPr id="529" name="フローチャート: 判断 528">
          <a:extLst>
            <a:ext uri="{FF2B5EF4-FFF2-40B4-BE49-F238E27FC236}">
              <a16:creationId xmlns:a16="http://schemas.microsoft.com/office/drawing/2014/main" id="{B189BEC1-F272-489C-B68F-1071CA92CE0F}"/>
            </a:ext>
          </a:extLst>
        </xdr:cNvPr>
        <xdr:cNvSpPr/>
      </xdr:nvSpPr>
      <xdr:spPr>
        <a:xfrm>
          <a:off x="12763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1BC4DA22-2CD8-4CB5-8811-B5184CCD0C2C}"/>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690C7E8C-6A88-48C7-A8C0-4FDCABC384D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4E0E3F82-AE65-474D-9BB3-354B0C6B171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AF45BC0C-2848-4703-8A94-165038FEEB2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7A105DEA-E1BC-4219-B3F7-27A44F727AB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99695</xdr:rowOff>
    </xdr:from>
    <xdr:to>
      <xdr:col>85</xdr:col>
      <xdr:colOff>177800</xdr:colOff>
      <xdr:row>40</xdr:row>
      <xdr:rowOff>29845</xdr:rowOff>
    </xdr:to>
    <xdr:sp macro="" textlink="">
      <xdr:nvSpPr>
        <xdr:cNvPr id="535" name="楕円 534">
          <a:extLst>
            <a:ext uri="{FF2B5EF4-FFF2-40B4-BE49-F238E27FC236}">
              <a16:creationId xmlns:a16="http://schemas.microsoft.com/office/drawing/2014/main" id="{77BA6E16-272F-4AFC-BBA1-A45B8A79C797}"/>
            </a:ext>
          </a:extLst>
        </xdr:cNvPr>
        <xdr:cNvSpPr/>
      </xdr:nvSpPr>
      <xdr:spPr>
        <a:xfrm>
          <a:off x="16268700" y="678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78122</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177CA7B0-1F5B-40CB-89E3-8C529A29DD5E}"/>
            </a:ext>
          </a:extLst>
        </xdr:cNvPr>
        <xdr:cNvSpPr txBox="1"/>
      </xdr:nvSpPr>
      <xdr:spPr>
        <a:xfrm>
          <a:off x="16357600" y="676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53975</xdr:rowOff>
    </xdr:from>
    <xdr:to>
      <xdr:col>81</xdr:col>
      <xdr:colOff>101600</xdr:colOff>
      <xdr:row>39</xdr:row>
      <xdr:rowOff>155575</xdr:rowOff>
    </xdr:to>
    <xdr:sp macro="" textlink="">
      <xdr:nvSpPr>
        <xdr:cNvPr id="537" name="楕円 536">
          <a:extLst>
            <a:ext uri="{FF2B5EF4-FFF2-40B4-BE49-F238E27FC236}">
              <a16:creationId xmlns:a16="http://schemas.microsoft.com/office/drawing/2014/main" id="{A01F83B4-304A-48E4-9494-32376B57D7B2}"/>
            </a:ext>
          </a:extLst>
        </xdr:cNvPr>
        <xdr:cNvSpPr/>
      </xdr:nvSpPr>
      <xdr:spPr>
        <a:xfrm>
          <a:off x="15430500" y="674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104775</xdr:rowOff>
    </xdr:from>
    <xdr:to>
      <xdr:col>85</xdr:col>
      <xdr:colOff>127000</xdr:colOff>
      <xdr:row>39</xdr:row>
      <xdr:rowOff>150495</xdr:rowOff>
    </xdr:to>
    <xdr:cxnSp macro="">
      <xdr:nvCxnSpPr>
        <xdr:cNvPr id="538" name="直線コネクタ 537">
          <a:extLst>
            <a:ext uri="{FF2B5EF4-FFF2-40B4-BE49-F238E27FC236}">
              <a16:creationId xmlns:a16="http://schemas.microsoft.com/office/drawing/2014/main" id="{652C132A-6596-45AD-B67E-CBB5D14578E2}"/>
            </a:ext>
          </a:extLst>
        </xdr:cNvPr>
        <xdr:cNvCxnSpPr/>
      </xdr:nvCxnSpPr>
      <xdr:spPr>
        <a:xfrm>
          <a:off x="15481300" y="679132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55880</xdr:rowOff>
    </xdr:from>
    <xdr:to>
      <xdr:col>76</xdr:col>
      <xdr:colOff>165100</xdr:colOff>
      <xdr:row>39</xdr:row>
      <xdr:rowOff>157480</xdr:rowOff>
    </xdr:to>
    <xdr:sp macro="" textlink="">
      <xdr:nvSpPr>
        <xdr:cNvPr id="539" name="楕円 538">
          <a:extLst>
            <a:ext uri="{FF2B5EF4-FFF2-40B4-BE49-F238E27FC236}">
              <a16:creationId xmlns:a16="http://schemas.microsoft.com/office/drawing/2014/main" id="{1B051ED5-A117-4C45-9736-987E5AA5CC54}"/>
            </a:ext>
          </a:extLst>
        </xdr:cNvPr>
        <xdr:cNvSpPr/>
      </xdr:nvSpPr>
      <xdr:spPr>
        <a:xfrm>
          <a:off x="14541500" y="674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104775</xdr:rowOff>
    </xdr:from>
    <xdr:to>
      <xdr:col>81</xdr:col>
      <xdr:colOff>50800</xdr:colOff>
      <xdr:row>39</xdr:row>
      <xdr:rowOff>106680</xdr:rowOff>
    </xdr:to>
    <xdr:cxnSp macro="">
      <xdr:nvCxnSpPr>
        <xdr:cNvPr id="540" name="直線コネクタ 539">
          <a:extLst>
            <a:ext uri="{FF2B5EF4-FFF2-40B4-BE49-F238E27FC236}">
              <a16:creationId xmlns:a16="http://schemas.microsoft.com/office/drawing/2014/main" id="{F9C76D2E-986E-4B8F-91F6-2A52A3248893}"/>
            </a:ext>
          </a:extLst>
        </xdr:cNvPr>
        <xdr:cNvCxnSpPr/>
      </xdr:nvCxnSpPr>
      <xdr:spPr>
        <a:xfrm flipV="1">
          <a:off x="14592300" y="679132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19685</xdr:rowOff>
    </xdr:from>
    <xdr:to>
      <xdr:col>72</xdr:col>
      <xdr:colOff>38100</xdr:colOff>
      <xdr:row>39</xdr:row>
      <xdr:rowOff>121285</xdr:rowOff>
    </xdr:to>
    <xdr:sp macro="" textlink="">
      <xdr:nvSpPr>
        <xdr:cNvPr id="541" name="楕円 540">
          <a:extLst>
            <a:ext uri="{FF2B5EF4-FFF2-40B4-BE49-F238E27FC236}">
              <a16:creationId xmlns:a16="http://schemas.microsoft.com/office/drawing/2014/main" id="{21601518-0E02-45E7-9E6A-994B5761DF9B}"/>
            </a:ext>
          </a:extLst>
        </xdr:cNvPr>
        <xdr:cNvSpPr/>
      </xdr:nvSpPr>
      <xdr:spPr>
        <a:xfrm>
          <a:off x="13652500" y="670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70485</xdr:rowOff>
    </xdr:from>
    <xdr:to>
      <xdr:col>76</xdr:col>
      <xdr:colOff>114300</xdr:colOff>
      <xdr:row>39</xdr:row>
      <xdr:rowOff>106680</xdr:rowOff>
    </xdr:to>
    <xdr:cxnSp macro="">
      <xdr:nvCxnSpPr>
        <xdr:cNvPr id="542" name="直線コネクタ 541">
          <a:extLst>
            <a:ext uri="{FF2B5EF4-FFF2-40B4-BE49-F238E27FC236}">
              <a16:creationId xmlns:a16="http://schemas.microsoft.com/office/drawing/2014/main" id="{7961E73E-986E-4309-B9DD-D00A99F20EE5}"/>
            </a:ext>
          </a:extLst>
        </xdr:cNvPr>
        <xdr:cNvCxnSpPr/>
      </xdr:nvCxnSpPr>
      <xdr:spPr>
        <a:xfrm>
          <a:off x="13703300" y="675703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139700</xdr:rowOff>
    </xdr:from>
    <xdr:to>
      <xdr:col>67</xdr:col>
      <xdr:colOff>101600</xdr:colOff>
      <xdr:row>39</xdr:row>
      <xdr:rowOff>69850</xdr:rowOff>
    </xdr:to>
    <xdr:sp macro="" textlink="">
      <xdr:nvSpPr>
        <xdr:cNvPr id="543" name="楕円 542">
          <a:extLst>
            <a:ext uri="{FF2B5EF4-FFF2-40B4-BE49-F238E27FC236}">
              <a16:creationId xmlns:a16="http://schemas.microsoft.com/office/drawing/2014/main" id="{CB330EC1-D99C-4690-A456-4CA35AFEBE63}"/>
            </a:ext>
          </a:extLst>
        </xdr:cNvPr>
        <xdr:cNvSpPr/>
      </xdr:nvSpPr>
      <xdr:spPr>
        <a:xfrm>
          <a:off x="12763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19050</xdr:rowOff>
    </xdr:from>
    <xdr:to>
      <xdr:col>71</xdr:col>
      <xdr:colOff>177800</xdr:colOff>
      <xdr:row>39</xdr:row>
      <xdr:rowOff>70485</xdr:rowOff>
    </xdr:to>
    <xdr:cxnSp macro="">
      <xdr:nvCxnSpPr>
        <xdr:cNvPr id="544" name="直線コネクタ 543">
          <a:extLst>
            <a:ext uri="{FF2B5EF4-FFF2-40B4-BE49-F238E27FC236}">
              <a16:creationId xmlns:a16="http://schemas.microsoft.com/office/drawing/2014/main" id="{CA74735F-5495-47CF-A195-600073AC891C}"/>
            </a:ext>
          </a:extLst>
        </xdr:cNvPr>
        <xdr:cNvCxnSpPr/>
      </xdr:nvCxnSpPr>
      <xdr:spPr>
        <a:xfrm>
          <a:off x="12814300" y="670560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93997</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6D7D84D1-DBA0-4781-9722-9CB0A0CB89C8}"/>
            </a:ext>
          </a:extLst>
        </xdr:cNvPr>
        <xdr:cNvSpPr txBox="1"/>
      </xdr:nvSpPr>
      <xdr:spPr>
        <a:xfrm>
          <a:off x="152660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103522</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956D3E30-F93A-42E6-B992-5983553A1F9A}"/>
            </a:ext>
          </a:extLst>
        </xdr:cNvPr>
        <xdr:cNvSpPr txBox="1"/>
      </xdr:nvSpPr>
      <xdr:spPr>
        <a:xfrm>
          <a:off x="14389744" y="627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151147</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AAFB807B-DCF1-45C3-9166-14A879984AC9}"/>
            </a:ext>
          </a:extLst>
        </xdr:cNvPr>
        <xdr:cNvSpPr txBox="1"/>
      </xdr:nvSpPr>
      <xdr:spPr>
        <a:xfrm>
          <a:off x="13500744" y="632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166387</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8718C0D3-9D29-47F3-BA15-BA13C6BA006E}"/>
            </a:ext>
          </a:extLst>
        </xdr:cNvPr>
        <xdr:cNvSpPr txBox="1"/>
      </xdr:nvSpPr>
      <xdr:spPr>
        <a:xfrm>
          <a:off x="12611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146702</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B812D047-5007-4181-BE73-53D112EDB2D2}"/>
            </a:ext>
          </a:extLst>
        </xdr:cNvPr>
        <xdr:cNvSpPr txBox="1"/>
      </xdr:nvSpPr>
      <xdr:spPr>
        <a:xfrm>
          <a:off x="15266044" y="683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148607</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F206F21B-0519-41EE-A99E-76A11A1CCFCF}"/>
            </a:ext>
          </a:extLst>
        </xdr:cNvPr>
        <xdr:cNvSpPr txBox="1"/>
      </xdr:nvSpPr>
      <xdr:spPr>
        <a:xfrm>
          <a:off x="14389744" y="683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112412</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D1B7611E-41BF-43A4-AE27-8A7DC7225C9D}"/>
            </a:ext>
          </a:extLst>
        </xdr:cNvPr>
        <xdr:cNvSpPr txBox="1"/>
      </xdr:nvSpPr>
      <xdr:spPr>
        <a:xfrm>
          <a:off x="13500744" y="679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60977</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id="{55D94123-5991-45CE-A139-4BC5DAE0F47E}"/>
            </a:ext>
          </a:extLst>
        </xdr:cNvPr>
        <xdr:cNvSpPr txBox="1"/>
      </xdr:nvSpPr>
      <xdr:spPr>
        <a:xfrm>
          <a:off x="12611744" y="674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F3F5F85B-F2B3-40FB-92C1-F00A4F8874D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26E5FABD-CE79-4E36-827A-F92919BE844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0D54F2AA-7CE2-4302-8744-87D99C6CBE2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734BED12-A035-434F-9B0E-83A547F8841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EB114EC1-6833-474D-A92E-F9CD7324044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1937C03B-DF51-46E8-9A50-7F6D163BEE5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B237B86E-154C-4EAC-A44C-C5A3C847F9F6}"/>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11AEBE2B-D5DE-435F-94AB-2D2A668083B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DCAF8992-84B4-49F1-94B1-184F5BC269F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4BE74EB5-E999-4B7C-AE90-ACEB85F6DD44}"/>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3" name="直線コネクタ 562">
          <a:extLst>
            <a:ext uri="{FF2B5EF4-FFF2-40B4-BE49-F238E27FC236}">
              <a16:creationId xmlns:a16="http://schemas.microsoft.com/office/drawing/2014/main" id="{338A57AE-4D0A-49AB-AE38-C8FAB451C7C5}"/>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4" name="テキスト ボックス 563">
          <a:extLst>
            <a:ext uri="{FF2B5EF4-FFF2-40B4-BE49-F238E27FC236}">
              <a16:creationId xmlns:a16="http://schemas.microsoft.com/office/drawing/2014/main" id="{A56C595D-95B5-429E-9DB6-73316E0D0603}"/>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5" name="直線コネクタ 564">
          <a:extLst>
            <a:ext uri="{FF2B5EF4-FFF2-40B4-BE49-F238E27FC236}">
              <a16:creationId xmlns:a16="http://schemas.microsoft.com/office/drawing/2014/main" id="{C5EF0071-C807-4D0B-B478-EAD76AB5D0B1}"/>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138084</xdr:rowOff>
    </xdr:from>
    <xdr:ext cx="531299" cy="259045"/>
    <xdr:sp macro="" textlink="">
      <xdr:nvSpPr>
        <xdr:cNvPr id="566" name="テキスト ボックス 565">
          <a:extLst>
            <a:ext uri="{FF2B5EF4-FFF2-40B4-BE49-F238E27FC236}">
              <a16:creationId xmlns:a16="http://schemas.microsoft.com/office/drawing/2014/main" id="{FD168298-98AB-49F0-93BF-2BA4FBEC3A4A}"/>
            </a:ext>
          </a:extLst>
        </xdr:cNvPr>
        <xdr:cNvSpPr txBox="1"/>
      </xdr:nvSpPr>
      <xdr:spPr>
        <a:xfrm>
          <a:off x="17756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7" name="直線コネクタ 566">
          <a:extLst>
            <a:ext uri="{FF2B5EF4-FFF2-40B4-BE49-F238E27FC236}">
              <a16:creationId xmlns:a16="http://schemas.microsoft.com/office/drawing/2014/main" id="{9268E57C-82D8-4C7E-AC61-9F4B15ED6F1B}"/>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37</xdr:row>
      <xdr:rowOff>154412</xdr:rowOff>
    </xdr:from>
    <xdr:ext cx="531299" cy="259045"/>
    <xdr:sp macro="" textlink="">
      <xdr:nvSpPr>
        <xdr:cNvPr id="568" name="テキスト ボックス 567">
          <a:extLst>
            <a:ext uri="{FF2B5EF4-FFF2-40B4-BE49-F238E27FC236}">
              <a16:creationId xmlns:a16="http://schemas.microsoft.com/office/drawing/2014/main" id="{363A52A2-ED69-464F-8FCF-2B165C5A3F48}"/>
            </a:ext>
          </a:extLst>
        </xdr:cNvPr>
        <xdr:cNvSpPr txBox="1"/>
      </xdr:nvSpPr>
      <xdr:spPr>
        <a:xfrm>
          <a:off x="17756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9" name="直線コネクタ 568">
          <a:extLst>
            <a:ext uri="{FF2B5EF4-FFF2-40B4-BE49-F238E27FC236}">
              <a16:creationId xmlns:a16="http://schemas.microsoft.com/office/drawing/2014/main" id="{7FA09996-B4CD-492E-9642-25B26FAF15AC}"/>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170741</xdr:rowOff>
    </xdr:from>
    <xdr:ext cx="531299" cy="259045"/>
    <xdr:sp macro="" textlink="">
      <xdr:nvSpPr>
        <xdr:cNvPr id="570" name="テキスト ボックス 569">
          <a:extLst>
            <a:ext uri="{FF2B5EF4-FFF2-40B4-BE49-F238E27FC236}">
              <a16:creationId xmlns:a16="http://schemas.microsoft.com/office/drawing/2014/main" id="{849C867F-E59B-4944-A0ED-C80414BE529E}"/>
            </a:ext>
          </a:extLst>
        </xdr:cNvPr>
        <xdr:cNvSpPr txBox="1"/>
      </xdr:nvSpPr>
      <xdr:spPr>
        <a:xfrm>
          <a:off x="17756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1" name="直線コネクタ 570">
          <a:extLst>
            <a:ext uri="{FF2B5EF4-FFF2-40B4-BE49-F238E27FC236}">
              <a16:creationId xmlns:a16="http://schemas.microsoft.com/office/drawing/2014/main" id="{8F93F135-E72C-404F-8C3E-B28C7E064BD1}"/>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2" name="テキスト ボックス 571">
          <a:extLst>
            <a:ext uri="{FF2B5EF4-FFF2-40B4-BE49-F238E27FC236}">
              <a16:creationId xmlns:a16="http://schemas.microsoft.com/office/drawing/2014/main" id="{0921062B-F22D-4122-A15F-72D730A4A182}"/>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3" name="直線コネクタ 572">
          <a:extLst>
            <a:ext uri="{FF2B5EF4-FFF2-40B4-BE49-F238E27FC236}">
              <a16:creationId xmlns:a16="http://schemas.microsoft.com/office/drawing/2014/main" id="{F47683B4-8E45-4627-A4D9-C644FC700354}"/>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4" name="テキスト ボックス 573">
          <a:extLst>
            <a:ext uri="{FF2B5EF4-FFF2-40B4-BE49-F238E27FC236}">
              <a16:creationId xmlns:a16="http://schemas.microsoft.com/office/drawing/2014/main" id="{96AE866A-B503-4711-A0DC-5E980F9A2657}"/>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id="{61C44895-0059-4978-9204-4FBF1975772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6" name="テキスト ボックス 575">
          <a:extLst>
            <a:ext uri="{FF2B5EF4-FFF2-40B4-BE49-F238E27FC236}">
              <a16:creationId xmlns:a16="http://schemas.microsoft.com/office/drawing/2014/main" id="{48F8BD00-B6E4-40DC-AACF-8D6DC758B2D8}"/>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a:extLst>
            <a:ext uri="{FF2B5EF4-FFF2-40B4-BE49-F238E27FC236}">
              <a16:creationId xmlns:a16="http://schemas.microsoft.com/office/drawing/2014/main" id="{A3BF5B22-7ABD-40F4-978B-C9C8C20D2F9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4637</xdr:rowOff>
    </xdr:from>
    <xdr:to>
      <xdr:col>116</xdr:col>
      <xdr:colOff>62864</xdr:colOff>
      <xdr:row>42</xdr:row>
      <xdr:rowOff>35738</xdr:rowOff>
    </xdr:to>
    <xdr:cxnSp macro="">
      <xdr:nvCxnSpPr>
        <xdr:cNvPr id="578" name="直線コネクタ 577">
          <a:extLst>
            <a:ext uri="{FF2B5EF4-FFF2-40B4-BE49-F238E27FC236}">
              <a16:creationId xmlns:a16="http://schemas.microsoft.com/office/drawing/2014/main" id="{B2AE5E5D-4581-4347-8084-005FBA5B9D58}"/>
            </a:ext>
          </a:extLst>
        </xdr:cNvPr>
        <xdr:cNvCxnSpPr/>
      </xdr:nvCxnSpPr>
      <xdr:spPr>
        <a:xfrm flipV="1">
          <a:off x="22160864" y="5662487"/>
          <a:ext cx="0" cy="1574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39565</xdr:rowOff>
    </xdr:from>
    <xdr:ext cx="469744" cy="259045"/>
    <xdr:sp macro="" textlink="">
      <xdr:nvSpPr>
        <xdr:cNvPr id="579" name="【一般廃棄物処理施設】&#10;一人当たり有形固定資産（償却資産）額最小値テキスト">
          <a:extLst>
            <a:ext uri="{FF2B5EF4-FFF2-40B4-BE49-F238E27FC236}">
              <a16:creationId xmlns:a16="http://schemas.microsoft.com/office/drawing/2014/main" id="{31D572F0-78EB-46A8-B193-E75F75AF3B8C}"/>
            </a:ext>
          </a:extLst>
        </xdr:cNvPr>
        <xdr:cNvSpPr txBox="1"/>
      </xdr:nvSpPr>
      <xdr:spPr>
        <a:xfrm>
          <a:off x="22199600" y="7240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35738</xdr:rowOff>
    </xdr:from>
    <xdr:to>
      <xdr:col>116</xdr:col>
      <xdr:colOff>152400</xdr:colOff>
      <xdr:row>42</xdr:row>
      <xdr:rowOff>35738</xdr:rowOff>
    </xdr:to>
    <xdr:cxnSp macro="">
      <xdr:nvCxnSpPr>
        <xdr:cNvPr id="580" name="直線コネクタ 579">
          <a:extLst>
            <a:ext uri="{FF2B5EF4-FFF2-40B4-BE49-F238E27FC236}">
              <a16:creationId xmlns:a16="http://schemas.microsoft.com/office/drawing/2014/main" id="{93693E12-AA2D-472F-98AA-D59E0B9B9597}"/>
            </a:ext>
          </a:extLst>
        </xdr:cNvPr>
        <xdr:cNvCxnSpPr/>
      </xdr:nvCxnSpPr>
      <xdr:spPr>
        <a:xfrm>
          <a:off x="22072600" y="7236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122764</xdr:rowOff>
    </xdr:from>
    <xdr:ext cx="599010" cy="259045"/>
    <xdr:sp macro="" textlink="">
      <xdr:nvSpPr>
        <xdr:cNvPr id="581" name="【一般廃棄物処理施設】&#10;一人当たり有形固定資産（償却資産）額最大値テキスト">
          <a:extLst>
            <a:ext uri="{FF2B5EF4-FFF2-40B4-BE49-F238E27FC236}">
              <a16:creationId xmlns:a16="http://schemas.microsoft.com/office/drawing/2014/main" id="{E7E719FE-09D4-4E77-929F-7D6E7590E2B2}"/>
            </a:ext>
          </a:extLst>
        </xdr:cNvPr>
        <xdr:cNvSpPr txBox="1"/>
      </xdr:nvSpPr>
      <xdr:spPr>
        <a:xfrm>
          <a:off x="22199600" y="5437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4637</xdr:rowOff>
    </xdr:from>
    <xdr:to>
      <xdr:col>116</xdr:col>
      <xdr:colOff>152400</xdr:colOff>
      <xdr:row>33</xdr:row>
      <xdr:rowOff>4637</xdr:rowOff>
    </xdr:to>
    <xdr:cxnSp macro="">
      <xdr:nvCxnSpPr>
        <xdr:cNvPr id="582" name="直線コネクタ 581">
          <a:extLst>
            <a:ext uri="{FF2B5EF4-FFF2-40B4-BE49-F238E27FC236}">
              <a16:creationId xmlns:a16="http://schemas.microsoft.com/office/drawing/2014/main" id="{BA033BDD-62FC-4470-A213-0113EB226C49}"/>
            </a:ext>
          </a:extLst>
        </xdr:cNvPr>
        <xdr:cNvCxnSpPr/>
      </xdr:nvCxnSpPr>
      <xdr:spPr>
        <a:xfrm>
          <a:off x="22072600" y="5662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107996</xdr:rowOff>
    </xdr:from>
    <xdr:ext cx="534377" cy="259045"/>
    <xdr:sp macro="" textlink="">
      <xdr:nvSpPr>
        <xdr:cNvPr id="583" name="【一般廃棄物処理施設】&#10;一人当たり有形固定資産（償却資産）額平均値テキスト">
          <a:extLst>
            <a:ext uri="{FF2B5EF4-FFF2-40B4-BE49-F238E27FC236}">
              <a16:creationId xmlns:a16="http://schemas.microsoft.com/office/drawing/2014/main" id="{77D501D6-E914-40A9-89C6-47309F2FD214}"/>
            </a:ext>
          </a:extLst>
        </xdr:cNvPr>
        <xdr:cNvSpPr txBox="1"/>
      </xdr:nvSpPr>
      <xdr:spPr>
        <a:xfrm>
          <a:off x="22199600" y="6451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85119</xdr:rowOff>
    </xdr:from>
    <xdr:to>
      <xdr:col>116</xdr:col>
      <xdr:colOff>114300</xdr:colOff>
      <xdr:row>39</xdr:row>
      <xdr:rowOff>15269</xdr:rowOff>
    </xdr:to>
    <xdr:sp macro="" textlink="">
      <xdr:nvSpPr>
        <xdr:cNvPr id="584" name="フローチャート: 判断 583">
          <a:extLst>
            <a:ext uri="{FF2B5EF4-FFF2-40B4-BE49-F238E27FC236}">
              <a16:creationId xmlns:a16="http://schemas.microsoft.com/office/drawing/2014/main" id="{A3E935C5-9561-4C55-9DF8-CAA57943FDC2}"/>
            </a:ext>
          </a:extLst>
        </xdr:cNvPr>
        <xdr:cNvSpPr/>
      </xdr:nvSpPr>
      <xdr:spPr>
        <a:xfrm>
          <a:off x="22110700" y="66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96538</xdr:rowOff>
    </xdr:from>
    <xdr:to>
      <xdr:col>112</xdr:col>
      <xdr:colOff>38100</xdr:colOff>
      <xdr:row>39</xdr:row>
      <xdr:rowOff>26688</xdr:rowOff>
    </xdr:to>
    <xdr:sp macro="" textlink="">
      <xdr:nvSpPr>
        <xdr:cNvPr id="585" name="フローチャート: 判断 584">
          <a:extLst>
            <a:ext uri="{FF2B5EF4-FFF2-40B4-BE49-F238E27FC236}">
              <a16:creationId xmlns:a16="http://schemas.microsoft.com/office/drawing/2014/main" id="{5E019E04-49CC-4A2E-9758-8957FEB51F3D}"/>
            </a:ext>
          </a:extLst>
        </xdr:cNvPr>
        <xdr:cNvSpPr/>
      </xdr:nvSpPr>
      <xdr:spPr>
        <a:xfrm>
          <a:off x="21272500" y="661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128956</xdr:rowOff>
    </xdr:from>
    <xdr:to>
      <xdr:col>107</xdr:col>
      <xdr:colOff>101600</xdr:colOff>
      <xdr:row>39</xdr:row>
      <xdr:rowOff>59106</xdr:rowOff>
    </xdr:to>
    <xdr:sp macro="" textlink="">
      <xdr:nvSpPr>
        <xdr:cNvPr id="586" name="フローチャート: 判断 585">
          <a:extLst>
            <a:ext uri="{FF2B5EF4-FFF2-40B4-BE49-F238E27FC236}">
              <a16:creationId xmlns:a16="http://schemas.microsoft.com/office/drawing/2014/main" id="{24DC66B9-E1A0-4942-8D9B-D6AB02036667}"/>
            </a:ext>
          </a:extLst>
        </xdr:cNvPr>
        <xdr:cNvSpPr/>
      </xdr:nvSpPr>
      <xdr:spPr>
        <a:xfrm>
          <a:off x="20383500" y="664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156007</xdr:rowOff>
    </xdr:from>
    <xdr:to>
      <xdr:col>102</xdr:col>
      <xdr:colOff>165100</xdr:colOff>
      <xdr:row>39</xdr:row>
      <xdr:rowOff>86157</xdr:rowOff>
    </xdr:to>
    <xdr:sp macro="" textlink="">
      <xdr:nvSpPr>
        <xdr:cNvPr id="587" name="フローチャート: 判断 586">
          <a:extLst>
            <a:ext uri="{FF2B5EF4-FFF2-40B4-BE49-F238E27FC236}">
              <a16:creationId xmlns:a16="http://schemas.microsoft.com/office/drawing/2014/main" id="{B7E21CCE-62D5-455D-9D5B-84B72423F289}"/>
            </a:ext>
          </a:extLst>
        </xdr:cNvPr>
        <xdr:cNvSpPr/>
      </xdr:nvSpPr>
      <xdr:spPr>
        <a:xfrm>
          <a:off x="19494500" y="667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131699</xdr:rowOff>
    </xdr:from>
    <xdr:to>
      <xdr:col>98</xdr:col>
      <xdr:colOff>38100</xdr:colOff>
      <xdr:row>39</xdr:row>
      <xdr:rowOff>61849</xdr:rowOff>
    </xdr:to>
    <xdr:sp macro="" textlink="">
      <xdr:nvSpPr>
        <xdr:cNvPr id="588" name="フローチャート: 判断 587">
          <a:extLst>
            <a:ext uri="{FF2B5EF4-FFF2-40B4-BE49-F238E27FC236}">
              <a16:creationId xmlns:a16="http://schemas.microsoft.com/office/drawing/2014/main" id="{5CBAF210-27C9-4CD8-A435-18844184414A}"/>
            </a:ext>
          </a:extLst>
        </xdr:cNvPr>
        <xdr:cNvSpPr/>
      </xdr:nvSpPr>
      <xdr:spPr>
        <a:xfrm>
          <a:off x="18605500" y="664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2AD9CA46-ECC0-4511-A7C3-FDCDF43A635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9FFCC3D1-5347-44F6-8096-F4F226B2E3F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A895233D-F73A-4F4C-AA48-783DBE4BA88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B00C7146-C524-476D-8461-54E8DB3481B9}"/>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A1BE0894-95F1-41E7-BD4A-790FDA54064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168046</xdr:rowOff>
    </xdr:from>
    <xdr:to>
      <xdr:col>116</xdr:col>
      <xdr:colOff>114300</xdr:colOff>
      <xdr:row>39</xdr:row>
      <xdr:rowOff>98196</xdr:rowOff>
    </xdr:to>
    <xdr:sp macro="" textlink="">
      <xdr:nvSpPr>
        <xdr:cNvPr id="594" name="楕円 593">
          <a:extLst>
            <a:ext uri="{FF2B5EF4-FFF2-40B4-BE49-F238E27FC236}">
              <a16:creationId xmlns:a16="http://schemas.microsoft.com/office/drawing/2014/main" id="{22247F9F-0169-4BC8-BB2D-87473DB3CC47}"/>
            </a:ext>
          </a:extLst>
        </xdr:cNvPr>
        <xdr:cNvSpPr/>
      </xdr:nvSpPr>
      <xdr:spPr>
        <a:xfrm>
          <a:off x="22110700" y="668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146473</xdr:rowOff>
    </xdr:from>
    <xdr:ext cx="534377" cy="259045"/>
    <xdr:sp macro="" textlink="">
      <xdr:nvSpPr>
        <xdr:cNvPr id="595" name="【一般廃棄物処理施設】&#10;一人当たり有形固定資産（償却資産）額該当値テキスト">
          <a:extLst>
            <a:ext uri="{FF2B5EF4-FFF2-40B4-BE49-F238E27FC236}">
              <a16:creationId xmlns:a16="http://schemas.microsoft.com/office/drawing/2014/main" id="{8F6635E6-FF01-468A-8D24-83F9143EC84C}"/>
            </a:ext>
          </a:extLst>
        </xdr:cNvPr>
        <xdr:cNvSpPr txBox="1"/>
      </xdr:nvSpPr>
      <xdr:spPr>
        <a:xfrm>
          <a:off x="22199600" y="666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1256</xdr:rowOff>
    </xdr:from>
    <xdr:to>
      <xdr:col>112</xdr:col>
      <xdr:colOff>38100</xdr:colOff>
      <xdr:row>39</xdr:row>
      <xdr:rowOff>102856</xdr:rowOff>
    </xdr:to>
    <xdr:sp macro="" textlink="">
      <xdr:nvSpPr>
        <xdr:cNvPr id="596" name="楕円 595">
          <a:extLst>
            <a:ext uri="{FF2B5EF4-FFF2-40B4-BE49-F238E27FC236}">
              <a16:creationId xmlns:a16="http://schemas.microsoft.com/office/drawing/2014/main" id="{B38E95BB-7D13-458A-9BCE-AD673453A152}"/>
            </a:ext>
          </a:extLst>
        </xdr:cNvPr>
        <xdr:cNvSpPr/>
      </xdr:nvSpPr>
      <xdr:spPr>
        <a:xfrm>
          <a:off x="21272500" y="6687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47396</xdr:rowOff>
    </xdr:from>
    <xdr:to>
      <xdr:col>116</xdr:col>
      <xdr:colOff>63500</xdr:colOff>
      <xdr:row>39</xdr:row>
      <xdr:rowOff>52056</xdr:rowOff>
    </xdr:to>
    <xdr:cxnSp macro="">
      <xdr:nvCxnSpPr>
        <xdr:cNvPr id="597" name="直線コネクタ 596">
          <a:extLst>
            <a:ext uri="{FF2B5EF4-FFF2-40B4-BE49-F238E27FC236}">
              <a16:creationId xmlns:a16="http://schemas.microsoft.com/office/drawing/2014/main" id="{E83298F2-F683-4FC9-80E3-56E56549168C}"/>
            </a:ext>
          </a:extLst>
        </xdr:cNvPr>
        <xdr:cNvCxnSpPr/>
      </xdr:nvCxnSpPr>
      <xdr:spPr>
        <a:xfrm flipV="1">
          <a:off x="21323300" y="6733946"/>
          <a:ext cx="838200" cy="4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22493</xdr:rowOff>
    </xdr:from>
    <xdr:to>
      <xdr:col>107</xdr:col>
      <xdr:colOff>101600</xdr:colOff>
      <xdr:row>39</xdr:row>
      <xdr:rowOff>124093</xdr:rowOff>
    </xdr:to>
    <xdr:sp macro="" textlink="">
      <xdr:nvSpPr>
        <xdr:cNvPr id="598" name="楕円 597">
          <a:extLst>
            <a:ext uri="{FF2B5EF4-FFF2-40B4-BE49-F238E27FC236}">
              <a16:creationId xmlns:a16="http://schemas.microsoft.com/office/drawing/2014/main" id="{FF10D4B9-302D-4A5E-93C2-91708FFB6537}"/>
            </a:ext>
          </a:extLst>
        </xdr:cNvPr>
        <xdr:cNvSpPr/>
      </xdr:nvSpPr>
      <xdr:spPr>
        <a:xfrm>
          <a:off x="20383500" y="670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52056</xdr:rowOff>
    </xdr:from>
    <xdr:to>
      <xdr:col>111</xdr:col>
      <xdr:colOff>177800</xdr:colOff>
      <xdr:row>39</xdr:row>
      <xdr:rowOff>73293</xdr:rowOff>
    </xdr:to>
    <xdr:cxnSp macro="">
      <xdr:nvCxnSpPr>
        <xdr:cNvPr id="599" name="直線コネクタ 598">
          <a:extLst>
            <a:ext uri="{FF2B5EF4-FFF2-40B4-BE49-F238E27FC236}">
              <a16:creationId xmlns:a16="http://schemas.microsoft.com/office/drawing/2014/main" id="{67A0D0B3-B9F3-47D0-8E72-03553AE6608D}"/>
            </a:ext>
          </a:extLst>
        </xdr:cNvPr>
        <xdr:cNvCxnSpPr/>
      </xdr:nvCxnSpPr>
      <xdr:spPr>
        <a:xfrm flipV="1">
          <a:off x="20434300" y="6738606"/>
          <a:ext cx="889000" cy="2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29602</xdr:rowOff>
    </xdr:from>
    <xdr:to>
      <xdr:col>102</xdr:col>
      <xdr:colOff>165100</xdr:colOff>
      <xdr:row>39</xdr:row>
      <xdr:rowOff>131202</xdr:rowOff>
    </xdr:to>
    <xdr:sp macro="" textlink="">
      <xdr:nvSpPr>
        <xdr:cNvPr id="600" name="楕円 599">
          <a:extLst>
            <a:ext uri="{FF2B5EF4-FFF2-40B4-BE49-F238E27FC236}">
              <a16:creationId xmlns:a16="http://schemas.microsoft.com/office/drawing/2014/main" id="{BD6E225F-4BD0-4B53-8870-2DABD32DFB5A}"/>
            </a:ext>
          </a:extLst>
        </xdr:cNvPr>
        <xdr:cNvSpPr/>
      </xdr:nvSpPr>
      <xdr:spPr>
        <a:xfrm>
          <a:off x="19494500" y="671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73293</xdr:rowOff>
    </xdr:from>
    <xdr:to>
      <xdr:col>107</xdr:col>
      <xdr:colOff>50800</xdr:colOff>
      <xdr:row>39</xdr:row>
      <xdr:rowOff>80402</xdr:rowOff>
    </xdr:to>
    <xdr:cxnSp macro="">
      <xdr:nvCxnSpPr>
        <xdr:cNvPr id="601" name="直線コネクタ 600">
          <a:extLst>
            <a:ext uri="{FF2B5EF4-FFF2-40B4-BE49-F238E27FC236}">
              <a16:creationId xmlns:a16="http://schemas.microsoft.com/office/drawing/2014/main" id="{5B52EDF4-9C37-4184-8F56-323C0C453E58}"/>
            </a:ext>
          </a:extLst>
        </xdr:cNvPr>
        <xdr:cNvCxnSpPr/>
      </xdr:nvCxnSpPr>
      <xdr:spPr>
        <a:xfrm flipV="1">
          <a:off x="19545300" y="6759843"/>
          <a:ext cx="889000" cy="7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31605</xdr:rowOff>
    </xdr:from>
    <xdr:to>
      <xdr:col>98</xdr:col>
      <xdr:colOff>38100</xdr:colOff>
      <xdr:row>39</xdr:row>
      <xdr:rowOff>133205</xdr:rowOff>
    </xdr:to>
    <xdr:sp macro="" textlink="">
      <xdr:nvSpPr>
        <xdr:cNvPr id="602" name="楕円 601">
          <a:extLst>
            <a:ext uri="{FF2B5EF4-FFF2-40B4-BE49-F238E27FC236}">
              <a16:creationId xmlns:a16="http://schemas.microsoft.com/office/drawing/2014/main" id="{B9DEE404-CE29-44CA-A7A0-D5CF7383E643}"/>
            </a:ext>
          </a:extLst>
        </xdr:cNvPr>
        <xdr:cNvSpPr/>
      </xdr:nvSpPr>
      <xdr:spPr>
        <a:xfrm>
          <a:off x="18605500" y="671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80402</xdr:rowOff>
    </xdr:from>
    <xdr:to>
      <xdr:col>102</xdr:col>
      <xdr:colOff>114300</xdr:colOff>
      <xdr:row>39</xdr:row>
      <xdr:rowOff>82405</xdr:rowOff>
    </xdr:to>
    <xdr:cxnSp macro="">
      <xdr:nvCxnSpPr>
        <xdr:cNvPr id="603" name="直線コネクタ 602">
          <a:extLst>
            <a:ext uri="{FF2B5EF4-FFF2-40B4-BE49-F238E27FC236}">
              <a16:creationId xmlns:a16="http://schemas.microsoft.com/office/drawing/2014/main" id="{0F8BC6D7-31D5-4F90-A84D-6CD3F1DA90BC}"/>
            </a:ext>
          </a:extLst>
        </xdr:cNvPr>
        <xdr:cNvCxnSpPr/>
      </xdr:nvCxnSpPr>
      <xdr:spPr>
        <a:xfrm flipV="1">
          <a:off x="18656300" y="6766952"/>
          <a:ext cx="889000" cy="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43215</xdr:rowOff>
    </xdr:from>
    <xdr:ext cx="534377" cy="259045"/>
    <xdr:sp macro="" textlink="">
      <xdr:nvSpPr>
        <xdr:cNvPr id="604" name="n_1aveValue【一般廃棄物処理施設】&#10;一人当たり有形固定資産（償却資産）額">
          <a:extLst>
            <a:ext uri="{FF2B5EF4-FFF2-40B4-BE49-F238E27FC236}">
              <a16:creationId xmlns:a16="http://schemas.microsoft.com/office/drawing/2014/main" id="{F7FF17D5-78AB-4914-9C1C-EFAA5365E5C8}"/>
            </a:ext>
          </a:extLst>
        </xdr:cNvPr>
        <xdr:cNvSpPr txBox="1"/>
      </xdr:nvSpPr>
      <xdr:spPr>
        <a:xfrm>
          <a:off x="21043411" y="638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75633</xdr:rowOff>
    </xdr:from>
    <xdr:ext cx="534377" cy="259045"/>
    <xdr:sp macro="" textlink="">
      <xdr:nvSpPr>
        <xdr:cNvPr id="605" name="n_2aveValue【一般廃棄物処理施設】&#10;一人当たり有形固定資産（償却資産）額">
          <a:extLst>
            <a:ext uri="{FF2B5EF4-FFF2-40B4-BE49-F238E27FC236}">
              <a16:creationId xmlns:a16="http://schemas.microsoft.com/office/drawing/2014/main" id="{C353B8C3-5C74-4947-8D40-B2E145633458}"/>
            </a:ext>
          </a:extLst>
        </xdr:cNvPr>
        <xdr:cNvSpPr txBox="1"/>
      </xdr:nvSpPr>
      <xdr:spPr>
        <a:xfrm>
          <a:off x="20167111" y="641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102684</xdr:rowOff>
    </xdr:from>
    <xdr:ext cx="534377" cy="259045"/>
    <xdr:sp macro="" textlink="">
      <xdr:nvSpPr>
        <xdr:cNvPr id="606" name="n_3aveValue【一般廃棄物処理施設】&#10;一人当たり有形固定資産（償却資産）額">
          <a:extLst>
            <a:ext uri="{FF2B5EF4-FFF2-40B4-BE49-F238E27FC236}">
              <a16:creationId xmlns:a16="http://schemas.microsoft.com/office/drawing/2014/main" id="{37B9A29F-004C-42E1-9B8C-5AB81EB32F58}"/>
            </a:ext>
          </a:extLst>
        </xdr:cNvPr>
        <xdr:cNvSpPr txBox="1"/>
      </xdr:nvSpPr>
      <xdr:spPr>
        <a:xfrm>
          <a:off x="19278111" y="644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78376</xdr:rowOff>
    </xdr:from>
    <xdr:ext cx="534377" cy="259045"/>
    <xdr:sp macro="" textlink="">
      <xdr:nvSpPr>
        <xdr:cNvPr id="607" name="n_4aveValue【一般廃棄物処理施設】&#10;一人当たり有形固定資産（償却資産）額">
          <a:extLst>
            <a:ext uri="{FF2B5EF4-FFF2-40B4-BE49-F238E27FC236}">
              <a16:creationId xmlns:a16="http://schemas.microsoft.com/office/drawing/2014/main" id="{2CF3E432-F64A-4DD6-8BF4-3490E520F1E1}"/>
            </a:ext>
          </a:extLst>
        </xdr:cNvPr>
        <xdr:cNvSpPr txBox="1"/>
      </xdr:nvSpPr>
      <xdr:spPr>
        <a:xfrm>
          <a:off x="18389111" y="642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93983</xdr:rowOff>
    </xdr:from>
    <xdr:ext cx="534377" cy="259045"/>
    <xdr:sp macro="" textlink="">
      <xdr:nvSpPr>
        <xdr:cNvPr id="608" name="n_1mainValue【一般廃棄物処理施設】&#10;一人当たり有形固定資産（償却資産）額">
          <a:extLst>
            <a:ext uri="{FF2B5EF4-FFF2-40B4-BE49-F238E27FC236}">
              <a16:creationId xmlns:a16="http://schemas.microsoft.com/office/drawing/2014/main" id="{92D35615-C8CB-43B2-9845-2122FDB166DE}"/>
            </a:ext>
          </a:extLst>
        </xdr:cNvPr>
        <xdr:cNvSpPr txBox="1"/>
      </xdr:nvSpPr>
      <xdr:spPr>
        <a:xfrm>
          <a:off x="21043411" y="678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115220</xdr:rowOff>
    </xdr:from>
    <xdr:ext cx="534377" cy="259045"/>
    <xdr:sp macro="" textlink="">
      <xdr:nvSpPr>
        <xdr:cNvPr id="609" name="n_2mainValue【一般廃棄物処理施設】&#10;一人当たり有形固定資産（償却資産）額">
          <a:extLst>
            <a:ext uri="{FF2B5EF4-FFF2-40B4-BE49-F238E27FC236}">
              <a16:creationId xmlns:a16="http://schemas.microsoft.com/office/drawing/2014/main" id="{3BB5EB7E-C150-47C6-A912-EC5A9840EC82}"/>
            </a:ext>
          </a:extLst>
        </xdr:cNvPr>
        <xdr:cNvSpPr txBox="1"/>
      </xdr:nvSpPr>
      <xdr:spPr>
        <a:xfrm>
          <a:off x="20167111" y="680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122329</xdr:rowOff>
    </xdr:from>
    <xdr:ext cx="534377" cy="259045"/>
    <xdr:sp macro="" textlink="">
      <xdr:nvSpPr>
        <xdr:cNvPr id="610" name="n_3mainValue【一般廃棄物処理施設】&#10;一人当たり有形固定資産（償却資産）額">
          <a:extLst>
            <a:ext uri="{FF2B5EF4-FFF2-40B4-BE49-F238E27FC236}">
              <a16:creationId xmlns:a16="http://schemas.microsoft.com/office/drawing/2014/main" id="{B9802668-935F-48CA-8393-B605DF794D08}"/>
            </a:ext>
          </a:extLst>
        </xdr:cNvPr>
        <xdr:cNvSpPr txBox="1"/>
      </xdr:nvSpPr>
      <xdr:spPr>
        <a:xfrm>
          <a:off x="19278111" y="680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124332</xdr:rowOff>
    </xdr:from>
    <xdr:ext cx="534377" cy="259045"/>
    <xdr:sp macro="" textlink="">
      <xdr:nvSpPr>
        <xdr:cNvPr id="611" name="n_4mainValue【一般廃棄物処理施設】&#10;一人当たり有形固定資産（償却資産）額">
          <a:extLst>
            <a:ext uri="{FF2B5EF4-FFF2-40B4-BE49-F238E27FC236}">
              <a16:creationId xmlns:a16="http://schemas.microsoft.com/office/drawing/2014/main" id="{9F8A4199-8356-4686-8A83-FA00E43E27FF}"/>
            </a:ext>
          </a:extLst>
        </xdr:cNvPr>
        <xdr:cNvSpPr txBox="1"/>
      </xdr:nvSpPr>
      <xdr:spPr>
        <a:xfrm>
          <a:off x="18389111" y="6810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id="{454C526B-B19D-4DAF-95AB-8DC2DBEB649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id="{533C16FF-2C0C-4D02-AEBB-BA2E86CC47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id="{DB906E78-82BF-4E31-A363-EA6D4A03EFB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id="{3230DD01-4E80-4E8A-867F-5E0887B5FE1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id="{4C88D8AA-3B05-41B5-BE39-6CCDEDDAEC7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id="{434FDD7A-211B-4BB3-B615-078EDDC6145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id="{A31D02D0-AA33-4160-969D-4FE3F73089B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id="{0C1EABAC-A060-4B5E-BBD2-D4E2B18A9EE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id="{0B48DE22-FBFD-4290-BDCB-3D65591FFDE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id="{5D0A4A1D-C98E-4F96-9A03-8927D35B002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id="{AEE5AE35-641E-4502-99F5-D6F2D38E395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a:extLst>
            <a:ext uri="{FF2B5EF4-FFF2-40B4-BE49-F238E27FC236}">
              <a16:creationId xmlns:a16="http://schemas.microsoft.com/office/drawing/2014/main" id="{C23F6FAB-ED31-4964-8487-44641BB32EC9}"/>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4" name="テキスト ボックス 623">
          <a:extLst>
            <a:ext uri="{FF2B5EF4-FFF2-40B4-BE49-F238E27FC236}">
              <a16:creationId xmlns:a16="http://schemas.microsoft.com/office/drawing/2014/main" id="{6DEF63F3-0C8E-4B5F-9E13-87FAC873B256}"/>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a:extLst>
            <a:ext uri="{FF2B5EF4-FFF2-40B4-BE49-F238E27FC236}">
              <a16:creationId xmlns:a16="http://schemas.microsoft.com/office/drawing/2014/main" id="{BD72CEB6-8D11-4039-B359-3B4A449A62BF}"/>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a:extLst>
            <a:ext uri="{FF2B5EF4-FFF2-40B4-BE49-F238E27FC236}">
              <a16:creationId xmlns:a16="http://schemas.microsoft.com/office/drawing/2014/main" id="{D9DA4019-6A48-42CA-AE2B-E0AF123B5486}"/>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a:extLst>
            <a:ext uri="{FF2B5EF4-FFF2-40B4-BE49-F238E27FC236}">
              <a16:creationId xmlns:a16="http://schemas.microsoft.com/office/drawing/2014/main" id="{E8C8A884-0A2D-4F5D-8C27-16F918E6AF04}"/>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a:extLst>
            <a:ext uri="{FF2B5EF4-FFF2-40B4-BE49-F238E27FC236}">
              <a16:creationId xmlns:a16="http://schemas.microsoft.com/office/drawing/2014/main" id="{11014F08-C3E0-472C-93B7-15F1E14F1C68}"/>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a:extLst>
            <a:ext uri="{FF2B5EF4-FFF2-40B4-BE49-F238E27FC236}">
              <a16:creationId xmlns:a16="http://schemas.microsoft.com/office/drawing/2014/main" id="{EF00FE3E-F07D-4E0C-8E9A-CC15F4245BC4}"/>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a:extLst>
            <a:ext uri="{FF2B5EF4-FFF2-40B4-BE49-F238E27FC236}">
              <a16:creationId xmlns:a16="http://schemas.microsoft.com/office/drawing/2014/main" id="{27C04ACE-7318-4B23-8B6B-B982F697B388}"/>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a:extLst>
            <a:ext uri="{FF2B5EF4-FFF2-40B4-BE49-F238E27FC236}">
              <a16:creationId xmlns:a16="http://schemas.microsoft.com/office/drawing/2014/main" id="{9D7B2DAE-AB8C-4BF9-AA95-F93BB085D84C}"/>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a:extLst>
            <a:ext uri="{FF2B5EF4-FFF2-40B4-BE49-F238E27FC236}">
              <a16:creationId xmlns:a16="http://schemas.microsoft.com/office/drawing/2014/main" id="{EB0909C1-78F5-468F-9947-459A4840B84E}"/>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a:extLst>
            <a:ext uri="{FF2B5EF4-FFF2-40B4-BE49-F238E27FC236}">
              <a16:creationId xmlns:a16="http://schemas.microsoft.com/office/drawing/2014/main" id="{823ED2D1-18F3-42A8-BE69-CA931CD62B53}"/>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4" name="テキスト ボックス 633">
          <a:extLst>
            <a:ext uri="{FF2B5EF4-FFF2-40B4-BE49-F238E27FC236}">
              <a16:creationId xmlns:a16="http://schemas.microsoft.com/office/drawing/2014/main" id="{D0F0C264-6666-4256-B2E9-FBC72B2F3D13}"/>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a:extLst>
            <a:ext uri="{FF2B5EF4-FFF2-40B4-BE49-F238E27FC236}">
              <a16:creationId xmlns:a16="http://schemas.microsoft.com/office/drawing/2014/main" id="{E1FB50DB-7002-47C4-A3A9-3E9ACA9B95B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a:extLst>
            <a:ext uri="{FF2B5EF4-FFF2-40B4-BE49-F238E27FC236}">
              <a16:creationId xmlns:a16="http://schemas.microsoft.com/office/drawing/2014/main" id="{797918B7-7FA5-4F51-8AF9-F2F9E5B5FEC4}"/>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96338</xdr:rowOff>
    </xdr:from>
    <xdr:to>
      <xdr:col>85</xdr:col>
      <xdr:colOff>126364</xdr:colOff>
      <xdr:row>64</xdr:row>
      <xdr:rowOff>35923</xdr:rowOff>
    </xdr:to>
    <xdr:cxnSp macro="">
      <xdr:nvCxnSpPr>
        <xdr:cNvPr id="637" name="直線コネクタ 636">
          <a:extLst>
            <a:ext uri="{FF2B5EF4-FFF2-40B4-BE49-F238E27FC236}">
              <a16:creationId xmlns:a16="http://schemas.microsoft.com/office/drawing/2014/main" id="{9BE5C23F-2A52-44E0-9FE9-D9E6C08F3E4A}"/>
            </a:ext>
          </a:extLst>
        </xdr:cNvPr>
        <xdr:cNvCxnSpPr/>
      </xdr:nvCxnSpPr>
      <xdr:spPr>
        <a:xfrm flipV="1">
          <a:off x="16318864" y="9526088"/>
          <a:ext cx="0" cy="1482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39750</xdr:rowOff>
    </xdr:from>
    <xdr:ext cx="405111" cy="259045"/>
    <xdr:sp macro="" textlink="">
      <xdr:nvSpPr>
        <xdr:cNvPr id="638" name="【保健センター・保健所】&#10;有形固定資産減価償却率最小値テキスト">
          <a:extLst>
            <a:ext uri="{FF2B5EF4-FFF2-40B4-BE49-F238E27FC236}">
              <a16:creationId xmlns:a16="http://schemas.microsoft.com/office/drawing/2014/main" id="{7F3DCBC3-F367-4DF6-89DD-C64460DC3956}"/>
            </a:ext>
          </a:extLst>
        </xdr:cNvPr>
        <xdr:cNvSpPr txBox="1"/>
      </xdr:nvSpPr>
      <xdr:spPr>
        <a:xfrm>
          <a:off x="16357600" y="1101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35923</xdr:rowOff>
    </xdr:from>
    <xdr:to>
      <xdr:col>86</xdr:col>
      <xdr:colOff>25400</xdr:colOff>
      <xdr:row>64</xdr:row>
      <xdr:rowOff>35923</xdr:rowOff>
    </xdr:to>
    <xdr:cxnSp macro="">
      <xdr:nvCxnSpPr>
        <xdr:cNvPr id="639" name="直線コネクタ 638">
          <a:extLst>
            <a:ext uri="{FF2B5EF4-FFF2-40B4-BE49-F238E27FC236}">
              <a16:creationId xmlns:a16="http://schemas.microsoft.com/office/drawing/2014/main" id="{6E88F2CF-22B9-4F76-A5F8-AFA7C2F6D6A6}"/>
            </a:ext>
          </a:extLst>
        </xdr:cNvPr>
        <xdr:cNvCxnSpPr/>
      </xdr:nvCxnSpPr>
      <xdr:spPr>
        <a:xfrm>
          <a:off x="16230600" y="1100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43015</xdr:rowOff>
    </xdr:from>
    <xdr:ext cx="340478" cy="259045"/>
    <xdr:sp macro="" textlink="">
      <xdr:nvSpPr>
        <xdr:cNvPr id="640" name="【保健センター・保健所】&#10;有形固定資産減価償却率最大値テキスト">
          <a:extLst>
            <a:ext uri="{FF2B5EF4-FFF2-40B4-BE49-F238E27FC236}">
              <a16:creationId xmlns:a16="http://schemas.microsoft.com/office/drawing/2014/main" id="{0E764AE6-C762-4BAB-9717-5366694CCDB5}"/>
            </a:ext>
          </a:extLst>
        </xdr:cNvPr>
        <xdr:cNvSpPr txBox="1"/>
      </xdr:nvSpPr>
      <xdr:spPr>
        <a:xfrm>
          <a:off x="16357600" y="93013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96338</xdr:rowOff>
    </xdr:from>
    <xdr:to>
      <xdr:col>86</xdr:col>
      <xdr:colOff>25400</xdr:colOff>
      <xdr:row>55</xdr:row>
      <xdr:rowOff>96338</xdr:rowOff>
    </xdr:to>
    <xdr:cxnSp macro="">
      <xdr:nvCxnSpPr>
        <xdr:cNvPr id="641" name="直線コネクタ 640">
          <a:extLst>
            <a:ext uri="{FF2B5EF4-FFF2-40B4-BE49-F238E27FC236}">
              <a16:creationId xmlns:a16="http://schemas.microsoft.com/office/drawing/2014/main" id="{9BDCF099-B7D9-48C2-B2BF-D9600B99BA35}"/>
            </a:ext>
          </a:extLst>
        </xdr:cNvPr>
        <xdr:cNvCxnSpPr/>
      </xdr:nvCxnSpPr>
      <xdr:spPr>
        <a:xfrm>
          <a:off x="16230600" y="9526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40294</xdr:rowOff>
    </xdr:from>
    <xdr:ext cx="405111" cy="259045"/>
    <xdr:sp macro="" textlink="">
      <xdr:nvSpPr>
        <xdr:cNvPr id="642" name="【保健センター・保健所】&#10;有形固定資産減価償却率平均値テキスト">
          <a:extLst>
            <a:ext uri="{FF2B5EF4-FFF2-40B4-BE49-F238E27FC236}">
              <a16:creationId xmlns:a16="http://schemas.microsoft.com/office/drawing/2014/main" id="{4DAB6328-3038-471C-B8D6-99322FC2895D}"/>
            </a:ext>
          </a:extLst>
        </xdr:cNvPr>
        <xdr:cNvSpPr txBox="1"/>
      </xdr:nvSpPr>
      <xdr:spPr>
        <a:xfrm>
          <a:off x="16357600" y="103272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61867</xdr:rowOff>
    </xdr:from>
    <xdr:to>
      <xdr:col>85</xdr:col>
      <xdr:colOff>177800</xdr:colOff>
      <xdr:row>60</xdr:row>
      <xdr:rowOff>163467</xdr:rowOff>
    </xdr:to>
    <xdr:sp macro="" textlink="">
      <xdr:nvSpPr>
        <xdr:cNvPr id="643" name="フローチャート: 判断 642">
          <a:extLst>
            <a:ext uri="{FF2B5EF4-FFF2-40B4-BE49-F238E27FC236}">
              <a16:creationId xmlns:a16="http://schemas.microsoft.com/office/drawing/2014/main" id="{E920B960-4846-4182-A0E8-FE380D4EB292}"/>
            </a:ext>
          </a:extLst>
        </xdr:cNvPr>
        <xdr:cNvSpPr/>
      </xdr:nvSpPr>
      <xdr:spPr>
        <a:xfrm>
          <a:off x="162687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39007</xdr:rowOff>
    </xdr:from>
    <xdr:to>
      <xdr:col>81</xdr:col>
      <xdr:colOff>101600</xdr:colOff>
      <xdr:row>60</xdr:row>
      <xdr:rowOff>140607</xdr:rowOff>
    </xdr:to>
    <xdr:sp macro="" textlink="">
      <xdr:nvSpPr>
        <xdr:cNvPr id="644" name="フローチャート: 判断 643">
          <a:extLst>
            <a:ext uri="{FF2B5EF4-FFF2-40B4-BE49-F238E27FC236}">
              <a16:creationId xmlns:a16="http://schemas.microsoft.com/office/drawing/2014/main" id="{837DAB90-7DF5-4F4F-8260-AFFA8674EEBE}"/>
            </a:ext>
          </a:extLst>
        </xdr:cNvPr>
        <xdr:cNvSpPr/>
      </xdr:nvSpPr>
      <xdr:spPr>
        <a:xfrm>
          <a:off x="15430500" y="1032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30843</xdr:rowOff>
    </xdr:from>
    <xdr:to>
      <xdr:col>76</xdr:col>
      <xdr:colOff>165100</xdr:colOff>
      <xdr:row>60</xdr:row>
      <xdr:rowOff>132443</xdr:rowOff>
    </xdr:to>
    <xdr:sp macro="" textlink="">
      <xdr:nvSpPr>
        <xdr:cNvPr id="645" name="フローチャート: 判断 644">
          <a:extLst>
            <a:ext uri="{FF2B5EF4-FFF2-40B4-BE49-F238E27FC236}">
              <a16:creationId xmlns:a16="http://schemas.microsoft.com/office/drawing/2014/main" id="{A70FFED0-2CA6-4EBD-A82C-7972D2BF4C5A}"/>
            </a:ext>
          </a:extLst>
        </xdr:cNvPr>
        <xdr:cNvSpPr/>
      </xdr:nvSpPr>
      <xdr:spPr>
        <a:xfrm>
          <a:off x="14541500" y="1031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164737</xdr:rowOff>
    </xdr:from>
    <xdr:to>
      <xdr:col>72</xdr:col>
      <xdr:colOff>38100</xdr:colOff>
      <xdr:row>60</xdr:row>
      <xdr:rowOff>94887</xdr:rowOff>
    </xdr:to>
    <xdr:sp macro="" textlink="">
      <xdr:nvSpPr>
        <xdr:cNvPr id="646" name="フローチャート: 判断 645">
          <a:extLst>
            <a:ext uri="{FF2B5EF4-FFF2-40B4-BE49-F238E27FC236}">
              <a16:creationId xmlns:a16="http://schemas.microsoft.com/office/drawing/2014/main" id="{F89D96C9-8EF3-4BFC-B314-6D1770C45967}"/>
            </a:ext>
          </a:extLst>
        </xdr:cNvPr>
        <xdr:cNvSpPr/>
      </xdr:nvSpPr>
      <xdr:spPr>
        <a:xfrm>
          <a:off x="13652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127181</xdr:rowOff>
    </xdr:from>
    <xdr:to>
      <xdr:col>67</xdr:col>
      <xdr:colOff>101600</xdr:colOff>
      <xdr:row>60</xdr:row>
      <xdr:rowOff>57331</xdr:rowOff>
    </xdr:to>
    <xdr:sp macro="" textlink="">
      <xdr:nvSpPr>
        <xdr:cNvPr id="647" name="フローチャート: 判断 646">
          <a:extLst>
            <a:ext uri="{FF2B5EF4-FFF2-40B4-BE49-F238E27FC236}">
              <a16:creationId xmlns:a16="http://schemas.microsoft.com/office/drawing/2014/main" id="{946E6BC5-0AED-44EE-820C-294BDFFBAB2E}"/>
            </a:ext>
          </a:extLst>
        </xdr:cNvPr>
        <xdr:cNvSpPr/>
      </xdr:nvSpPr>
      <xdr:spPr>
        <a:xfrm>
          <a:off x="12763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AFC855B9-65F1-4EE7-81E2-631C5200493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A18338A8-83C0-4402-BFDA-01D71270E86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71D2A05C-10D5-4FDB-8D19-E07AB64AC8A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D916F35A-BBB7-4C44-9A28-6327ED267EF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6663B43B-00F5-43EF-9137-162ECDE7B89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17780</xdr:rowOff>
    </xdr:from>
    <xdr:to>
      <xdr:col>85</xdr:col>
      <xdr:colOff>177800</xdr:colOff>
      <xdr:row>59</xdr:row>
      <xdr:rowOff>119380</xdr:rowOff>
    </xdr:to>
    <xdr:sp macro="" textlink="">
      <xdr:nvSpPr>
        <xdr:cNvPr id="653" name="楕円 652">
          <a:extLst>
            <a:ext uri="{FF2B5EF4-FFF2-40B4-BE49-F238E27FC236}">
              <a16:creationId xmlns:a16="http://schemas.microsoft.com/office/drawing/2014/main" id="{9BA29242-CBB9-4229-82EC-DC70B610A237}"/>
            </a:ext>
          </a:extLst>
        </xdr:cNvPr>
        <xdr:cNvSpPr/>
      </xdr:nvSpPr>
      <xdr:spPr>
        <a:xfrm>
          <a:off x="16268700" y="101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40657</xdr:rowOff>
    </xdr:from>
    <xdr:ext cx="405111" cy="259045"/>
    <xdr:sp macro="" textlink="">
      <xdr:nvSpPr>
        <xdr:cNvPr id="654" name="【保健センター・保健所】&#10;有形固定資産減価償却率該当値テキスト">
          <a:extLst>
            <a:ext uri="{FF2B5EF4-FFF2-40B4-BE49-F238E27FC236}">
              <a16:creationId xmlns:a16="http://schemas.microsoft.com/office/drawing/2014/main" id="{29642A63-3244-47F7-96F5-12BB78C676DA}"/>
            </a:ext>
          </a:extLst>
        </xdr:cNvPr>
        <xdr:cNvSpPr txBox="1"/>
      </xdr:nvSpPr>
      <xdr:spPr>
        <a:xfrm>
          <a:off x="16357600"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159838</xdr:rowOff>
    </xdr:from>
    <xdr:to>
      <xdr:col>81</xdr:col>
      <xdr:colOff>101600</xdr:colOff>
      <xdr:row>59</xdr:row>
      <xdr:rowOff>89988</xdr:rowOff>
    </xdr:to>
    <xdr:sp macro="" textlink="">
      <xdr:nvSpPr>
        <xdr:cNvPr id="655" name="楕円 654">
          <a:extLst>
            <a:ext uri="{FF2B5EF4-FFF2-40B4-BE49-F238E27FC236}">
              <a16:creationId xmlns:a16="http://schemas.microsoft.com/office/drawing/2014/main" id="{53D15473-2786-4975-B05E-8C58BC530420}"/>
            </a:ext>
          </a:extLst>
        </xdr:cNvPr>
        <xdr:cNvSpPr/>
      </xdr:nvSpPr>
      <xdr:spPr>
        <a:xfrm>
          <a:off x="15430500" y="1010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39188</xdr:rowOff>
    </xdr:from>
    <xdr:to>
      <xdr:col>85</xdr:col>
      <xdr:colOff>127000</xdr:colOff>
      <xdr:row>59</xdr:row>
      <xdr:rowOff>68580</xdr:rowOff>
    </xdr:to>
    <xdr:cxnSp macro="">
      <xdr:nvCxnSpPr>
        <xdr:cNvPr id="656" name="直線コネクタ 655">
          <a:extLst>
            <a:ext uri="{FF2B5EF4-FFF2-40B4-BE49-F238E27FC236}">
              <a16:creationId xmlns:a16="http://schemas.microsoft.com/office/drawing/2014/main" id="{06AB7BAF-56FE-48EF-96F9-DF63FBC71A2D}"/>
            </a:ext>
          </a:extLst>
        </xdr:cNvPr>
        <xdr:cNvCxnSpPr/>
      </xdr:nvCxnSpPr>
      <xdr:spPr>
        <a:xfrm>
          <a:off x="15481300" y="10154738"/>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128815</xdr:rowOff>
    </xdr:from>
    <xdr:to>
      <xdr:col>76</xdr:col>
      <xdr:colOff>165100</xdr:colOff>
      <xdr:row>59</xdr:row>
      <xdr:rowOff>58965</xdr:rowOff>
    </xdr:to>
    <xdr:sp macro="" textlink="">
      <xdr:nvSpPr>
        <xdr:cNvPr id="657" name="楕円 656">
          <a:extLst>
            <a:ext uri="{FF2B5EF4-FFF2-40B4-BE49-F238E27FC236}">
              <a16:creationId xmlns:a16="http://schemas.microsoft.com/office/drawing/2014/main" id="{39B7FF8B-D6FB-4584-BBD3-9733EA4D8FA0}"/>
            </a:ext>
          </a:extLst>
        </xdr:cNvPr>
        <xdr:cNvSpPr/>
      </xdr:nvSpPr>
      <xdr:spPr>
        <a:xfrm>
          <a:off x="14541500" y="100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8165</xdr:rowOff>
    </xdr:from>
    <xdr:to>
      <xdr:col>81</xdr:col>
      <xdr:colOff>50800</xdr:colOff>
      <xdr:row>59</xdr:row>
      <xdr:rowOff>39188</xdr:rowOff>
    </xdr:to>
    <xdr:cxnSp macro="">
      <xdr:nvCxnSpPr>
        <xdr:cNvPr id="658" name="直線コネクタ 657">
          <a:extLst>
            <a:ext uri="{FF2B5EF4-FFF2-40B4-BE49-F238E27FC236}">
              <a16:creationId xmlns:a16="http://schemas.microsoft.com/office/drawing/2014/main" id="{0298C2E1-15C2-47A8-839D-48FC6459746C}"/>
            </a:ext>
          </a:extLst>
        </xdr:cNvPr>
        <xdr:cNvCxnSpPr/>
      </xdr:nvCxnSpPr>
      <xdr:spPr>
        <a:xfrm>
          <a:off x="14592300" y="10123715"/>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96157</xdr:rowOff>
    </xdr:from>
    <xdr:to>
      <xdr:col>72</xdr:col>
      <xdr:colOff>38100</xdr:colOff>
      <xdr:row>59</xdr:row>
      <xdr:rowOff>26307</xdr:rowOff>
    </xdr:to>
    <xdr:sp macro="" textlink="">
      <xdr:nvSpPr>
        <xdr:cNvPr id="659" name="楕円 658">
          <a:extLst>
            <a:ext uri="{FF2B5EF4-FFF2-40B4-BE49-F238E27FC236}">
              <a16:creationId xmlns:a16="http://schemas.microsoft.com/office/drawing/2014/main" id="{ED3B8ED3-0D10-413A-92DC-7092D49E37EC}"/>
            </a:ext>
          </a:extLst>
        </xdr:cNvPr>
        <xdr:cNvSpPr/>
      </xdr:nvSpPr>
      <xdr:spPr>
        <a:xfrm>
          <a:off x="13652500" y="1004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146957</xdr:rowOff>
    </xdr:from>
    <xdr:to>
      <xdr:col>76</xdr:col>
      <xdr:colOff>114300</xdr:colOff>
      <xdr:row>59</xdr:row>
      <xdr:rowOff>8165</xdr:rowOff>
    </xdr:to>
    <xdr:cxnSp macro="">
      <xdr:nvCxnSpPr>
        <xdr:cNvPr id="660" name="直線コネクタ 659">
          <a:extLst>
            <a:ext uri="{FF2B5EF4-FFF2-40B4-BE49-F238E27FC236}">
              <a16:creationId xmlns:a16="http://schemas.microsoft.com/office/drawing/2014/main" id="{6538571D-FBC0-4B33-96C8-9DB8960B86B7}"/>
            </a:ext>
          </a:extLst>
        </xdr:cNvPr>
        <xdr:cNvCxnSpPr/>
      </xdr:nvCxnSpPr>
      <xdr:spPr>
        <a:xfrm>
          <a:off x="13703300" y="100910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63500</xdr:rowOff>
    </xdr:from>
    <xdr:to>
      <xdr:col>67</xdr:col>
      <xdr:colOff>101600</xdr:colOff>
      <xdr:row>58</xdr:row>
      <xdr:rowOff>165100</xdr:rowOff>
    </xdr:to>
    <xdr:sp macro="" textlink="">
      <xdr:nvSpPr>
        <xdr:cNvPr id="661" name="楕円 660">
          <a:extLst>
            <a:ext uri="{FF2B5EF4-FFF2-40B4-BE49-F238E27FC236}">
              <a16:creationId xmlns:a16="http://schemas.microsoft.com/office/drawing/2014/main" id="{728BC1B1-CD35-4911-8479-79CCD7CD4917}"/>
            </a:ext>
          </a:extLst>
        </xdr:cNvPr>
        <xdr:cNvSpPr/>
      </xdr:nvSpPr>
      <xdr:spPr>
        <a:xfrm>
          <a:off x="12763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114300</xdr:rowOff>
    </xdr:from>
    <xdr:to>
      <xdr:col>71</xdr:col>
      <xdr:colOff>177800</xdr:colOff>
      <xdr:row>58</xdr:row>
      <xdr:rowOff>146957</xdr:rowOff>
    </xdr:to>
    <xdr:cxnSp macro="">
      <xdr:nvCxnSpPr>
        <xdr:cNvPr id="662" name="直線コネクタ 661">
          <a:extLst>
            <a:ext uri="{FF2B5EF4-FFF2-40B4-BE49-F238E27FC236}">
              <a16:creationId xmlns:a16="http://schemas.microsoft.com/office/drawing/2014/main" id="{015E5F63-D523-4130-8D6F-5C4D64EE60F3}"/>
            </a:ext>
          </a:extLst>
        </xdr:cNvPr>
        <xdr:cNvCxnSpPr/>
      </xdr:nvCxnSpPr>
      <xdr:spPr>
        <a:xfrm>
          <a:off x="12814300" y="100584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131734</xdr:rowOff>
    </xdr:from>
    <xdr:ext cx="405111" cy="259045"/>
    <xdr:sp macro="" textlink="">
      <xdr:nvSpPr>
        <xdr:cNvPr id="663" name="n_1aveValue【保健センター・保健所】&#10;有形固定資産減価償却率">
          <a:extLst>
            <a:ext uri="{FF2B5EF4-FFF2-40B4-BE49-F238E27FC236}">
              <a16:creationId xmlns:a16="http://schemas.microsoft.com/office/drawing/2014/main" id="{F234AFC2-78E5-4747-995C-B15DD9BF853D}"/>
            </a:ext>
          </a:extLst>
        </xdr:cNvPr>
        <xdr:cNvSpPr txBox="1"/>
      </xdr:nvSpPr>
      <xdr:spPr>
        <a:xfrm>
          <a:off x="15266044" y="1041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123570</xdr:rowOff>
    </xdr:from>
    <xdr:ext cx="405111" cy="259045"/>
    <xdr:sp macro="" textlink="">
      <xdr:nvSpPr>
        <xdr:cNvPr id="664" name="n_2aveValue【保健センター・保健所】&#10;有形固定資産減価償却率">
          <a:extLst>
            <a:ext uri="{FF2B5EF4-FFF2-40B4-BE49-F238E27FC236}">
              <a16:creationId xmlns:a16="http://schemas.microsoft.com/office/drawing/2014/main" id="{12488064-ABE4-4E7E-9241-64F491C9F4A9}"/>
            </a:ext>
          </a:extLst>
        </xdr:cNvPr>
        <xdr:cNvSpPr txBox="1"/>
      </xdr:nvSpPr>
      <xdr:spPr>
        <a:xfrm>
          <a:off x="14389744" y="1041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86014</xdr:rowOff>
    </xdr:from>
    <xdr:ext cx="405111" cy="259045"/>
    <xdr:sp macro="" textlink="">
      <xdr:nvSpPr>
        <xdr:cNvPr id="665" name="n_3aveValue【保健センター・保健所】&#10;有形固定資産減価償却率">
          <a:extLst>
            <a:ext uri="{FF2B5EF4-FFF2-40B4-BE49-F238E27FC236}">
              <a16:creationId xmlns:a16="http://schemas.microsoft.com/office/drawing/2014/main" id="{FCC420DE-71CD-4129-8451-7A64529F76FB}"/>
            </a:ext>
          </a:extLst>
        </xdr:cNvPr>
        <xdr:cNvSpPr txBox="1"/>
      </xdr:nvSpPr>
      <xdr:spPr>
        <a:xfrm>
          <a:off x="13500744" y="1037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48458</xdr:rowOff>
    </xdr:from>
    <xdr:ext cx="405111" cy="259045"/>
    <xdr:sp macro="" textlink="">
      <xdr:nvSpPr>
        <xdr:cNvPr id="666" name="n_4aveValue【保健センター・保健所】&#10;有形固定資産減価償却率">
          <a:extLst>
            <a:ext uri="{FF2B5EF4-FFF2-40B4-BE49-F238E27FC236}">
              <a16:creationId xmlns:a16="http://schemas.microsoft.com/office/drawing/2014/main" id="{87376ABC-FD05-45AC-9B74-4C6833095805}"/>
            </a:ext>
          </a:extLst>
        </xdr:cNvPr>
        <xdr:cNvSpPr txBox="1"/>
      </xdr:nvSpPr>
      <xdr:spPr>
        <a:xfrm>
          <a:off x="12611744" y="1033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106515</xdr:rowOff>
    </xdr:from>
    <xdr:ext cx="405111" cy="259045"/>
    <xdr:sp macro="" textlink="">
      <xdr:nvSpPr>
        <xdr:cNvPr id="667" name="n_1mainValue【保健センター・保健所】&#10;有形固定資産減価償却率">
          <a:extLst>
            <a:ext uri="{FF2B5EF4-FFF2-40B4-BE49-F238E27FC236}">
              <a16:creationId xmlns:a16="http://schemas.microsoft.com/office/drawing/2014/main" id="{B6FE3E98-0E9E-4EB9-A658-B0A6DC37AFD8}"/>
            </a:ext>
          </a:extLst>
        </xdr:cNvPr>
        <xdr:cNvSpPr txBox="1"/>
      </xdr:nvSpPr>
      <xdr:spPr>
        <a:xfrm>
          <a:off x="15266044" y="9879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75492</xdr:rowOff>
    </xdr:from>
    <xdr:ext cx="405111" cy="259045"/>
    <xdr:sp macro="" textlink="">
      <xdr:nvSpPr>
        <xdr:cNvPr id="668" name="n_2mainValue【保健センター・保健所】&#10;有形固定資産減価償却率">
          <a:extLst>
            <a:ext uri="{FF2B5EF4-FFF2-40B4-BE49-F238E27FC236}">
              <a16:creationId xmlns:a16="http://schemas.microsoft.com/office/drawing/2014/main" id="{C691B677-FF71-4607-8B80-A90C43CC7CF6}"/>
            </a:ext>
          </a:extLst>
        </xdr:cNvPr>
        <xdr:cNvSpPr txBox="1"/>
      </xdr:nvSpPr>
      <xdr:spPr>
        <a:xfrm>
          <a:off x="143897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42834</xdr:rowOff>
    </xdr:from>
    <xdr:ext cx="405111" cy="259045"/>
    <xdr:sp macro="" textlink="">
      <xdr:nvSpPr>
        <xdr:cNvPr id="669" name="n_3mainValue【保健センター・保健所】&#10;有形固定資産減価償却率">
          <a:extLst>
            <a:ext uri="{FF2B5EF4-FFF2-40B4-BE49-F238E27FC236}">
              <a16:creationId xmlns:a16="http://schemas.microsoft.com/office/drawing/2014/main" id="{48B4A708-9958-4A27-A345-5EEE69460321}"/>
            </a:ext>
          </a:extLst>
        </xdr:cNvPr>
        <xdr:cNvSpPr txBox="1"/>
      </xdr:nvSpPr>
      <xdr:spPr>
        <a:xfrm>
          <a:off x="13500744" y="9815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10177</xdr:rowOff>
    </xdr:from>
    <xdr:ext cx="405111" cy="259045"/>
    <xdr:sp macro="" textlink="">
      <xdr:nvSpPr>
        <xdr:cNvPr id="670" name="n_4mainValue【保健センター・保健所】&#10;有形固定資産減価償却率">
          <a:extLst>
            <a:ext uri="{FF2B5EF4-FFF2-40B4-BE49-F238E27FC236}">
              <a16:creationId xmlns:a16="http://schemas.microsoft.com/office/drawing/2014/main" id="{FB855641-279E-43C6-A1FA-2A7B16785596}"/>
            </a:ext>
          </a:extLst>
        </xdr:cNvPr>
        <xdr:cNvSpPr txBox="1"/>
      </xdr:nvSpPr>
      <xdr:spPr>
        <a:xfrm>
          <a:off x="126117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a:extLst>
            <a:ext uri="{FF2B5EF4-FFF2-40B4-BE49-F238E27FC236}">
              <a16:creationId xmlns:a16="http://schemas.microsoft.com/office/drawing/2014/main" id="{261A49EB-5ECC-4B1E-A972-7F8A46F5224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a:extLst>
            <a:ext uri="{FF2B5EF4-FFF2-40B4-BE49-F238E27FC236}">
              <a16:creationId xmlns:a16="http://schemas.microsoft.com/office/drawing/2014/main" id="{B983E247-68DC-4454-B740-3E4D3E7647F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a:extLst>
            <a:ext uri="{FF2B5EF4-FFF2-40B4-BE49-F238E27FC236}">
              <a16:creationId xmlns:a16="http://schemas.microsoft.com/office/drawing/2014/main" id="{BA900980-50E8-4D95-94FA-DC5A0D04B7F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a:extLst>
            <a:ext uri="{FF2B5EF4-FFF2-40B4-BE49-F238E27FC236}">
              <a16:creationId xmlns:a16="http://schemas.microsoft.com/office/drawing/2014/main" id="{70EC0A15-F347-4B78-9151-7E7F09830D6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a:extLst>
            <a:ext uri="{FF2B5EF4-FFF2-40B4-BE49-F238E27FC236}">
              <a16:creationId xmlns:a16="http://schemas.microsoft.com/office/drawing/2014/main" id="{BDEA1F14-06D3-4231-8279-7E6972E0006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a:extLst>
            <a:ext uri="{FF2B5EF4-FFF2-40B4-BE49-F238E27FC236}">
              <a16:creationId xmlns:a16="http://schemas.microsoft.com/office/drawing/2014/main" id="{89C42080-2A2C-4915-8B13-743A3DBD14D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a:extLst>
            <a:ext uri="{FF2B5EF4-FFF2-40B4-BE49-F238E27FC236}">
              <a16:creationId xmlns:a16="http://schemas.microsoft.com/office/drawing/2014/main" id="{156185EF-AD0B-49CA-B40B-224C207C379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a:extLst>
            <a:ext uri="{FF2B5EF4-FFF2-40B4-BE49-F238E27FC236}">
              <a16:creationId xmlns:a16="http://schemas.microsoft.com/office/drawing/2014/main" id="{E3611F4F-1742-43AE-91AE-9FEF65EA047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a:extLst>
            <a:ext uri="{FF2B5EF4-FFF2-40B4-BE49-F238E27FC236}">
              <a16:creationId xmlns:a16="http://schemas.microsoft.com/office/drawing/2014/main" id="{7D466BDC-A92D-4F43-9505-555E23606DC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a:extLst>
            <a:ext uri="{FF2B5EF4-FFF2-40B4-BE49-F238E27FC236}">
              <a16:creationId xmlns:a16="http://schemas.microsoft.com/office/drawing/2014/main" id="{A1858BB1-3D1B-4EB9-A668-CEF6B91DD2D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1" name="直線コネクタ 680">
          <a:extLst>
            <a:ext uri="{FF2B5EF4-FFF2-40B4-BE49-F238E27FC236}">
              <a16:creationId xmlns:a16="http://schemas.microsoft.com/office/drawing/2014/main" id="{B1D8B4C1-8D7E-4A17-BDDF-80C251E9BCEF}"/>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2" name="テキスト ボックス 681">
          <a:extLst>
            <a:ext uri="{FF2B5EF4-FFF2-40B4-BE49-F238E27FC236}">
              <a16:creationId xmlns:a16="http://schemas.microsoft.com/office/drawing/2014/main" id="{06A154BA-B724-4B3C-A42F-123948E91993}"/>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3" name="直線コネクタ 682">
          <a:extLst>
            <a:ext uri="{FF2B5EF4-FFF2-40B4-BE49-F238E27FC236}">
              <a16:creationId xmlns:a16="http://schemas.microsoft.com/office/drawing/2014/main" id="{F3665787-8884-4182-9CB4-246D479D2E75}"/>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4" name="テキスト ボックス 683">
          <a:extLst>
            <a:ext uri="{FF2B5EF4-FFF2-40B4-BE49-F238E27FC236}">
              <a16:creationId xmlns:a16="http://schemas.microsoft.com/office/drawing/2014/main" id="{92B0E93E-8E2C-4681-A0F6-9E7C21C42AE5}"/>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5" name="直線コネクタ 684">
          <a:extLst>
            <a:ext uri="{FF2B5EF4-FFF2-40B4-BE49-F238E27FC236}">
              <a16:creationId xmlns:a16="http://schemas.microsoft.com/office/drawing/2014/main" id="{58EDDD83-968A-429B-BF1E-2BF9881A6A19}"/>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6" name="テキスト ボックス 685">
          <a:extLst>
            <a:ext uri="{FF2B5EF4-FFF2-40B4-BE49-F238E27FC236}">
              <a16:creationId xmlns:a16="http://schemas.microsoft.com/office/drawing/2014/main" id="{665986E1-C4A4-41F8-AD6C-DE133014C26C}"/>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7" name="直線コネクタ 686">
          <a:extLst>
            <a:ext uri="{FF2B5EF4-FFF2-40B4-BE49-F238E27FC236}">
              <a16:creationId xmlns:a16="http://schemas.microsoft.com/office/drawing/2014/main" id="{44DEC9C9-6AE2-44CE-9742-33831E1BA533}"/>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8" name="テキスト ボックス 687">
          <a:extLst>
            <a:ext uri="{FF2B5EF4-FFF2-40B4-BE49-F238E27FC236}">
              <a16:creationId xmlns:a16="http://schemas.microsoft.com/office/drawing/2014/main" id="{E8554F57-393C-4E54-90C5-AED752F6FF8F}"/>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A7F2C40D-6B06-4921-8504-AB2EBC53821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515CF397-B5A9-4443-BB94-53574455194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a:extLst>
            <a:ext uri="{FF2B5EF4-FFF2-40B4-BE49-F238E27FC236}">
              <a16:creationId xmlns:a16="http://schemas.microsoft.com/office/drawing/2014/main" id="{2595110E-93EE-46B0-9388-020A9152B35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137160</xdr:rowOff>
    </xdr:from>
    <xdr:to>
      <xdr:col>116</xdr:col>
      <xdr:colOff>62864</xdr:colOff>
      <xdr:row>63</xdr:row>
      <xdr:rowOff>125730</xdr:rowOff>
    </xdr:to>
    <xdr:cxnSp macro="">
      <xdr:nvCxnSpPr>
        <xdr:cNvPr id="692" name="直線コネクタ 691">
          <a:extLst>
            <a:ext uri="{FF2B5EF4-FFF2-40B4-BE49-F238E27FC236}">
              <a16:creationId xmlns:a16="http://schemas.microsoft.com/office/drawing/2014/main" id="{8249D84A-07BE-41D7-B52F-A3244E6444E9}"/>
            </a:ext>
          </a:extLst>
        </xdr:cNvPr>
        <xdr:cNvCxnSpPr/>
      </xdr:nvCxnSpPr>
      <xdr:spPr>
        <a:xfrm flipV="1">
          <a:off x="22160864" y="973836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93" name="【保健センター・保健所】&#10;一人当たり面積最小値テキスト">
          <a:extLst>
            <a:ext uri="{FF2B5EF4-FFF2-40B4-BE49-F238E27FC236}">
              <a16:creationId xmlns:a16="http://schemas.microsoft.com/office/drawing/2014/main" id="{72AB751A-2085-4BE2-B4E6-E1C4C492FB65}"/>
            </a:ext>
          </a:extLst>
        </xdr:cNvPr>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94" name="直線コネクタ 693">
          <a:extLst>
            <a:ext uri="{FF2B5EF4-FFF2-40B4-BE49-F238E27FC236}">
              <a16:creationId xmlns:a16="http://schemas.microsoft.com/office/drawing/2014/main" id="{9F08B6D9-8AC1-4B8A-9317-23C90A078E30}"/>
            </a:ext>
          </a:extLst>
        </xdr:cNvPr>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83837</xdr:rowOff>
    </xdr:from>
    <xdr:ext cx="469744" cy="259045"/>
    <xdr:sp macro="" textlink="">
      <xdr:nvSpPr>
        <xdr:cNvPr id="695" name="【保健センター・保健所】&#10;一人当たり面積最大値テキスト">
          <a:extLst>
            <a:ext uri="{FF2B5EF4-FFF2-40B4-BE49-F238E27FC236}">
              <a16:creationId xmlns:a16="http://schemas.microsoft.com/office/drawing/2014/main" id="{2112C30B-3F06-4667-87B5-EC5121CA5541}"/>
            </a:ext>
          </a:extLst>
        </xdr:cNvPr>
        <xdr:cNvSpPr txBox="1"/>
      </xdr:nvSpPr>
      <xdr:spPr>
        <a:xfrm>
          <a:off x="22199600" y="951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137160</xdr:rowOff>
    </xdr:from>
    <xdr:to>
      <xdr:col>116</xdr:col>
      <xdr:colOff>152400</xdr:colOff>
      <xdr:row>56</xdr:row>
      <xdr:rowOff>137160</xdr:rowOff>
    </xdr:to>
    <xdr:cxnSp macro="">
      <xdr:nvCxnSpPr>
        <xdr:cNvPr id="696" name="直線コネクタ 695">
          <a:extLst>
            <a:ext uri="{FF2B5EF4-FFF2-40B4-BE49-F238E27FC236}">
              <a16:creationId xmlns:a16="http://schemas.microsoft.com/office/drawing/2014/main" id="{A559DDE5-1497-4E2D-AF6E-D2A75E254C28}"/>
            </a:ext>
          </a:extLst>
        </xdr:cNvPr>
        <xdr:cNvCxnSpPr/>
      </xdr:nvCxnSpPr>
      <xdr:spPr>
        <a:xfrm>
          <a:off x="22072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76217</xdr:rowOff>
    </xdr:from>
    <xdr:ext cx="469744" cy="259045"/>
    <xdr:sp macro="" textlink="">
      <xdr:nvSpPr>
        <xdr:cNvPr id="697" name="【保健センター・保健所】&#10;一人当たり面積平均値テキスト">
          <a:extLst>
            <a:ext uri="{FF2B5EF4-FFF2-40B4-BE49-F238E27FC236}">
              <a16:creationId xmlns:a16="http://schemas.microsoft.com/office/drawing/2014/main" id="{80A8AFFF-7636-4642-9CF2-06E0D6632353}"/>
            </a:ext>
          </a:extLst>
        </xdr:cNvPr>
        <xdr:cNvSpPr txBox="1"/>
      </xdr:nvSpPr>
      <xdr:spPr>
        <a:xfrm>
          <a:off x="22199600" y="10534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698" name="フローチャート: 判断 697">
          <a:extLst>
            <a:ext uri="{FF2B5EF4-FFF2-40B4-BE49-F238E27FC236}">
              <a16:creationId xmlns:a16="http://schemas.microsoft.com/office/drawing/2014/main" id="{CCB5864C-C9F8-4AA8-9558-0B87A76DDCE2}"/>
            </a:ext>
          </a:extLst>
        </xdr:cNvPr>
        <xdr:cNvSpPr/>
      </xdr:nvSpPr>
      <xdr:spPr>
        <a:xfrm>
          <a:off x="22110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97790</xdr:rowOff>
    </xdr:from>
    <xdr:to>
      <xdr:col>112</xdr:col>
      <xdr:colOff>38100</xdr:colOff>
      <xdr:row>62</xdr:row>
      <xdr:rowOff>27940</xdr:rowOff>
    </xdr:to>
    <xdr:sp macro="" textlink="">
      <xdr:nvSpPr>
        <xdr:cNvPr id="699" name="フローチャート: 判断 698">
          <a:extLst>
            <a:ext uri="{FF2B5EF4-FFF2-40B4-BE49-F238E27FC236}">
              <a16:creationId xmlns:a16="http://schemas.microsoft.com/office/drawing/2014/main" id="{35F4CBEC-0323-4EEC-8226-A2B7D19FC18C}"/>
            </a:ext>
          </a:extLst>
        </xdr:cNvPr>
        <xdr:cNvSpPr/>
      </xdr:nvSpPr>
      <xdr:spPr>
        <a:xfrm>
          <a:off x="21272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97790</xdr:rowOff>
    </xdr:from>
    <xdr:to>
      <xdr:col>107</xdr:col>
      <xdr:colOff>101600</xdr:colOff>
      <xdr:row>62</xdr:row>
      <xdr:rowOff>27940</xdr:rowOff>
    </xdr:to>
    <xdr:sp macro="" textlink="">
      <xdr:nvSpPr>
        <xdr:cNvPr id="700" name="フローチャート: 判断 699">
          <a:extLst>
            <a:ext uri="{FF2B5EF4-FFF2-40B4-BE49-F238E27FC236}">
              <a16:creationId xmlns:a16="http://schemas.microsoft.com/office/drawing/2014/main" id="{A9BC47DF-DB18-4277-A819-1863050E561A}"/>
            </a:ext>
          </a:extLst>
        </xdr:cNvPr>
        <xdr:cNvSpPr/>
      </xdr:nvSpPr>
      <xdr:spPr>
        <a:xfrm>
          <a:off x="20383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97790</xdr:rowOff>
    </xdr:from>
    <xdr:to>
      <xdr:col>102</xdr:col>
      <xdr:colOff>165100</xdr:colOff>
      <xdr:row>62</xdr:row>
      <xdr:rowOff>27940</xdr:rowOff>
    </xdr:to>
    <xdr:sp macro="" textlink="">
      <xdr:nvSpPr>
        <xdr:cNvPr id="701" name="フローチャート: 判断 700">
          <a:extLst>
            <a:ext uri="{FF2B5EF4-FFF2-40B4-BE49-F238E27FC236}">
              <a16:creationId xmlns:a16="http://schemas.microsoft.com/office/drawing/2014/main" id="{CC6C5E03-AEEC-4B88-8916-41BF7D6C65C1}"/>
            </a:ext>
          </a:extLst>
        </xdr:cNvPr>
        <xdr:cNvSpPr/>
      </xdr:nvSpPr>
      <xdr:spPr>
        <a:xfrm>
          <a:off x="19494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97790</xdr:rowOff>
    </xdr:from>
    <xdr:to>
      <xdr:col>98</xdr:col>
      <xdr:colOff>38100</xdr:colOff>
      <xdr:row>62</xdr:row>
      <xdr:rowOff>27940</xdr:rowOff>
    </xdr:to>
    <xdr:sp macro="" textlink="">
      <xdr:nvSpPr>
        <xdr:cNvPr id="702" name="フローチャート: 判断 701">
          <a:extLst>
            <a:ext uri="{FF2B5EF4-FFF2-40B4-BE49-F238E27FC236}">
              <a16:creationId xmlns:a16="http://schemas.microsoft.com/office/drawing/2014/main" id="{FE4735BE-69EC-4513-B5E1-4A7CB36DBA89}"/>
            </a:ext>
          </a:extLst>
        </xdr:cNvPr>
        <xdr:cNvSpPr/>
      </xdr:nvSpPr>
      <xdr:spPr>
        <a:xfrm>
          <a:off x="18605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76C875B4-5347-442D-9EB9-A3F5F0EFAA6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B0EA278B-5509-4AF2-9314-13524D8DBB7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7D110EFF-7CB5-409D-B9F9-24BFE1B03BA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116685D9-612D-45BA-9474-B546525E760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3728736E-F5A6-46D9-A417-8EC95237862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40640</xdr:rowOff>
    </xdr:from>
    <xdr:to>
      <xdr:col>116</xdr:col>
      <xdr:colOff>114300</xdr:colOff>
      <xdr:row>58</xdr:row>
      <xdr:rowOff>142240</xdr:rowOff>
    </xdr:to>
    <xdr:sp macro="" textlink="">
      <xdr:nvSpPr>
        <xdr:cNvPr id="708" name="楕円 707">
          <a:extLst>
            <a:ext uri="{FF2B5EF4-FFF2-40B4-BE49-F238E27FC236}">
              <a16:creationId xmlns:a16="http://schemas.microsoft.com/office/drawing/2014/main" id="{2CBFD8C0-43D7-45CB-9004-D3BCCA9B1CA1}"/>
            </a:ext>
          </a:extLst>
        </xdr:cNvPr>
        <xdr:cNvSpPr/>
      </xdr:nvSpPr>
      <xdr:spPr>
        <a:xfrm>
          <a:off x="221107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63517</xdr:rowOff>
    </xdr:from>
    <xdr:ext cx="469744" cy="259045"/>
    <xdr:sp macro="" textlink="">
      <xdr:nvSpPr>
        <xdr:cNvPr id="709" name="【保健センター・保健所】&#10;一人当たり面積該当値テキスト">
          <a:extLst>
            <a:ext uri="{FF2B5EF4-FFF2-40B4-BE49-F238E27FC236}">
              <a16:creationId xmlns:a16="http://schemas.microsoft.com/office/drawing/2014/main" id="{2C5DF3F3-D9EC-466F-B280-1AE0FB7CCECA}"/>
            </a:ext>
          </a:extLst>
        </xdr:cNvPr>
        <xdr:cNvSpPr txBox="1"/>
      </xdr:nvSpPr>
      <xdr:spPr>
        <a:xfrm>
          <a:off x="22199600" y="983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17780</xdr:rowOff>
    </xdr:from>
    <xdr:to>
      <xdr:col>112</xdr:col>
      <xdr:colOff>38100</xdr:colOff>
      <xdr:row>58</xdr:row>
      <xdr:rowOff>119380</xdr:rowOff>
    </xdr:to>
    <xdr:sp macro="" textlink="">
      <xdr:nvSpPr>
        <xdr:cNvPr id="710" name="楕円 709">
          <a:extLst>
            <a:ext uri="{FF2B5EF4-FFF2-40B4-BE49-F238E27FC236}">
              <a16:creationId xmlns:a16="http://schemas.microsoft.com/office/drawing/2014/main" id="{217679B5-E264-4831-8207-7268765C826B}"/>
            </a:ext>
          </a:extLst>
        </xdr:cNvPr>
        <xdr:cNvSpPr/>
      </xdr:nvSpPr>
      <xdr:spPr>
        <a:xfrm>
          <a:off x="21272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68580</xdr:rowOff>
    </xdr:from>
    <xdr:to>
      <xdr:col>116</xdr:col>
      <xdr:colOff>63500</xdr:colOff>
      <xdr:row>58</xdr:row>
      <xdr:rowOff>91440</xdr:rowOff>
    </xdr:to>
    <xdr:cxnSp macro="">
      <xdr:nvCxnSpPr>
        <xdr:cNvPr id="711" name="直線コネクタ 710">
          <a:extLst>
            <a:ext uri="{FF2B5EF4-FFF2-40B4-BE49-F238E27FC236}">
              <a16:creationId xmlns:a16="http://schemas.microsoft.com/office/drawing/2014/main" id="{DED3BEE0-1E37-46D0-82D9-84F562998BA7}"/>
            </a:ext>
          </a:extLst>
        </xdr:cNvPr>
        <xdr:cNvCxnSpPr/>
      </xdr:nvCxnSpPr>
      <xdr:spPr>
        <a:xfrm>
          <a:off x="21323300" y="100126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40640</xdr:rowOff>
    </xdr:from>
    <xdr:to>
      <xdr:col>107</xdr:col>
      <xdr:colOff>101600</xdr:colOff>
      <xdr:row>58</xdr:row>
      <xdr:rowOff>142240</xdr:rowOff>
    </xdr:to>
    <xdr:sp macro="" textlink="">
      <xdr:nvSpPr>
        <xdr:cNvPr id="712" name="楕円 711">
          <a:extLst>
            <a:ext uri="{FF2B5EF4-FFF2-40B4-BE49-F238E27FC236}">
              <a16:creationId xmlns:a16="http://schemas.microsoft.com/office/drawing/2014/main" id="{5DA35DC8-E013-4F77-B6F5-B627CC51B693}"/>
            </a:ext>
          </a:extLst>
        </xdr:cNvPr>
        <xdr:cNvSpPr/>
      </xdr:nvSpPr>
      <xdr:spPr>
        <a:xfrm>
          <a:off x="203835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68580</xdr:rowOff>
    </xdr:from>
    <xdr:to>
      <xdr:col>111</xdr:col>
      <xdr:colOff>177800</xdr:colOff>
      <xdr:row>58</xdr:row>
      <xdr:rowOff>91440</xdr:rowOff>
    </xdr:to>
    <xdr:cxnSp macro="">
      <xdr:nvCxnSpPr>
        <xdr:cNvPr id="713" name="直線コネクタ 712">
          <a:extLst>
            <a:ext uri="{FF2B5EF4-FFF2-40B4-BE49-F238E27FC236}">
              <a16:creationId xmlns:a16="http://schemas.microsoft.com/office/drawing/2014/main" id="{A44106F9-1E58-43E4-A594-368FDB99B229}"/>
            </a:ext>
          </a:extLst>
        </xdr:cNvPr>
        <xdr:cNvCxnSpPr/>
      </xdr:nvCxnSpPr>
      <xdr:spPr>
        <a:xfrm flipV="1">
          <a:off x="20434300" y="100126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40640</xdr:rowOff>
    </xdr:from>
    <xdr:to>
      <xdr:col>102</xdr:col>
      <xdr:colOff>165100</xdr:colOff>
      <xdr:row>58</xdr:row>
      <xdr:rowOff>142240</xdr:rowOff>
    </xdr:to>
    <xdr:sp macro="" textlink="">
      <xdr:nvSpPr>
        <xdr:cNvPr id="714" name="楕円 713">
          <a:extLst>
            <a:ext uri="{FF2B5EF4-FFF2-40B4-BE49-F238E27FC236}">
              <a16:creationId xmlns:a16="http://schemas.microsoft.com/office/drawing/2014/main" id="{B3DB1D07-DEDA-4B47-8122-B39F38382F84}"/>
            </a:ext>
          </a:extLst>
        </xdr:cNvPr>
        <xdr:cNvSpPr/>
      </xdr:nvSpPr>
      <xdr:spPr>
        <a:xfrm>
          <a:off x="194945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91440</xdr:rowOff>
    </xdr:from>
    <xdr:to>
      <xdr:col>107</xdr:col>
      <xdr:colOff>50800</xdr:colOff>
      <xdr:row>58</xdr:row>
      <xdr:rowOff>91440</xdr:rowOff>
    </xdr:to>
    <xdr:cxnSp macro="">
      <xdr:nvCxnSpPr>
        <xdr:cNvPr id="715" name="直線コネクタ 714">
          <a:extLst>
            <a:ext uri="{FF2B5EF4-FFF2-40B4-BE49-F238E27FC236}">
              <a16:creationId xmlns:a16="http://schemas.microsoft.com/office/drawing/2014/main" id="{88AB8FB0-9432-4969-A07E-187E6ADFEFF7}"/>
            </a:ext>
          </a:extLst>
        </xdr:cNvPr>
        <xdr:cNvCxnSpPr/>
      </xdr:nvCxnSpPr>
      <xdr:spPr>
        <a:xfrm>
          <a:off x="19545300" y="100355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40640</xdr:rowOff>
    </xdr:from>
    <xdr:to>
      <xdr:col>98</xdr:col>
      <xdr:colOff>38100</xdr:colOff>
      <xdr:row>58</xdr:row>
      <xdr:rowOff>142240</xdr:rowOff>
    </xdr:to>
    <xdr:sp macro="" textlink="">
      <xdr:nvSpPr>
        <xdr:cNvPr id="716" name="楕円 715">
          <a:extLst>
            <a:ext uri="{FF2B5EF4-FFF2-40B4-BE49-F238E27FC236}">
              <a16:creationId xmlns:a16="http://schemas.microsoft.com/office/drawing/2014/main" id="{6EC6F232-8EF8-4E7B-93F6-3DCDD24AC21D}"/>
            </a:ext>
          </a:extLst>
        </xdr:cNvPr>
        <xdr:cNvSpPr/>
      </xdr:nvSpPr>
      <xdr:spPr>
        <a:xfrm>
          <a:off x="186055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91440</xdr:rowOff>
    </xdr:from>
    <xdr:to>
      <xdr:col>102</xdr:col>
      <xdr:colOff>114300</xdr:colOff>
      <xdr:row>58</xdr:row>
      <xdr:rowOff>91440</xdr:rowOff>
    </xdr:to>
    <xdr:cxnSp macro="">
      <xdr:nvCxnSpPr>
        <xdr:cNvPr id="717" name="直線コネクタ 716">
          <a:extLst>
            <a:ext uri="{FF2B5EF4-FFF2-40B4-BE49-F238E27FC236}">
              <a16:creationId xmlns:a16="http://schemas.microsoft.com/office/drawing/2014/main" id="{2199DC2F-B3B1-4DF7-B0CE-AD2796958CE9}"/>
            </a:ext>
          </a:extLst>
        </xdr:cNvPr>
        <xdr:cNvCxnSpPr/>
      </xdr:nvCxnSpPr>
      <xdr:spPr>
        <a:xfrm>
          <a:off x="18656300" y="100355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19067</xdr:rowOff>
    </xdr:from>
    <xdr:ext cx="469744" cy="259045"/>
    <xdr:sp macro="" textlink="">
      <xdr:nvSpPr>
        <xdr:cNvPr id="718" name="n_1aveValue【保健センター・保健所】&#10;一人当たり面積">
          <a:extLst>
            <a:ext uri="{FF2B5EF4-FFF2-40B4-BE49-F238E27FC236}">
              <a16:creationId xmlns:a16="http://schemas.microsoft.com/office/drawing/2014/main" id="{CF3CE9CD-200F-4EB5-8871-EB0791967304}"/>
            </a:ext>
          </a:extLst>
        </xdr:cNvPr>
        <xdr:cNvSpPr txBox="1"/>
      </xdr:nvSpPr>
      <xdr:spPr>
        <a:xfrm>
          <a:off x="210757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19067</xdr:rowOff>
    </xdr:from>
    <xdr:ext cx="469744" cy="259045"/>
    <xdr:sp macro="" textlink="">
      <xdr:nvSpPr>
        <xdr:cNvPr id="719" name="n_2aveValue【保健センター・保健所】&#10;一人当たり面積">
          <a:extLst>
            <a:ext uri="{FF2B5EF4-FFF2-40B4-BE49-F238E27FC236}">
              <a16:creationId xmlns:a16="http://schemas.microsoft.com/office/drawing/2014/main" id="{8127D0D7-8BF2-4EDB-964B-FFB461B3175F}"/>
            </a:ext>
          </a:extLst>
        </xdr:cNvPr>
        <xdr:cNvSpPr txBox="1"/>
      </xdr:nvSpPr>
      <xdr:spPr>
        <a:xfrm>
          <a:off x="20199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19067</xdr:rowOff>
    </xdr:from>
    <xdr:ext cx="469744" cy="259045"/>
    <xdr:sp macro="" textlink="">
      <xdr:nvSpPr>
        <xdr:cNvPr id="720" name="n_3aveValue【保健センター・保健所】&#10;一人当たり面積">
          <a:extLst>
            <a:ext uri="{FF2B5EF4-FFF2-40B4-BE49-F238E27FC236}">
              <a16:creationId xmlns:a16="http://schemas.microsoft.com/office/drawing/2014/main" id="{47831ACE-4F7D-46D2-A004-1FB0880ABB91}"/>
            </a:ext>
          </a:extLst>
        </xdr:cNvPr>
        <xdr:cNvSpPr txBox="1"/>
      </xdr:nvSpPr>
      <xdr:spPr>
        <a:xfrm>
          <a:off x="19310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19067</xdr:rowOff>
    </xdr:from>
    <xdr:ext cx="469744" cy="259045"/>
    <xdr:sp macro="" textlink="">
      <xdr:nvSpPr>
        <xdr:cNvPr id="721" name="n_4aveValue【保健センター・保健所】&#10;一人当たり面積">
          <a:extLst>
            <a:ext uri="{FF2B5EF4-FFF2-40B4-BE49-F238E27FC236}">
              <a16:creationId xmlns:a16="http://schemas.microsoft.com/office/drawing/2014/main" id="{C82A9C99-9403-4647-8EC0-B9AE51D82531}"/>
            </a:ext>
          </a:extLst>
        </xdr:cNvPr>
        <xdr:cNvSpPr txBox="1"/>
      </xdr:nvSpPr>
      <xdr:spPr>
        <a:xfrm>
          <a:off x="18421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135907</xdr:rowOff>
    </xdr:from>
    <xdr:ext cx="469744" cy="259045"/>
    <xdr:sp macro="" textlink="">
      <xdr:nvSpPr>
        <xdr:cNvPr id="722" name="n_1mainValue【保健センター・保健所】&#10;一人当たり面積">
          <a:extLst>
            <a:ext uri="{FF2B5EF4-FFF2-40B4-BE49-F238E27FC236}">
              <a16:creationId xmlns:a16="http://schemas.microsoft.com/office/drawing/2014/main" id="{8B1BE032-4F08-4A2B-8263-92E014063F82}"/>
            </a:ext>
          </a:extLst>
        </xdr:cNvPr>
        <xdr:cNvSpPr txBox="1"/>
      </xdr:nvSpPr>
      <xdr:spPr>
        <a:xfrm>
          <a:off x="21075727" y="973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158767</xdr:rowOff>
    </xdr:from>
    <xdr:ext cx="469744" cy="259045"/>
    <xdr:sp macro="" textlink="">
      <xdr:nvSpPr>
        <xdr:cNvPr id="723" name="n_2mainValue【保健センター・保健所】&#10;一人当たり面積">
          <a:extLst>
            <a:ext uri="{FF2B5EF4-FFF2-40B4-BE49-F238E27FC236}">
              <a16:creationId xmlns:a16="http://schemas.microsoft.com/office/drawing/2014/main" id="{B5C9A273-E964-48C8-AA19-9F6C39CBC5C8}"/>
            </a:ext>
          </a:extLst>
        </xdr:cNvPr>
        <xdr:cNvSpPr txBox="1"/>
      </xdr:nvSpPr>
      <xdr:spPr>
        <a:xfrm>
          <a:off x="20199427" y="975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158767</xdr:rowOff>
    </xdr:from>
    <xdr:ext cx="469744" cy="259045"/>
    <xdr:sp macro="" textlink="">
      <xdr:nvSpPr>
        <xdr:cNvPr id="724" name="n_3mainValue【保健センター・保健所】&#10;一人当たり面積">
          <a:extLst>
            <a:ext uri="{FF2B5EF4-FFF2-40B4-BE49-F238E27FC236}">
              <a16:creationId xmlns:a16="http://schemas.microsoft.com/office/drawing/2014/main" id="{E83F3BC6-45A8-4E03-B406-AA84B8ACCFCD}"/>
            </a:ext>
          </a:extLst>
        </xdr:cNvPr>
        <xdr:cNvSpPr txBox="1"/>
      </xdr:nvSpPr>
      <xdr:spPr>
        <a:xfrm>
          <a:off x="19310427" y="975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158767</xdr:rowOff>
    </xdr:from>
    <xdr:ext cx="469744" cy="259045"/>
    <xdr:sp macro="" textlink="">
      <xdr:nvSpPr>
        <xdr:cNvPr id="725" name="n_4mainValue【保健センター・保健所】&#10;一人当たり面積">
          <a:extLst>
            <a:ext uri="{FF2B5EF4-FFF2-40B4-BE49-F238E27FC236}">
              <a16:creationId xmlns:a16="http://schemas.microsoft.com/office/drawing/2014/main" id="{50990FC4-5103-491D-A906-92D6AD7E2D36}"/>
            </a:ext>
          </a:extLst>
        </xdr:cNvPr>
        <xdr:cNvSpPr txBox="1"/>
      </xdr:nvSpPr>
      <xdr:spPr>
        <a:xfrm>
          <a:off x="18421427" y="975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887A1759-72D8-410C-84D6-C8F15FB5966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37DD6D24-C0B2-43A4-85F0-D223465FCB7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979FCA5E-495A-4B3C-8CE2-EEC9520E7FA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E76AC67C-6CB4-4A48-9556-87BE071E0A4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F300EAF7-5328-4468-99CF-101F972F897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096EEDE2-5F7A-4C4C-8841-D9873761530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1889B62C-A4D3-4DAE-BE0F-9F462F23011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8900C617-BEC0-4042-B6FC-FEE8154636F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E887591C-94C0-44B7-AB18-FC6B0FD7D4E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81261FE6-21D5-48DC-B8EC-5698C37365C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A886A378-670B-4A9C-B7A0-815C442BC21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a:extLst>
            <a:ext uri="{FF2B5EF4-FFF2-40B4-BE49-F238E27FC236}">
              <a16:creationId xmlns:a16="http://schemas.microsoft.com/office/drawing/2014/main" id="{A1B28C11-34E7-45C6-9A04-0E97C14B869E}"/>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a:extLst>
            <a:ext uri="{FF2B5EF4-FFF2-40B4-BE49-F238E27FC236}">
              <a16:creationId xmlns:a16="http://schemas.microsoft.com/office/drawing/2014/main" id="{ED718E95-E03D-4CF9-A84B-5860F064018A}"/>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a:extLst>
            <a:ext uri="{FF2B5EF4-FFF2-40B4-BE49-F238E27FC236}">
              <a16:creationId xmlns:a16="http://schemas.microsoft.com/office/drawing/2014/main" id="{69929154-FD75-4857-B4C0-16EDF025562B}"/>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a:extLst>
            <a:ext uri="{FF2B5EF4-FFF2-40B4-BE49-F238E27FC236}">
              <a16:creationId xmlns:a16="http://schemas.microsoft.com/office/drawing/2014/main" id="{E5C88EF7-D7B9-4090-8DD7-BC20244AA783}"/>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a:extLst>
            <a:ext uri="{FF2B5EF4-FFF2-40B4-BE49-F238E27FC236}">
              <a16:creationId xmlns:a16="http://schemas.microsoft.com/office/drawing/2014/main" id="{335DFA9F-B86C-40C1-BBB6-6F095A9F771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a:extLst>
            <a:ext uri="{FF2B5EF4-FFF2-40B4-BE49-F238E27FC236}">
              <a16:creationId xmlns:a16="http://schemas.microsoft.com/office/drawing/2014/main" id="{82D18296-8433-4B68-85EC-637A482DC9F7}"/>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a:extLst>
            <a:ext uri="{FF2B5EF4-FFF2-40B4-BE49-F238E27FC236}">
              <a16:creationId xmlns:a16="http://schemas.microsoft.com/office/drawing/2014/main" id="{0DE2E143-6CE8-4C78-BC51-59FAC877A047}"/>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a:extLst>
            <a:ext uri="{FF2B5EF4-FFF2-40B4-BE49-F238E27FC236}">
              <a16:creationId xmlns:a16="http://schemas.microsoft.com/office/drawing/2014/main" id="{3E9657BE-D9FE-482E-9F6D-8F97AC65C919}"/>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a:extLst>
            <a:ext uri="{FF2B5EF4-FFF2-40B4-BE49-F238E27FC236}">
              <a16:creationId xmlns:a16="http://schemas.microsoft.com/office/drawing/2014/main" id="{90E8C233-BF5F-42D4-B021-424E6D769B45}"/>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6" name="テキスト ボックス 745">
          <a:extLst>
            <a:ext uri="{FF2B5EF4-FFF2-40B4-BE49-F238E27FC236}">
              <a16:creationId xmlns:a16="http://schemas.microsoft.com/office/drawing/2014/main" id="{10EDFEE3-6734-45C5-B01A-5227FF2A81B9}"/>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0175B8DD-ED55-42C8-998B-4A540E5310D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8" name="テキスト ボックス 747">
          <a:extLst>
            <a:ext uri="{FF2B5EF4-FFF2-40B4-BE49-F238E27FC236}">
              <a16:creationId xmlns:a16="http://schemas.microsoft.com/office/drawing/2014/main" id="{20D480F0-2B90-4ABB-B77B-8EAE6C85AC84}"/>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id="{CE678CFB-233C-4260-BCEB-6058851DE8C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121920</xdr:rowOff>
    </xdr:from>
    <xdr:to>
      <xdr:col>85</xdr:col>
      <xdr:colOff>126364</xdr:colOff>
      <xdr:row>85</xdr:row>
      <xdr:rowOff>60961</xdr:rowOff>
    </xdr:to>
    <xdr:cxnSp macro="">
      <xdr:nvCxnSpPr>
        <xdr:cNvPr id="750" name="直線コネクタ 749">
          <a:extLst>
            <a:ext uri="{FF2B5EF4-FFF2-40B4-BE49-F238E27FC236}">
              <a16:creationId xmlns:a16="http://schemas.microsoft.com/office/drawing/2014/main" id="{E2B65069-2CCB-4F65-9EBE-BA345A2989D6}"/>
            </a:ext>
          </a:extLst>
        </xdr:cNvPr>
        <xdr:cNvCxnSpPr/>
      </xdr:nvCxnSpPr>
      <xdr:spPr>
        <a:xfrm flipV="1">
          <a:off x="16318864" y="13495020"/>
          <a:ext cx="0" cy="1139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64788</xdr:rowOff>
    </xdr:from>
    <xdr:ext cx="405111" cy="259045"/>
    <xdr:sp macro="" textlink="">
      <xdr:nvSpPr>
        <xdr:cNvPr id="751" name="【消防施設】&#10;有形固定資産減価償却率最小値テキスト">
          <a:extLst>
            <a:ext uri="{FF2B5EF4-FFF2-40B4-BE49-F238E27FC236}">
              <a16:creationId xmlns:a16="http://schemas.microsoft.com/office/drawing/2014/main" id="{173ECB3D-8855-472E-BC33-0E28F82482F9}"/>
            </a:ext>
          </a:extLst>
        </xdr:cNvPr>
        <xdr:cNvSpPr txBox="1"/>
      </xdr:nvSpPr>
      <xdr:spPr>
        <a:xfrm>
          <a:off x="16357600" y="1463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60961</xdr:rowOff>
    </xdr:from>
    <xdr:to>
      <xdr:col>86</xdr:col>
      <xdr:colOff>25400</xdr:colOff>
      <xdr:row>85</xdr:row>
      <xdr:rowOff>60961</xdr:rowOff>
    </xdr:to>
    <xdr:cxnSp macro="">
      <xdr:nvCxnSpPr>
        <xdr:cNvPr id="752" name="直線コネクタ 751">
          <a:extLst>
            <a:ext uri="{FF2B5EF4-FFF2-40B4-BE49-F238E27FC236}">
              <a16:creationId xmlns:a16="http://schemas.microsoft.com/office/drawing/2014/main" id="{7B2F0E3B-039C-4FA9-937D-ED1878989984}"/>
            </a:ext>
          </a:extLst>
        </xdr:cNvPr>
        <xdr:cNvCxnSpPr/>
      </xdr:nvCxnSpPr>
      <xdr:spPr>
        <a:xfrm>
          <a:off x="16230600" y="1463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68597</xdr:rowOff>
    </xdr:from>
    <xdr:ext cx="405111" cy="259045"/>
    <xdr:sp macro="" textlink="">
      <xdr:nvSpPr>
        <xdr:cNvPr id="753" name="【消防施設】&#10;有形固定資産減価償却率最大値テキスト">
          <a:extLst>
            <a:ext uri="{FF2B5EF4-FFF2-40B4-BE49-F238E27FC236}">
              <a16:creationId xmlns:a16="http://schemas.microsoft.com/office/drawing/2014/main" id="{CD03E395-CAA1-4318-8CC3-6FE3E69CA903}"/>
            </a:ext>
          </a:extLst>
        </xdr:cNvPr>
        <xdr:cNvSpPr txBox="1"/>
      </xdr:nvSpPr>
      <xdr:spPr>
        <a:xfrm>
          <a:off x="16357600" y="1327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121920</xdr:rowOff>
    </xdr:from>
    <xdr:to>
      <xdr:col>86</xdr:col>
      <xdr:colOff>25400</xdr:colOff>
      <xdr:row>78</xdr:row>
      <xdr:rowOff>121920</xdr:rowOff>
    </xdr:to>
    <xdr:cxnSp macro="">
      <xdr:nvCxnSpPr>
        <xdr:cNvPr id="754" name="直線コネクタ 753">
          <a:extLst>
            <a:ext uri="{FF2B5EF4-FFF2-40B4-BE49-F238E27FC236}">
              <a16:creationId xmlns:a16="http://schemas.microsoft.com/office/drawing/2014/main" id="{B61B5D96-B648-4AEC-A8EB-254093DED07D}"/>
            </a:ext>
          </a:extLst>
        </xdr:cNvPr>
        <xdr:cNvCxnSpPr/>
      </xdr:nvCxnSpPr>
      <xdr:spPr>
        <a:xfrm>
          <a:off x="16230600" y="1349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31132</xdr:rowOff>
    </xdr:from>
    <xdr:ext cx="405111" cy="259045"/>
    <xdr:sp macro="" textlink="">
      <xdr:nvSpPr>
        <xdr:cNvPr id="755" name="【消防施設】&#10;有形固定資産減価償却率平均値テキスト">
          <a:extLst>
            <a:ext uri="{FF2B5EF4-FFF2-40B4-BE49-F238E27FC236}">
              <a16:creationId xmlns:a16="http://schemas.microsoft.com/office/drawing/2014/main" id="{D2F86723-D1ED-4F4D-9AE6-5542C6595E6A}"/>
            </a:ext>
          </a:extLst>
        </xdr:cNvPr>
        <xdr:cNvSpPr txBox="1"/>
      </xdr:nvSpPr>
      <xdr:spPr>
        <a:xfrm>
          <a:off x="16357600" y="13918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8255</xdr:rowOff>
    </xdr:from>
    <xdr:to>
      <xdr:col>85</xdr:col>
      <xdr:colOff>177800</xdr:colOff>
      <xdr:row>82</xdr:row>
      <xdr:rowOff>109855</xdr:rowOff>
    </xdr:to>
    <xdr:sp macro="" textlink="">
      <xdr:nvSpPr>
        <xdr:cNvPr id="756" name="フローチャート: 判断 755">
          <a:extLst>
            <a:ext uri="{FF2B5EF4-FFF2-40B4-BE49-F238E27FC236}">
              <a16:creationId xmlns:a16="http://schemas.microsoft.com/office/drawing/2014/main" id="{C03E4DE9-F865-41C5-9B65-BDD0C50752EA}"/>
            </a:ext>
          </a:extLst>
        </xdr:cNvPr>
        <xdr:cNvSpPr/>
      </xdr:nvSpPr>
      <xdr:spPr>
        <a:xfrm>
          <a:off x="162687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166370</xdr:rowOff>
    </xdr:from>
    <xdr:to>
      <xdr:col>81</xdr:col>
      <xdr:colOff>101600</xdr:colOff>
      <xdr:row>82</xdr:row>
      <xdr:rowOff>96520</xdr:rowOff>
    </xdr:to>
    <xdr:sp macro="" textlink="">
      <xdr:nvSpPr>
        <xdr:cNvPr id="757" name="フローチャート: 判断 756">
          <a:extLst>
            <a:ext uri="{FF2B5EF4-FFF2-40B4-BE49-F238E27FC236}">
              <a16:creationId xmlns:a16="http://schemas.microsoft.com/office/drawing/2014/main" id="{94C79CDC-D239-42D6-B80F-39EDFD3FA4EF}"/>
            </a:ext>
          </a:extLst>
        </xdr:cNvPr>
        <xdr:cNvSpPr/>
      </xdr:nvSpPr>
      <xdr:spPr>
        <a:xfrm>
          <a:off x="154305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126364</xdr:rowOff>
    </xdr:from>
    <xdr:to>
      <xdr:col>76</xdr:col>
      <xdr:colOff>165100</xdr:colOff>
      <xdr:row>82</xdr:row>
      <xdr:rowOff>56514</xdr:rowOff>
    </xdr:to>
    <xdr:sp macro="" textlink="">
      <xdr:nvSpPr>
        <xdr:cNvPr id="758" name="フローチャート: 判断 757">
          <a:extLst>
            <a:ext uri="{FF2B5EF4-FFF2-40B4-BE49-F238E27FC236}">
              <a16:creationId xmlns:a16="http://schemas.microsoft.com/office/drawing/2014/main" id="{3B263169-D01F-4422-8D75-8E51B0242EFB}"/>
            </a:ext>
          </a:extLst>
        </xdr:cNvPr>
        <xdr:cNvSpPr/>
      </xdr:nvSpPr>
      <xdr:spPr>
        <a:xfrm>
          <a:off x="14541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105411</xdr:rowOff>
    </xdr:from>
    <xdr:to>
      <xdr:col>72</xdr:col>
      <xdr:colOff>38100</xdr:colOff>
      <xdr:row>82</xdr:row>
      <xdr:rowOff>35561</xdr:rowOff>
    </xdr:to>
    <xdr:sp macro="" textlink="">
      <xdr:nvSpPr>
        <xdr:cNvPr id="759" name="フローチャート: 判断 758">
          <a:extLst>
            <a:ext uri="{FF2B5EF4-FFF2-40B4-BE49-F238E27FC236}">
              <a16:creationId xmlns:a16="http://schemas.microsoft.com/office/drawing/2014/main" id="{57E568C8-4352-4B1C-AC6D-3CEA45CADF20}"/>
            </a:ext>
          </a:extLst>
        </xdr:cNvPr>
        <xdr:cNvSpPr/>
      </xdr:nvSpPr>
      <xdr:spPr>
        <a:xfrm>
          <a:off x="13652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114936</xdr:rowOff>
    </xdr:from>
    <xdr:to>
      <xdr:col>67</xdr:col>
      <xdr:colOff>101600</xdr:colOff>
      <xdr:row>82</xdr:row>
      <xdr:rowOff>45086</xdr:rowOff>
    </xdr:to>
    <xdr:sp macro="" textlink="">
      <xdr:nvSpPr>
        <xdr:cNvPr id="760" name="フローチャート: 判断 759">
          <a:extLst>
            <a:ext uri="{FF2B5EF4-FFF2-40B4-BE49-F238E27FC236}">
              <a16:creationId xmlns:a16="http://schemas.microsoft.com/office/drawing/2014/main" id="{C79A96BC-83D5-436C-9292-1427923A4D19}"/>
            </a:ext>
          </a:extLst>
        </xdr:cNvPr>
        <xdr:cNvSpPr/>
      </xdr:nvSpPr>
      <xdr:spPr>
        <a:xfrm>
          <a:off x="12763500" y="1400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4A2B52E0-E9CD-45E4-99C6-6D422D56EE0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4B2E8F10-F22F-4C1B-B88D-3D02A72D56C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45F42A6B-A07E-4EA5-9CEC-D4A8DDEED69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969EBA2D-626D-425E-BBB2-99580AE11E4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6C7C2705-825A-4616-96B0-5A39BDF0549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170180</xdr:rowOff>
    </xdr:from>
    <xdr:to>
      <xdr:col>85</xdr:col>
      <xdr:colOff>177800</xdr:colOff>
      <xdr:row>83</xdr:row>
      <xdr:rowOff>100330</xdr:rowOff>
    </xdr:to>
    <xdr:sp macro="" textlink="">
      <xdr:nvSpPr>
        <xdr:cNvPr id="766" name="楕円 765">
          <a:extLst>
            <a:ext uri="{FF2B5EF4-FFF2-40B4-BE49-F238E27FC236}">
              <a16:creationId xmlns:a16="http://schemas.microsoft.com/office/drawing/2014/main" id="{2CCF46C2-B2F6-4B37-95F6-47B2749A9338}"/>
            </a:ext>
          </a:extLst>
        </xdr:cNvPr>
        <xdr:cNvSpPr/>
      </xdr:nvSpPr>
      <xdr:spPr>
        <a:xfrm>
          <a:off x="162687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148607</xdr:rowOff>
    </xdr:from>
    <xdr:ext cx="405111" cy="259045"/>
    <xdr:sp macro="" textlink="">
      <xdr:nvSpPr>
        <xdr:cNvPr id="767" name="【消防施設】&#10;有形固定資産減価償却率該当値テキスト">
          <a:extLst>
            <a:ext uri="{FF2B5EF4-FFF2-40B4-BE49-F238E27FC236}">
              <a16:creationId xmlns:a16="http://schemas.microsoft.com/office/drawing/2014/main" id="{B30D55B7-C329-4CB0-B291-603E7C61C2E8}"/>
            </a:ext>
          </a:extLst>
        </xdr:cNvPr>
        <xdr:cNvSpPr txBox="1"/>
      </xdr:nvSpPr>
      <xdr:spPr>
        <a:xfrm>
          <a:off x="16357600"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137795</xdr:rowOff>
    </xdr:from>
    <xdr:to>
      <xdr:col>81</xdr:col>
      <xdr:colOff>101600</xdr:colOff>
      <xdr:row>83</xdr:row>
      <xdr:rowOff>67945</xdr:rowOff>
    </xdr:to>
    <xdr:sp macro="" textlink="">
      <xdr:nvSpPr>
        <xdr:cNvPr id="768" name="楕円 767">
          <a:extLst>
            <a:ext uri="{FF2B5EF4-FFF2-40B4-BE49-F238E27FC236}">
              <a16:creationId xmlns:a16="http://schemas.microsoft.com/office/drawing/2014/main" id="{0BA80C6F-8F99-424E-81A4-E641E79B55B8}"/>
            </a:ext>
          </a:extLst>
        </xdr:cNvPr>
        <xdr:cNvSpPr/>
      </xdr:nvSpPr>
      <xdr:spPr>
        <a:xfrm>
          <a:off x="15430500" y="1419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17145</xdr:rowOff>
    </xdr:from>
    <xdr:to>
      <xdr:col>85</xdr:col>
      <xdr:colOff>127000</xdr:colOff>
      <xdr:row>83</xdr:row>
      <xdr:rowOff>49530</xdr:rowOff>
    </xdr:to>
    <xdr:cxnSp macro="">
      <xdr:nvCxnSpPr>
        <xdr:cNvPr id="769" name="直線コネクタ 768">
          <a:extLst>
            <a:ext uri="{FF2B5EF4-FFF2-40B4-BE49-F238E27FC236}">
              <a16:creationId xmlns:a16="http://schemas.microsoft.com/office/drawing/2014/main" id="{F0767659-C7A7-46DB-887A-10A173DE8F95}"/>
            </a:ext>
          </a:extLst>
        </xdr:cNvPr>
        <xdr:cNvCxnSpPr/>
      </xdr:nvCxnSpPr>
      <xdr:spPr>
        <a:xfrm>
          <a:off x="15481300" y="1424749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92075</xdr:rowOff>
    </xdr:from>
    <xdr:to>
      <xdr:col>76</xdr:col>
      <xdr:colOff>165100</xdr:colOff>
      <xdr:row>83</xdr:row>
      <xdr:rowOff>22225</xdr:rowOff>
    </xdr:to>
    <xdr:sp macro="" textlink="">
      <xdr:nvSpPr>
        <xdr:cNvPr id="770" name="楕円 769">
          <a:extLst>
            <a:ext uri="{FF2B5EF4-FFF2-40B4-BE49-F238E27FC236}">
              <a16:creationId xmlns:a16="http://schemas.microsoft.com/office/drawing/2014/main" id="{B9C84E0D-C940-4B8C-BC34-DA9DD735511C}"/>
            </a:ext>
          </a:extLst>
        </xdr:cNvPr>
        <xdr:cNvSpPr/>
      </xdr:nvSpPr>
      <xdr:spPr>
        <a:xfrm>
          <a:off x="14541500" y="1415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142875</xdr:rowOff>
    </xdr:from>
    <xdr:to>
      <xdr:col>81</xdr:col>
      <xdr:colOff>50800</xdr:colOff>
      <xdr:row>83</xdr:row>
      <xdr:rowOff>17145</xdr:rowOff>
    </xdr:to>
    <xdr:cxnSp macro="">
      <xdr:nvCxnSpPr>
        <xdr:cNvPr id="771" name="直線コネクタ 770">
          <a:extLst>
            <a:ext uri="{FF2B5EF4-FFF2-40B4-BE49-F238E27FC236}">
              <a16:creationId xmlns:a16="http://schemas.microsoft.com/office/drawing/2014/main" id="{582B5D72-0356-43BE-9FBC-DBD6E86B4949}"/>
            </a:ext>
          </a:extLst>
        </xdr:cNvPr>
        <xdr:cNvCxnSpPr/>
      </xdr:nvCxnSpPr>
      <xdr:spPr>
        <a:xfrm>
          <a:off x="14592300" y="1420177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52070</xdr:rowOff>
    </xdr:from>
    <xdr:to>
      <xdr:col>72</xdr:col>
      <xdr:colOff>38100</xdr:colOff>
      <xdr:row>82</xdr:row>
      <xdr:rowOff>153670</xdr:rowOff>
    </xdr:to>
    <xdr:sp macro="" textlink="">
      <xdr:nvSpPr>
        <xdr:cNvPr id="772" name="楕円 771">
          <a:extLst>
            <a:ext uri="{FF2B5EF4-FFF2-40B4-BE49-F238E27FC236}">
              <a16:creationId xmlns:a16="http://schemas.microsoft.com/office/drawing/2014/main" id="{935C1065-A2C2-4752-A13E-CA751F3CF460}"/>
            </a:ext>
          </a:extLst>
        </xdr:cNvPr>
        <xdr:cNvSpPr/>
      </xdr:nvSpPr>
      <xdr:spPr>
        <a:xfrm>
          <a:off x="13652500" y="1411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102870</xdr:rowOff>
    </xdr:from>
    <xdr:to>
      <xdr:col>76</xdr:col>
      <xdr:colOff>114300</xdr:colOff>
      <xdr:row>82</xdr:row>
      <xdr:rowOff>142875</xdr:rowOff>
    </xdr:to>
    <xdr:cxnSp macro="">
      <xdr:nvCxnSpPr>
        <xdr:cNvPr id="773" name="直線コネクタ 772">
          <a:extLst>
            <a:ext uri="{FF2B5EF4-FFF2-40B4-BE49-F238E27FC236}">
              <a16:creationId xmlns:a16="http://schemas.microsoft.com/office/drawing/2014/main" id="{AB47B788-8E63-4452-9E5B-081D236B48B6}"/>
            </a:ext>
          </a:extLst>
        </xdr:cNvPr>
        <xdr:cNvCxnSpPr/>
      </xdr:nvCxnSpPr>
      <xdr:spPr>
        <a:xfrm>
          <a:off x="13703300" y="141617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53975</xdr:rowOff>
    </xdr:from>
    <xdr:to>
      <xdr:col>67</xdr:col>
      <xdr:colOff>101600</xdr:colOff>
      <xdr:row>82</xdr:row>
      <xdr:rowOff>155575</xdr:rowOff>
    </xdr:to>
    <xdr:sp macro="" textlink="">
      <xdr:nvSpPr>
        <xdr:cNvPr id="774" name="楕円 773">
          <a:extLst>
            <a:ext uri="{FF2B5EF4-FFF2-40B4-BE49-F238E27FC236}">
              <a16:creationId xmlns:a16="http://schemas.microsoft.com/office/drawing/2014/main" id="{8E50A9E3-746E-4ADE-8522-A07D0D5B0CE2}"/>
            </a:ext>
          </a:extLst>
        </xdr:cNvPr>
        <xdr:cNvSpPr/>
      </xdr:nvSpPr>
      <xdr:spPr>
        <a:xfrm>
          <a:off x="12763500" y="1411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102870</xdr:rowOff>
    </xdr:from>
    <xdr:to>
      <xdr:col>71</xdr:col>
      <xdr:colOff>177800</xdr:colOff>
      <xdr:row>82</xdr:row>
      <xdr:rowOff>104775</xdr:rowOff>
    </xdr:to>
    <xdr:cxnSp macro="">
      <xdr:nvCxnSpPr>
        <xdr:cNvPr id="775" name="直線コネクタ 774">
          <a:extLst>
            <a:ext uri="{FF2B5EF4-FFF2-40B4-BE49-F238E27FC236}">
              <a16:creationId xmlns:a16="http://schemas.microsoft.com/office/drawing/2014/main" id="{28093325-11E7-4BEC-82D1-668DBBE04318}"/>
            </a:ext>
          </a:extLst>
        </xdr:cNvPr>
        <xdr:cNvCxnSpPr/>
      </xdr:nvCxnSpPr>
      <xdr:spPr>
        <a:xfrm flipV="1">
          <a:off x="12814300" y="1416177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113047</xdr:rowOff>
    </xdr:from>
    <xdr:ext cx="405111" cy="259045"/>
    <xdr:sp macro="" textlink="">
      <xdr:nvSpPr>
        <xdr:cNvPr id="776" name="n_1aveValue【消防施設】&#10;有形固定資産減価償却率">
          <a:extLst>
            <a:ext uri="{FF2B5EF4-FFF2-40B4-BE49-F238E27FC236}">
              <a16:creationId xmlns:a16="http://schemas.microsoft.com/office/drawing/2014/main" id="{BA05C1A4-C4A7-4B88-ADE1-CD4CCAEE179E}"/>
            </a:ext>
          </a:extLst>
        </xdr:cNvPr>
        <xdr:cNvSpPr txBox="1"/>
      </xdr:nvSpPr>
      <xdr:spPr>
        <a:xfrm>
          <a:off x="152660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73041</xdr:rowOff>
    </xdr:from>
    <xdr:ext cx="405111" cy="259045"/>
    <xdr:sp macro="" textlink="">
      <xdr:nvSpPr>
        <xdr:cNvPr id="777" name="n_2aveValue【消防施設】&#10;有形固定資産減価償却率">
          <a:extLst>
            <a:ext uri="{FF2B5EF4-FFF2-40B4-BE49-F238E27FC236}">
              <a16:creationId xmlns:a16="http://schemas.microsoft.com/office/drawing/2014/main" id="{29157F89-455D-45D6-8ABE-C613136F77BC}"/>
            </a:ext>
          </a:extLst>
        </xdr:cNvPr>
        <xdr:cNvSpPr txBox="1"/>
      </xdr:nvSpPr>
      <xdr:spPr>
        <a:xfrm>
          <a:off x="143897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52088</xdr:rowOff>
    </xdr:from>
    <xdr:ext cx="405111" cy="259045"/>
    <xdr:sp macro="" textlink="">
      <xdr:nvSpPr>
        <xdr:cNvPr id="778" name="n_3aveValue【消防施設】&#10;有形固定資産減価償却率">
          <a:extLst>
            <a:ext uri="{FF2B5EF4-FFF2-40B4-BE49-F238E27FC236}">
              <a16:creationId xmlns:a16="http://schemas.microsoft.com/office/drawing/2014/main" id="{FAA01A5C-129F-47D9-9CAB-EAC00C794D0E}"/>
            </a:ext>
          </a:extLst>
        </xdr:cNvPr>
        <xdr:cNvSpPr txBox="1"/>
      </xdr:nvSpPr>
      <xdr:spPr>
        <a:xfrm>
          <a:off x="13500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61613</xdr:rowOff>
    </xdr:from>
    <xdr:ext cx="405111" cy="259045"/>
    <xdr:sp macro="" textlink="">
      <xdr:nvSpPr>
        <xdr:cNvPr id="779" name="n_4aveValue【消防施設】&#10;有形固定資産減価償却率">
          <a:extLst>
            <a:ext uri="{FF2B5EF4-FFF2-40B4-BE49-F238E27FC236}">
              <a16:creationId xmlns:a16="http://schemas.microsoft.com/office/drawing/2014/main" id="{039CBA81-ADEE-4290-8FD6-4622A30A23A4}"/>
            </a:ext>
          </a:extLst>
        </xdr:cNvPr>
        <xdr:cNvSpPr txBox="1"/>
      </xdr:nvSpPr>
      <xdr:spPr>
        <a:xfrm>
          <a:off x="12611744" y="1377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59072</xdr:rowOff>
    </xdr:from>
    <xdr:ext cx="405111" cy="259045"/>
    <xdr:sp macro="" textlink="">
      <xdr:nvSpPr>
        <xdr:cNvPr id="780" name="n_1mainValue【消防施設】&#10;有形固定資産減価償却率">
          <a:extLst>
            <a:ext uri="{FF2B5EF4-FFF2-40B4-BE49-F238E27FC236}">
              <a16:creationId xmlns:a16="http://schemas.microsoft.com/office/drawing/2014/main" id="{3BE07D97-E092-4594-AC23-2D2D899960B4}"/>
            </a:ext>
          </a:extLst>
        </xdr:cNvPr>
        <xdr:cNvSpPr txBox="1"/>
      </xdr:nvSpPr>
      <xdr:spPr>
        <a:xfrm>
          <a:off x="15266044" y="1428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13352</xdr:rowOff>
    </xdr:from>
    <xdr:ext cx="405111" cy="259045"/>
    <xdr:sp macro="" textlink="">
      <xdr:nvSpPr>
        <xdr:cNvPr id="781" name="n_2mainValue【消防施設】&#10;有形固定資産減価償却率">
          <a:extLst>
            <a:ext uri="{FF2B5EF4-FFF2-40B4-BE49-F238E27FC236}">
              <a16:creationId xmlns:a16="http://schemas.microsoft.com/office/drawing/2014/main" id="{979EA0A1-DEDA-44E4-B5E4-098DE80968C7}"/>
            </a:ext>
          </a:extLst>
        </xdr:cNvPr>
        <xdr:cNvSpPr txBox="1"/>
      </xdr:nvSpPr>
      <xdr:spPr>
        <a:xfrm>
          <a:off x="14389744" y="1424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144797</xdr:rowOff>
    </xdr:from>
    <xdr:ext cx="405111" cy="259045"/>
    <xdr:sp macro="" textlink="">
      <xdr:nvSpPr>
        <xdr:cNvPr id="782" name="n_3mainValue【消防施設】&#10;有形固定資産減価償却率">
          <a:extLst>
            <a:ext uri="{FF2B5EF4-FFF2-40B4-BE49-F238E27FC236}">
              <a16:creationId xmlns:a16="http://schemas.microsoft.com/office/drawing/2014/main" id="{1F756091-3139-4F2C-BBD8-B5EE6E7306DD}"/>
            </a:ext>
          </a:extLst>
        </xdr:cNvPr>
        <xdr:cNvSpPr txBox="1"/>
      </xdr:nvSpPr>
      <xdr:spPr>
        <a:xfrm>
          <a:off x="13500744" y="1420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146702</xdr:rowOff>
    </xdr:from>
    <xdr:ext cx="405111" cy="259045"/>
    <xdr:sp macro="" textlink="">
      <xdr:nvSpPr>
        <xdr:cNvPr id="783" name="n_4mainValue【消防施設】&#10;有形固定資産減価償却率">
          <a:extLst>
            <a:ext uri="{FF2B5EF4-FFF2-40B4-BE49-F238E27FC236}">
              <a16:creationId xmlns:a16="http://schemas.microsoft.com/office/drawing/2014/main" id="{A3483ABE-BFAA-4DB2-B99E-06B305269290}"/>
            </a:ext>
          </a:extLst>
        </xdr:cNvPr>
        <xdr:cNvSpPr txBox="1"/>
      </xdr:nvSpPr>
      <xdr:spPr>
        <a:xfrm>
          <a:off x="12611744" y="1420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0A97A24A-E62A-4F87-8768-B0B3DDBC55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791FBCC0-F388-4814-8EE8-173D15D3DA4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A3DA6AAC-FA05-46A4-A1A7-6811906C881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C73FDBE7-BF14-45D6-AFAF-F2160C1E0E3F}"/>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78676360-F7B2-4AA5-9EA3-94971BBB5CB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291F68DC-9314-42F4-8501-C9BA638A2A6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FC52DA04-7C50-4935-900F-50787CF0CBF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57897A91-84F6-4089-84E2-D52FFD5541D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B408A010-E3AD-4B1B-B266-F930E9DCD29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FD45AFF7-B9BC-482C-ACB6-4499DE86C2D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a:extLst>
            <a:ext uri="{FF2B5EF4-FFF2-40B4-BE49-F238E27FC236}">
              <a16:creationId xmlns:a16="http://schemas.microsoft.com/office/drawing/2014/main" id="{7E681D53-F9E4-4A18-AA50-14D275523B86}"/>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a:extLst>
            <a:ext uri="{FF2B5EF4-FFF2-40B4-BE49-F238E27FC236}">
              <a16:creationId xmlns:a16="http://schemas.microsoft.com/office/drawing/2014/main" id="{FF08B373-96E5-4B2E-A393-FACFC951303D}"/>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a:extLst>
            <a:ext uri="{FF2B5EF4-FFF2-40B4-BE49-F238E27FC236}">
              <a16:creationId xmlns:a16="http://schemas.microsoft.com/office/drawing/2014/main" id="{7D5C990E-4AE5-4F9F-871B-423E5CC28111}"/>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a:extLst>
            <a:ext uri="{FF2B5EF4-FFF2-40B4-BE49-F238E27FC236}">
              <a16:creationId xmlns:a16="http://schemas.microsoft.com/office/drawing/2014/main" id="{D6915851-601F-4EDA-891A-B31952126473}"/>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a:extLst>
            <a:ext uri="{FF2B5EF4-FFF2-40B4-BE49-F238E27FC236}">
              <a16:creationId xmlns:a16="http://schemas.microsoft.com/office/drawing/2014/main" id="{A3CD5308-90B2-4396-9412-64465AD71337}"/>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a:extLst>
            <a:ext uri="{FF2B5EF4-FFF2-40B4-BE49-F238E27FC236}">
              <a16:creationId xmlns:a16="http://schemas.microsoft.com/office/drawing/2014/main" id="{D10B1CFA-D870-4508-B9CA-7275009A6346}"/>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a:extLst>
            <a:ext uri="{FF2B5EF4-FFF2-40B4-BE49-F238E27FC236}">
              <a16:creationId xmlns:a16="http://schemas.microsoft.com/office/drawing/2014/main" id="{C67BEA07-9565-4BF5-AD3D-01985B6A816B}"/>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a:extLst>
            <a:ext uri="{FF2B5EF4-FFF2-40B4-BE49-F238E27FC236}">
              <a16:creationId xmlns:a16="http://schemas.microsoft.com/office/drawing/2014/main" id="{1BF191DE-85E3-407E-B96B-C5E1C6B7A4F4}"/>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a:extLst>
            <a:ext uri="{FF2B5EF4-FFF2-40B4-BE49-F238E27FC236}">
              <a16:creationId xmlns:a16="http://schemas.microsoft.com/office/drawing/2014/main" id="{04C6ECA4-D1AC-4255-B91B-AE609CBD9D0C}"/>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a:extLst>
            <a:ext uri="{FF2B5EF4-FFF2-40B4-BE49-F238E27FC236}">
              <a16:creationId xmlns:a16="http://schemas.microsoft.com/office/drawing/2014/main" id="{97FE24C9-F940-4DA2-99C6-4331900EA616}"/>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D3283F5C-6A5A-4817-ADDB-C6018421FF9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AD020985-4629-44C6-B7F1-676CBCAB63F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a:extLst>
            <a:ext uri="{FF2B5EF4-FFF2-40B4-BE49-F238E27FC236}">
              <a16:creationId xmlns:a16="http://schemas.microsoft.com/office/drawing/2014/main" id="{5EB458F7-54BA-4356-A766-CC69BB84317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120650</xdr:rowOff>
    </xdr:from>
    <xdr:to>
      <xdr:col>116</xdr:col>
      <xdr:colOff>62864</xdr:colOff>
      <xdr:row>86</xdr:row>
      <xdr:rowOff>63500</xdr:rowOff>
    </xdr:to>
    <xdr:cxnSp macro="">
      <xdr:nvCxnSpPr>
        <xdr:cNvPr id="807" name="直線コネクタ 806">
          <a:extLst>
            <a:ext uri="{FF2B5EF4-FFF2-40B4-BE49-F238E27FC236}">
              <a16:creationId xmlns:a16="http://schemas.microsoft.com/office/drawing/2014/main" id="{78815485-3D08-469A-BEFB-4BB2899FA45B}"/>
            </a:ext>
          </a:extLst>
        </xdr:cNvPr>
        <xdr:cNvCxnSpPr/>
      </xdr:nvCxnSpPr>
      <xdr:spPr>
        <a:xfrm flipV="1">
          <a:off x="22160864" y="133223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67327</xdr:rowOff>
    </xdr:from>
    <xdr:ext cx="469744" cy="259045"/>
    <xdr:sp macro="" textlink="">
      <xdr:nvSpPr>
        <xdr:cNvPr id="808" name="【消防施設】&#10;一人当たり面積最小値テキスト">
          <a:extLst>
            <a:ext uri="{FF2B5EF4-FFF2-40B4-BE49-F238E27FC236}">
              <a16:creationId xmlns:a16="http://schemas.microsoft.com/office/drawing/2014/main" id="{E8D3FB1B-6020-4E6F-AE87-96B6F8032E11}"/>
            </a:ext>
          </a:extLst>
        </xdr:cNvPr>
        <xdr:cNvSpPr txBox="1"/>
      </xdr:nvSpPr>
      <xdr:spPr>
        <a:xfrm>
          <a:off x="22199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63500</xdr:rowOff>
    </xdr:from>
    <xdr:to>
      <xdr:col>116</xdr:col>
      <xdr:colOff>152400</xdr:colOff>
      <xdr:row>86</xdr:row>
      <xdr:rowOff>63500</xdr:rowOff>
    </xdr:to>
    <xdr:cxnSp macro="">
      <xdr:nvCxnSpPr>
        <xdr:cNvPr id="809" name="直線コネクタ 808">
          <a:extLst>
            <a:ext uri="{FF2B5EF4-FFF2-40B4-BE49-F238E27FC236}">
              <a16:creationId xmlns:a16="http://schemas.microsoft.com/office/drawing/2014/main" id="{07BCF01E-EACF-4AC1-A6E5-EEC272BD27BB}"/>
            </a:ext>
          </a:extLst>
        </xdr:cNvPr>
        <xdr:cNvCxnSpPr/>
      </xdr:nvCxnSpPr>
      <xdr:spPr>
        <a:xfrm>
          <a:off x="22072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67327</xdr:rowOff>
    </xdr:from>
    <xdr:ext cx="469744" cy="259045"/>
    <xdr:sp macro="" textlink="">
      <xdr:nvSpPr>
        <xdr:cNvPr id="810" name="【消防施設】&#10;一人当たり面積最大値テキスト">
          <a:extLst>
            <a:ext uri="{FF2B5EF4-FFF2-40B4-BE49-F238E27FC236}">
              <a16:creationId xmlns:a16="http://schemas.microsoft.com/office/drawing/2014/main" id="{73424D67-6E44-408F-A099-36372E04FD8F}"/>
            </a:ext>
          </a:extLst>
        </xdr:cNvPr>
        <xdr:cNvSpPr txBox="1"/>
      </xdr:nvSpPr>
      <xdr:spPr>
        <a:xfrm>
          <a:off x="22199600" y="1309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120650</xdr:rowOff>
    </xdr:from>
    <xdr:to>
      <xdr:col>116</xdr:col>
      <xdr:colOff>152400</xdr:colOff>
      <xdr:row>77</xdr:row>
      <xdr:rowOff>120650</xdr:rowOff>
    </xdr:to>
    <xdr:cxnSp macro="">
      <xdr:nvCxnSpPr>
        <xdr:cNvPr id="811" name="直線コネクタ 810">
          <a:extLst>
            <a:ext uri="{FF2B5EF4-FFF2-40B4-BE49-F238E27FC236}">
              <a16:creationId xmlns:a16="http://schemas.microsoft.com/office/drawing/2014/main" id="{D7A376F0-50E3-4E2C-B28F-90A9730190F4}"/>
            </a:ext>
          </a:extLst>
        </xdr:cNvPr>
        <xdr:cNvCxnSpPr/>
      </xdr:nvCxnSpPr>
      <xdr:spPr>
        <a:xfrm>
          <a:off x="22072600" y="1332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99077</xdr:rowOff>
    </xdr:from>
    <xdr:ext cx="469744" cy="259045"/>
    <xdr:sp macro="" textlink="">
      <xdr:nvSpPr>
        <xdr:cNvPr id="812" name="【消防施設】&#10;一人当たり面積平均値テキスト">
          <a:extLst>
            <a:ext uri="{FF2B5EF4-FFF2-40B4-BE49-F238E27FC236}">
              <a16:creationId xmlns:a16="http://schemas.microsoft.com/office/drawing/2014/main" id="{E6E34448-DDC6-4EFA-89E9-CFB47751D6A2}"/>
            </a:ext>
          </a:extLst>
        </xdr:cNvPr>
        <xdr:cNvSpPr txBox="1"/>
      </xdr:nvSpPr>
      <xdr:spPr>
        <a:xfrm>
          <a:off x="22199600" y="1432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813" name="フローチャート: 判断 812">
          <a:extLst>
            <a:ext uri="{FF2B5EF4-FFF2-40B4-BE49-F238E27FC236}">
              <a16:creationId xmlns:a16="http://schemas.microsoft.com/office/drawing/2014/main" id="{0EC1F8ED-882A-452B-B6F5-6A3632EFF3AA}"/>
            </a:ext>
          </a:extLst>
        </xdr:cNvPr>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133350</xdr:rowOff>
    </xdr:from>
    <xdr:to>
      <xdr:col>112</xdr:col>
      <xdr:colOff>38100</xdr:colOff>
      <xdr:row>84</xdr:row>
      <xdr:rowOff>63500</xdr:rowOff>
    </xdr:to>
    <xdr:sp macro="" textlink="">
      <xdr:nvSpPr>
        <xdr:cNvPr id="814" name="フローチャート: 判断 813">
          <a:extLst>
            <a:ext uri="{FF2B5EF4-FFF2-40B4-BE49-F238E27FC236}">
              <a16:creationId xmlns:a16="http://schemas.microsoft.com/office/drawing/2014/main" id="{3FF5C620-2D4E-4086-BFE7-2DAFFA27D9CA}"/>
            </a:ext>
          </a:extLst>
        </xdr:cNvPr>
        <xdr:cNvSpPr/>
      </xdr:nvSpPr>
      <xdr:spPr>
        <a:xfrm>
          <a:off x="212725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133350</xdr:rowOff>
    </xdr:from>
    <xdr:to>
      <xdr:col>107</xdr:col>
      <xdr:colOff>101600</xdr:colOff>
      <xdr:row>84</xdr:row>
      <xdr:rowOff>63500</xdr:rowOff>
    </xdr:to>
    <xdr:sp macro="" textlink="">
      <xdr:nvSpPr>
        <xdr:cNvPr id="815" name="フローチャート: 判断 814">
          <a:extLst>
            <a:ext uri="{FF2B5EF4-FFF2-40B4-BE49-F238E27FC236}">
              <a16:creationId xmlns:a16="http://schemas.microsoft.com/office/drawing/2014/main" id="{121BB743-24D4-42C2-838F-4AE1EA400715}"/>
            </a:ext>
          </a:extLst>
        </xdr:cNvPr>
        <xdr:cNvSpPr/>
      </xdr:nvSpPr>
      <xdr:spPr>
        <a:xfrm>
          <a:off x="203835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816" name="フローチャート: 判断 815">
          <a:extLst>
            <a:ext uri="{FF2B5EF4-FFF2-40B4-BE49-F238E27FC236}">
              <a16:creationId xmlns:a16="http://schemas.microsoft.com/office/drawing/2014/main" id="{8D9EF9B6-1A46-46C7-9F8C-C683177670BC}"/>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57150</xdr:rowOff>
    </xdr:from>
    <xdr:to>
      <xdr:col>98</xdr:col>
      <xdr:colOff>38100</xdr:colOff>
      <xdr:row>83</xdr:row>
      <xdr:rowOff>158750</xdr:rowOff>
    </xdr:to>
    <xdr:sp macro="" textlink="">
      <xdr:nvSpPr>
        <xdr:cNvPr id="817" name="フローチャート: 判断 816">
          <a:extLst>
            <a:ext uri="{FF2B5EF4-FFF2-40B4-BE49-F238E27FC236}">
              <a16:creationId xmlns:a16="http://schemas.microsoft.com/office/drawing/2014/main" id="{637032A5-50AE-40F5-8808-8786ABB5389E}"/>
            </a:ext>
          </a:extLst>
        </xdr:cNvPr>
        <xdr:cNvSpPr/>
      </xdr:nvSpPr>
      <xdr:spPr>
        <a:xfrm>
          <a:off x="18605500" y="1428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04A0F86D-D3CA-4B1E-86B5-E97A2B99B87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15C97EA4-B862-43DA-B0E6-1C987A2B485D}"/>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965F1817-4AF7-4960-8D49-E2C856B454F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00B486F8-E905-4D1C-A088-FFE247E639C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49C744E7-A0A5-4B73-BEDF-213FBE47EE8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823" name="楕円 822">
          <a:extLst>
            <a:ext uri="{FF2B5EF4-FFF2-40B4-BE49-F238E27FC236}">
              <a16:creationId xmlns:a16="http://schemas.microsoft.com/office/drawing/2014/main" id="{6680C553-DEA7-47EF-A57D-86589A7D8F73}"/>
            </a:ext>
          </a:extLst>
        </xdr:cNvPr>
        <xdr:cNvSpPr/>
      </xdr:nvSpPr>
      <xdr:spPr>
        <a:xfrm>
          <a:off x="221107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67327</xdr:rowOff>
    </xdr:from>
    <xdr:ext cx="469744" cy="259045"/>
    <xdr:sp macro="" textlink="">
      <xdr:nvSpPr>
        <xdr:cNvPr id="824" name="【消防施設】&#10;一人当たり面積該当値テキスト">
          <a:extLst>
            <a:ext uri="{FF2B5EF4-FFF2-40B4-BE49-F238E27FC236}">
              <a16:creationId xmlns:a16="http://schemas.microsoft.com/office/drawing/2014/main" id="{40103D2B-D3D4-4CD2-ADEC-F759214BDFE5}"/>
            </a:ext>
          </a:extLst>
        </xdr:cNvPr>
        <xdr:cNvSpPr txBox="1"/>
      </xdr:nvSpPr>
      <xdr:spPr>
        <a:xfrm>
          <a:off x="22199600"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57150</xdr:rowOff>
    </xdr:from>
    <xdr:to>
      <xdr:col>112</xdr:col>
      <xdr:colOff>38100</xdr:colOff>
      <xdr:row>83</xdr:row>
      <xdr:rowOff>158750</xdr:rowOff>
    </xdr:to>
    <xdr:sp macro="" textlink="">
      <xdr:nvSpPr>
        <xdr:cNvPr id="825" name="楕円 824">
          <a:extLst>
            <a:ext uri="{FF2B5EF4-FFF2-40B4-BE49-F238E27FC236}">
              <a16:creationId xmlns:a16="http://schemas.microsoft.com/office/drawing/2014/main" id="{69965958-4A59-456E-B35D-335BB9FCEE37}"/>
            </a:ext>
          </a:extLst>
        </xdr:cNvPr>
        <xdr:cNvSpPr/>
      </xdr:nvSpPr>
      <xdr:spPr>
        <a:xfrm>
          <a:off x="21272500" y="1428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95250</xdr:rowOff>
    </xdr:from>
    <xdr:to>
      <xdr:col>116</xdr:col>
      <xdr:colOff>63500</xdr:colOff>
      <xdr:row>83</xdr:row>
      <xdr:rowOff>107950</xdr:rowOff>
    </xdr:to>
    <xdr:cxnSp macro="">
      <xdr:nvCxnSpPr>
        <xdr:cNvPr id="826" name="直線コネクタ 825">
          <a:extLst>
            <a:ext uri="{FF2B5EF4-FFF2-40B4-BE49-F238E27FC236}">
              <a16:creationId xmlns:a16="http://schemas.microsoft.com/office/drawing/2014/main" id="{58814442-C2F9-4B17-ADDF-BF7985A11EA3}"/>
            </a:ext>
          </a:extLst>
        </xdr:cNvPr>
        <xdr:cNvCxnSpPr/>
      </xdr:nvCxnSpPr>
      <xdr:spPr>
        <a:xfrm flipV="1">
          <a:off x="21323300" y="143256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57150</xdr:rowOff>
    </xdr:from>
    <xdr:to>
      <xdr:col>107</xdr:col>
      <xdr:colOff>101600</xdr:colOff>
      <xdr:row>83</xdr:row>
      <xdr:rowOff>158750</xdr:rowOff>
    </xdr:to>
    <xdr:sp macro="" textlink="">
      <xdr:nvSpPr>
        <xdr:cNvPr id="827" name="楕円 826">
          <a:extLst>
            <a:ext uri="{FF2B5EF4-FFF2-40B4-BE49-F238E27FC236}">
              <a16:creationId xmlns:a16="http://schemas.microsoft.com/office/drawing/2014/main" id="{CB25C10F-E4E0-4E0C-B94F-59B78FA6902E}"/>
            </a:ext>
          </a:extLst>
        </xdr:cNvPr>
        <xdr:cNvSpPr/>
      </xdr:nvSpPr>
      <xdr:spPr>
        <a:xfrm>
          <a:off x="20383500" y="1428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107950</xdr:rowOff>
    </xdr:from>
    <xdr:to>
      <xdr:col>111</xdr:col>
      <xdr:colOff>177800</xdr:colOff>
      <xdr:row>83</xdr:row>
      <xdr:rowOff>107950</xdr:rowOff>
    </xdr:to>
    <xdr:cxnSp macro="">
      <xdr:nvCxnSpPr>
        <xdr:cNvPr id="828" name="直線コネクタ 827">
          <a:extLst>
            <a:ext uri="{FF2B5EF4-FFF2-40B4-BE49-F238E27FC236}">
              <a16:creationId xmlns:a16="http://schemas.microsoft.com/office/drawing/2014/main" id="{46FF0650-5E47-42A0-9874-B1FF38530237}"/>
            </a:ext>
          </a:extLst>
        </xdr:cNvPr>
        <xdr:cNvCxnSpPr/>
      </xdr:nvCxnSpPr>
      <xdr:spPr>
        <a:xfrm>
          <a:off x="20434300" y="14338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57150</xdr:rowOff>
    </xdr:from>
    <xdr:to>
      <xdr:col>102</xdr:col>
      <xdr:colOff>165100</xdr:colOff>
      <xdr:row>83</xdr:row>
      <xdr:rowOff>158750</xdr:rowOff>
    </xdr:to>
    <xdr:sp macro="" textlink="">
      <xdr:nvSpPr>
        <xdr:cNvPr id="829" name="楕円 828">
          <a:extLst>
            <a:ext uri="{FF2B5EF4-FFF2-40B4-BE49-F238E27FC236}">
              <a16:creationId xmlns:a16="http://schemas.microsoft.com/office/drawing/2014/main" id="{5C5A4CA4-6E90-47CC-908F-04610276007A}"/>
            </a:ext>
          </a:extLst>
        </xdr:cNvPr>
        <xdr:cNvSpPr/>
      </xdr:nvSpPr>
      <xdr:spPr>
        <a:xfrm>
          <a:off x="19494500" y="1428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107950</xdr:rowOff>
    </xdr:from>
    <xdr:to>
      <xdr:col>107</xdr:col>
      <xdr:colOff>50800</xdr:colOff>
      <xdr:row>83</xdr:row>
      <xdr:rowOff>107950</xdr:rowOff>
    </xdr:to>
    <xdr:cxnSp macro="">
      <xdr:nvCxnSpPr>
        <xdr:cNvPr id="830" name="直線コネクタ 829">
          <a:extLst>
            <a:ext uri="{FF2B5EF4-FFF2-40B4-BE49-F238E27FC236}">
              <a16:creationId xmlns:a16="http://schemas.microsoft.com/office/drawing/2014/main" id="{2D7DF507-03C2-4D74-B80B-06A44FD00D1A}"/>
            </a:ext>
          </a:extLst>
        </xdr:cNvPr>
        <xdr:cNvCxnSpPr/>
      </xdr:nvCxnSpPr>
      <xdr:spPr>
        <a:xfrm>
          <a:off x="19545300" y="14338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50800</xdr:rowOff>
    </xdr:from>
    <xdr:to>
      <xdr:col>98</xdr:col>
      <xdr:colOff>38100</xdr:colOff>
      <xdr:row>82</xdr:row>
      <xdr:rowOff>152400</xdr:rowOff>
    </xdr:to>
    <xdr:sp macro="" textlink="">
      <xdr:nvSpPr>
        <xdr:cNvPr id="831" name="楕円 830">
          <a:extLst>
            <a:ext uri="{FF2B5EF4-FFF2-40B4-BE49-F238E27FC236}">
              <a16:creationId xmlns:a16="http://schemas.microsoft.com/office/drawing/2014/main" id="{7A72E89D-90C6-4855-BA9A-DF4861A4A148}"/>
            </a:ext>
          </a:extLst>
        </xdr:cNvPr>
        <xdr:cNvSpPr/>
      </xdr:nvSpPr>
      <xdr:spPr>
        <a:xfrm>
          <a:off x="18605500" y="1410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101600</xdr:rowOff>
    </xdr:from>
    <xdr:to>
      <xdr:col>102</xdr:col>
      <xdr:colOff>114300</xdr:colOff>
      <xdr:row>83</xdr:row>
      <xdr:rowOff>107950</xdr:rowOff>
    </xdr:to>
    <xdr:cxnSp macro="">
      <xdr:nvCxnSpPr>
        <xdr:cNvPr id="832" name="直線コネクタ 831">
          <a:extLst>
            <a:ext uri="{FF2B5EF4-FFF2-40B4-BE49-F238E27FC236}">
              <a16:creationId xmlns:a16="http://schemas.microsoft.com/office/drawing/2014/main" id="{15D59DC5-5178-4195-95AC-17A86EA8DDC9}"/>
            </a:ext>
          </a:extLst>
        </xdr:cNvPr>
        <xdr:cNvCxnSpPr/>
      </xdr:nvCxnSpPr>
      <xdr:spPr>
        <a:xfrm>
          <a:off x="18656300" y="141605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54627</xdr:rowOff>
    </xdr:from>
    <xdr:ext cx="469744" cy="259045"/>
    <xdr:sp macro="" textlink="">
      <xdr:nvSpPr>
        <xdr:cNvPr id="833" name="n_1aveValue【消防施設】&#10;一人当たり面積">
          <a:extLst>
            <a:ext uri="{FF2B5EF4-FFF2-40B4-BE49-F238E27FC236}">
              <a16:creationId xmlns:a16="http://schemas.microsoft.com/office/drawing/2014/main" id="{4755BE38-F8CB-499D-A96A-3C60238C22A7}"/>
            </a:ext>
          </a:extLst>
        </xdr:cNvPr>
        <xdr:cNvSpPr txBox="1"/>
      </xdr:nvSpPr>
      <xdr:spPr>
        <a:xfrm>
          <a:off x="21075727" y="144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54627</xdr:rowOff>
    </xdr:from>
    <xdr:ext cx="469744" cy="259045"/>
    <xdr:sp macro="" textlink="">
      <xdr:nvSpPr>
        <xdr:cNvPr id="834" name="n_2aveValue【消防施設】&#10;一人当たり面積">
          <a:extLst>
            <a:ext uri="{FF2B5EF4-FFF2-40B4-BE49-F238E27FC236}">
              <a16:creationId xmlns:a16="http://schemas.microsoft.com/office/drawing/2014/main" id="{11624E01-799D-4F94-89B0-B32F02EF3414}"/>
            </a:ext>
          </a:extLst>
        </xdr:cNvPr>
        <xdr:cNvSpPr txBox="1"/>
      </xdr:nvSpPr>
      <xdr:spPr>
        <a:xfrm>
          <a:off x="20199427" y="144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835" name="n_3aveValue【消防施設】&#10;一人当たり面積">
          <a:extLst>
            <a:ext uri="{FF2B5EF4-FFF2-40B4-BE49-F238E27FC236}">
              <a16:creationId xmlns:a16="http://schemas.microsoft.com/office/drawing/2014/main" id="{D5AC51EB-96DD-4FD3-A378-0188A96F52CE}"/>
            </a:ext>
          </a:extLst>
        </xdr:cNvPr>
        <xdr:cNvSpPr txBox="1"/>
      </xdr:nvSpPr>
      <xdr:spPr>
        <a:xfrm>
          <a:off x="19310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149877</xdr:rowOff>
    </xdr:from>
    <xdr:ext cx="469744" cy="259045"/>
    <xdr:sp macro="" textlink="">
      <xdr:nvSpPr>
        <xdr:cNvPr id="836" name="n_4aveValue【消防施設】&#10;一人当たり面積">
          <a:extLst>
            <a:ext uri="{FF2B5EF4-FFF2-40B4-BE49-F238E27FC236}">
              <a16:creationId xmlns:a16="http://schemas.microsoft.com/office/drawing/2014/main" id="{8BA812BF-FAC5-4894-A6AC-38E976D1DB6C}"/>
            </a:ext>
          </a:extLst>
        </xdr:cNvPr>
        <xdr:cNvSpPr txBox="1"/>
      </xdr:nvSpPr>
      <xdr:spPr>
        <a:xfrm>
          <a:off x="18421427" y="1438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3827</xdr:rowOff>
    </xdr:from>
    <xdr:ext cx="469744" cy="259045"/>
    <xdr:sp macro="" textlink="">
      <xdr:nvSpPr>
        <xdr:cNvPr id="837" name="n_1mainValue【消防施設】&#10;一人当たり面積">
          <a:extLst>
            <a:ext uri="{FF2B5EF4-FFF2-40B4-BE49-F238E27FC236}">
              <a16:creationId xmlns:a16="http://schemas.microsoft.com/office/drawing/2014/main" id="{C913D4DF-8822-4BB7-B1E3-EA8E8A24DF0B}"/>
            </a:ext>
          </a:extLst>
        </xdr:cNvPr>
        <xdr:cNvSpPr txBox="1"/>
      </xdr:nvSpPr>
      <xdr:spPr>
        <a:xfrm>
          <a:off x="21075727" y="1406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3827</xdr:rowOff>
    </xdr:from>
    <xdr:ext cx="469744" cy="259045"/>
    <xdr:sp macro="" textlink="">
      <xdr:nvSpPr>
        <xdr:cNvPr id="838" name="n_2mainValue【消防施設】&#10;一人当たり面積">
          <a:extLst>
            <a:ext uri="{FF2B5EF4-FFF2-40B4-BE49-F238E27FC236}">
              <a16:creationId xmlns:a16="http://schemas.microsoft.com/office/drawing/2014/main" id="{7C260FE3-DC1A-4054-9711-628D6CD6AEBA}"/>
            </a:ext>
          </a:extLst>
        </xdr:cNvPr>
        <xdr:cNvSpPr txBox="1"/>
      </xdr:nvSpPr>
      <xdr:spPr>
        <a:xfrm>
          <a:off x="20199427" y="1406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3827</xdr:rowOff>
    </xdr:from>
    <xdr:ext cx="469744" cy="259045"/>
    <xdr:sp macro="" textlink="">
      <xdr:nvSpPr>
        <xdr:cNvPr id="839" name="n_3mainValue【消防施設】&#10;一人当たり面積">
          <a:extLst>
            <a:ext uri="{FF2B5EF4-FFF2-40B4-BE49-F238E27FC236}">
              <a16:creationId xmlns:a16="http://schemas.microsoft.com/office/drawing/2014/main" id="{6E325894-3ADE-41C8-BDDF-EA7C6A52D994}"/>
            </a:ext>
          </a:extLst>
        </xdr:cNvPr>
        <xdr:cNvSpPr txBox="1"/>
      </xdr:nvSpPr>
      <xdr:spPr>
        <a:xfrm>
          <a:off x="19310427" y="1406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168927</xdr:rowOff>
    </xdr:from>
    <xdr:ext cx="469744" cy="259045"/>
    <xdr:sp macro="" textlink="">
      <xdr:nvSpPr>
        <xdr:cNvPr id="840" name="n_4mainValue【消防施設】&#10;一人当たり面積">
          <a:extLst>
            <a:ext uri="{FF2B5EF4-FFF2-40B4-BE49-F238E27FC236}">
              <a16:creationId xmlns:a16="http://schemas.microsoft.com/office/drawing/2014/main" id="{1FD2533C-E1B7-4D29-B249-F4B15E12D5DC}"/>
            </a:ext>
          </a:extLst>
        </xdr:cNvPr>
        <xdr:cNvSpPr txBox="1"/>
      </xdr:nvSpPr>
      <xdr:spPr>
        <a:xfrm>
          <a:off x="18421427" y="1388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E754A05E-823A-4CFF-BAC1-88A0197C0C5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F98CAFC4-EB82-4662-8F5D-C0AFE3F6DB3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F70CACB5-93A1-4F0A-B5DB-BF726E44CB8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50673B9B-B780-4893-BFD5-32B3E042915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EEEC2DF7-6FB5-469A-9323-D479F83BD7B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BC39CCF9-8E7D-4B2D-8D33-FBBC61F6FDD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4868F361-5947-4C94-9882-586A1DF74B9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BDA441C8-76DF-4FE8-8B55-DF1D9CC1CF9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A2EE0431-1806-4B3C-8CA4-574434D7B28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2C834BF9-6A4E-4672-A9B1-F9FBF624786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id="{116D6AC5-17D2-4753-9669-95A7E1DBBE4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2" name="直線コネクタ 851">
          <a:extLst>
            <a:ext uri="{FF2B5EF4-FFF2-40B4-BE49-F238E27FC236}">
              <a16:creationId xmlns:a16="http://schemas.microsoft.com/office/drawing/2014/main" id="{66933172-251E-4E3C-970B-D913E550A55B}"/>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853" name="テキスト ボックス 852">
          <a:extLst>
            <a:ext uri="{FF2B5EF4-FFF2-40B4-BE49-F238E27FC236}">
              <a16:creationId xmlns:a16="http://schemas.microsoft.com/office/drawing/2014/main" id="{32546C90-9E17-4678-ACB7-B8FCCAB5ED47}"/>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4" name="直線コネクタ 853">
          <a:extLst>
            <a:ext uri="{FF2B5EF4-FFF2-40B4-BE49-F238E27FC236}">
              <a16:creationId xmlns:a16="http://schemas.microsoft.com/office/drawing/2014/main" id="{7C5058B7-EE06-4F0F-89BE-F931C7929C16}"/>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5" name="テキスト ボックス 854">
          <a:extLst>
            <a:ext uri="{FF2B5EF4-FFF2-40B4-BE49-F238E27FC236}">
              <a16:creationId xmlns:a16="http://schemas.microsoft.com/office/drawing/2014/main" id="{A94D78CA-4D5A-4A07-8273-6602717E2D6C}"/>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6" name="直線コネクタ 855">
          <a:extLst>
            <a:ext uri="{FF2B5EF4-FFF2-40B4-BE49-F238E27FC236}">
              <a16:creationId xmlns:a16="http://schemas.microsoft.com/office/drawing/2014/main" id="{022FAD12-FA12-447B-913F-D08905FF3D8C}"/>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7" name="テキスト ボックス 856">
          <a:extLst>
            <a:ext uri="{FF2B5EF4-FFF2-40B4-BE49-F238E27FC236}">
              <a16:creationId xmlns:a16="http://schemas.microsoft.com/office/drawing/2014/main" id="{96DBAE8C-A9C1-4433-99AD-257EE62307A2}"/>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8" name="直線コネクタ 857">
          <a:extLst>
            <a:ext uri="{FF2B5EF4-FFF2-40B4-BE49-F238E27FC236}">
              <a16:creationId xmlns:a16="http://schemas.microsoft.com/office/drawing/2014/main" id="{D9F10D14-8643-4710-A526-B04723CC19A2}"/>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9" name="テキスト ボックス 858">
          <a:extLst>
            <a:ext uri="{FF2B5EF4-FFF2-40B4-BE49-F238E27FC236}">
              <a16:creationId xmlns:a16="http://schemas.microsoft.com/office/drawing/2014/main" id="{076661F7-08BA-42D2-824F-6A2D9E47D546}"/>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0" name="直線コネクタ 859">
          <a:extLst>
            <a:ext uri="{FF2B5EF4-FFF2-40B4-BE49-F238E27FC236}">
              <a16:creationId xmlns:a16="http://schemas.microsoft.com/office/drawing/2014/main" id="{38F17636-537C-413B-A717-78B8FA5EB92C}"/>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61" name="テキスト ボックス 860">
          <a:extLst>
            <a:ext uri="{FF2B5EF4-FFF2-40B4-BE49-F238E27FC236}">
              <a16:creationId xmlns:a16="http://schemas.microsoft.com/office/drawing/2014/main" id="{6163154E-D670-4AE4-8872-550D6ECB596E}"/>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50B2C633-8158-4CBB-84A0-ECE3D7EE9B2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5D7220BD-D529-426D-80BE-749C6797FBD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64770</xdr:rowOff>
    </xdr:from>
    <xdr:to>
      <xdr:col>85</xdr:col>
      <xdr:colOff>126364</xdr:colOff>
      <xdr:row>109</xdr:row>
      <xdr:rowOff>70486</xdr:rowOff>
    </xdr:to>
    <xdr:cxnSp macro="">
      <xdr:nvCxnSpPr>
        <xdr:cNvPr id="864" name="直線コネクタ 863">
          <a:extLst>
            <a:ext uri="{FF2B5EF4-FFF2-40B4-BE49-F238E27FC236}">
              <a16:creationId xmlns:a16="http://schemas.microsoft.com/office/drawing/2014/main" id="{69475E3B-E195-4F63-BEB6-17C4CE289B5E}"/>
            </a:ext>
          </a:extLst>
        </xdr:cNvPr>
        <xdr:cNvCxnSpPr/>
      </xdr:nvCxnSpPr>
      <xdr:spPr>
        <a:xfrm flipV="1">
          <a:off x="16318864" y="17381220"/>
          <a:ext cx="0" cy="1377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74313</xdr:rowOff>
    </xdr:from>
    <xdr:ext cx="405111" cy="259045"/>
    <xdr:sp macro="" textlink="">
      <xdr:nvSpPr>
        <xdr:cNvPr id="865" name="【庁舎】&#10;有形固定資産減価償却率最小値テキスト">
          <a:extLst>
            <a:ext uri="{FF2B5EF4-FFF2-40B4-BE49-F238E27FC236}">
              <a16:creationId xmlns:a16="http://schemas.microsoft.com/office/drawing/2014/main" id="{B1ADB501-A6D9-41D3-8C6B-C91BCDC06240}"/>
            </a:ext>
          </a:extLst>
        </xdr:cNvPr>
        <xdr:cNvSpPr txBox="1"/>
      </xdr:nvSpPr>
      <xdr:spPr>
        <a:xfrm>
          <a:off x="16357600" y="1876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70486</xdr:rowOff>
    </xdr:from>
    <xdr:to>
      <xdr:col>86</xdr:col>
      <xdr:colOff>25400</xdr:colOff>
      <xdr:row>109</xdr:row>
      <xdr:rowOff>70486</xdr:rowOff>
    </xdr:to>
    <xdr:cxnSp macro="">
      <xdr:nvCxnSpPr>
        <xdr:cNvPr id="866" name="直線コネクタ 865">
          <a:extLst>
            <a:ext uri="{FF2B5EF4-FFF2-40B4-BE49-F238E27FC236}">
              <a16:creationId xmlns:a16="http://schemas.microsoft.com/office/drawing/2014/main" id="{EC10BC8E-3182-4A8D-8F17-AC4474F534E4}"/>
            </a:ext>
          </a:extLst>
        </xdr:cNvPr>
        <xdr:cNvCxnSpPr/>
      </xdr:nvCxnSpPr>
      <xdr:spPr>
        <a:xfrm>
          <a:off x="16230600" y="18758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11447</xdr:rowOff>
    </xdr:from>
    <xdr:ext cx="405111" cy="259045"/>
    <xdr:sp macro="" textlink="">
      <xdr:nvSpPr>
        <xdr:cNvPr id="867" name="【庁舎】&#10;有形固定資産減価償却率最大値テキスト">
          <a:extLst>
            <a:ext uri="{FF2B5EF4-FFF2-40B4-BE49-F238E27FC236}">
              <a16:creationId xmlns:a16="http://schemas.microsoft.com/office/drawing/2014/main" id="{2131E8D5-3364-4EA0-8EEC-7CB993B10944}"/>
            </a:ext>
          </a:extLst>
        </xdr:cNvPr>
        <xdr:cNvSpPr txBox="1"/>
      </xdr:nvSpPr>
      <xdr:spPr>
        <a:xfrm>
          <a:off x="16357600" y="1715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64770</xdr:rowOff>
    </xdr:from>
    <xdr:to>
      <xdr:col>86</xdr:col>
      <xdr:colOff>25400</xdr:colOff>
      <xdr:row>101</xdr:row>
      <xdr:rowOff>64770</xdr:rowOff>
    </xdr:to>
    <xdr:cxnSp macro="">
      <xdr:nvCxnSpPr>
        <xdr:cNvPr id="868" name="直線コネクタ 867">
          <a:extLst>
            <a:ext uri="{FF2B5EF4-FFF2-40B4-BE49-F238E27FC236}">
              <a16:creationId xmlns:a16="http://schemas.microsoft.com/office/drawing/2014/main" id="{2EEE4CA0-BFDC-4614-AD24-5C26724721C6}"/>
            </a:ext>
          </a:extLst>
        </xdr:cNvPr>
        <xdr:cNvCxnSpPr/>
      </xdr:nvCxnSpPr>
      <xdr:spPr>
        <a:xfrm>
          <a:off x="16230600" y="1738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128288</xdr:rowOff>
    </xdr:from>
    <xdr:ext cx="405111" cy="259045"/>
    <xdr:sp macro="" textlink="">
      <xdr:nvSpPr>
        <xdr:cNvPr id="869" name="【庁舎】&#10;有形固定資産減価償却率平均値テキスト">
          <a:extLst>
            <a:ext uri="{FF2B5EF4-FFF2-40B4-BE49-F238E27FC236}">
              <a16:creationId xmlns:a16="http://schemas.microsoft.com/office/drawing/2014/main" id="{64DA9AD4-C928-4D64-AF0F-F05CE42B0B3D}"/>
            </a:ext>
          </a:extLst>
        </xdr:cNvPr>
        <xdr:cNvSpPr txBox="1"/>
      </xdr:nvSpPr>
      <xdr:spPr>
        <a:xfrm>
          <a:off x="16357600" y="17787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105411</xdr:rowOff>
    </xdr:from>
    <xdr:to>
      <xdr:col>85</xdr:col>
      <xdr:colOff>177800</xdr:colOff>
      <xdr:row>105</xdr:row>
      <xdr:rowOff>35561</xdr:rowOff>
    </xdr:to>
    <xdr:sp macro="" textlink="">
      <xdr:nvSpPr>
        <xdr:cNvPr id="870" name="フローチャート: 判断 869">
          <a:extLst>
            <a:ext uri="{FF2B5EF4-FFF2-40B4-BE49-F238E27FC236}">
              <a16:creationId xmlns:a16="http://schemas.microsoft.com/office/drawing/2014/main" id="{1275BDCC-DB1D-465D-9B32-B99B32F4FF23}"/>
            </a:ext>
          </a:extLst>
        </xdr:cNvPr>
        <xdr:cNvSpPr/>
      </xdr:nvSpPr>
      <xdr:spPr>
        <a:xfrm>
          <a:off x="162687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97789</xdr:rowOff>
    </xdr:from>
    <xdr:to>
      <xdr:col>81</xdr:col>
      <xdr:colOff>101600</xdr:colOff>
      <xdr:row>105</xdr:row>
      <xdr:rowOff>27939</xdr:rowOff>
    </xdr:to>
    <xdr:sp macro="" textlink="">
      <xdr:nvSpPr>
        <xdr:cNvPr id="871" name="フローチャート: 判断 870">
          <a:extLst>
            <a:ext uri="{FF2B5EF4-FFF2-40B4-BE49-F238E27FC236}">
              <a16:creationId xmlns:a16="http://schemas.microsoft.com/office/drawing/2014/main" id="{29D1A556-963C-48A1-B06B-E4B36F3BA63B}"/>
            </a:ext>
          </a:extLst>
        </xdr:cNvPr>
        <xdr:cNvSpPr/>
      </xdr:nvSpPr>
      <xdr:spPr>
        <a:xfrm>
          <a:off x="15430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122555</xdr:rowOff>
    </xdr:from>
    <xdr:to>
      <xdr:col>76</xdr:col>
      <xdr:colOff>165100</xdr:colOff>
      <xdr:row>105</xdr:row>
      <xdr:rowOff>52705</xdr:rowOff>
    </xdr:to>
    <xdr:sp macro="" textlink="">
      <xdr:nvSpPr>
        <xdr:cNvPr id="872" name="フローチャート: 判断 871">
          <a:extLst>
            <a:ext uri="{FF2B5EF4-FFF2-40B4-BE49-F238E27FC236}">
              <a16:creationId xmlns:a16="http://schemas.microsoft.com/office/drawing/2014/main" id="{F96EA30D-4E1B-449B-A964-11FEA31F8A81}"/>
            </a:ext>
          </a:extLst>
        </xdr:cNvPr>
        <xdr:cNvSpPr/>
      </xdr:nvSpPr>
      <xdr:spPr>
        <a:xfrm>
          <a:off x="14541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128270</xdr:rowOff>
    </xdr:from>
    <xdr:to>
      <xdr:col>72</xdr:col>
      <xdr:colOff>38100</xdr:colOff>
      <xdr:row>105</xdr:row>
      <xdr:rowOff>58420</xdr:rowOff>
    </xdr:to>
    <xdr:sp macro="" textlink="">
      <xdr:nvSpPr>
        <xdr:cNvPr id="873" name="フローチャート: 判断 872">
          <a:extLst>
            <a:ext uri="{FF2B5EF4-FFF2-40B4-BE49-F238E27FC236}">
              <a16:creationId xmlns:a16="http://schemas.microsoft.com/office/drawing/2014/main" id="{BF33BA4A-2444-41C4-AFF7-8E2A60A14B06}"/>
            </a:ext>
          </a:extLst>
        </xdr:cNvPr>
        <xdr:cNvSpPr/>
      </xdr:nvSpPr>
      <xdr:spPr>
        <a:xfrm>
          <a:off x="13652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21589</xdr:rowOff>
    </xdr:from>
    <xdr:to>
      <xdr:col>67</xdr:col>
      <xdr:colOff>101600</xdr:colOff>
      <xdr:row>105</xdr:row>
      <xdr:rowOff>123189</xdr:rowOff>
    </xdr:to>
    <xdr:sp macro="" textlink="">
      <xdr:nvSpPr>
        <xdr:cNvPr id="874" name="フローチャート: 判断 873">
          <a:extLst>
            <a:ext uri="{FF2B5EF4-FFF2-40B4-BE49-F238E27FC236}">
              <a16:creationId xmlns:a16="http://schemas.microsoft.com/office/drawing/2014/main" id="{0CA43A2E-293F-4034-B7D9-FA64438E9717}"/>
            </a:ext>
          </a:extLst>
        </xdr:cNvPr>
        <xdr:cNvSpPr/>
      </xdr:nvSpPr>
      <xdr:spPr>
        <a:xfrm>
          <a:off x="12763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CF42A40D-9822-4EDD-9448-234CDA89C64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0AD45BCA-281E-400C-946E-8B57809F9C3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C7D76E79-3FC1-43B3-A73F-19420329A45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F0683FAE-BB14-4D51-954A-A82D98A7769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86D55F7B-E03F-4A44-9F63-BE0E21A0192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109</xdr:row>
      <xdr:rowOff>19686</xdr:rowOff>
    </xdr:from>
    <xdr:to>
      <xdr:col>85</xdr:col>
      <xdr:colOff>177800</xdr:colOff>
      <xdr:row>109</xdr:row>
      <xdr:rowOff>121286</xdr:rowOff>
    </xdr:to>
    <xdr:sp macro="" textlink="">
      <xdr:nvSpPr>
        <xdr:cNvPr id="880" name="楕円 879">
          <a:extLst>
            <a:ext uri="{FF2B5EF4-FFF2-40B4-BE49-F238E27FC236}">
              <a16:creationId xmlns:a16="http://schemas.microsoft.com/office/drawing/2014/main" id="{F00B436D-9F62-447A-886E-F14849C037E2}"/>
            </a:ext>
          </a:extLst>
        </xdr:cNvPr>
        <xdr:cNvSpPr/>
      </xdr:nvSpPr>
      <xdr:spPr>
        <a:xfrm>
          <a:off x="16268700" y="1870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106063</xdr:rowOff>
    </xdr:from>
    <xdr:ext cx="405111" cy="259045"/>
    <xdr:sp macro="" textlink="">
      <xdr:nvSpPr>
        <xdr:cNvPr id="881" name="【庁舎】&#10;有形固定資産減価償却率該当値テキスト">
          <a:extLst>
            <a:ext uri="{FF2B5EF4-FFF2-40B4-BE49-F238E27FC236}">
              <a16:creationId xmlns:a16="http://schemas.microsoft.com/office/drawing/2014/main" id="{4C887E7A-032D-4106-981C-8F9642506AE9}"/>
            </a:ext>
          </a:extLst>
        </xdr:cNvPr>
        <xdr:cNvSpPr txBox="1"/>
      </xdr:nvSpPr>
      <xdr:spPr>
        <a:xfrm>
          <a:off x="16357600" y="18622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170180</xdr:rowOff>
    </xdr:from>
    <xdr:to>
      <xdr:col>81</xdr:col>
      <xdr:colOff>101600</xdr:colOff>
      <xdr:row>109</xdr:row>
      <xdr:rowOff>100330</xdr:rowOff>
    </xdr:to>
    <xdr:sp macro="" textlink="">
      <xdr:nvSpPr>
        <xdr:cNvPr id="882" name="楕円 881">
          <a:extLst>
            <a:ext uri="{FF2B5EF4-FFF2-40B4-BE49-F238E27FC236}">
              <a16:creationId xmlns:a16="http://schemas.microsoft.com/office/drawing/2014/main" id="{D6ECADC0-0A3A-4074-B345-72C1677D777E}"/>
            </a:ext>
          </a:extLst>
        </xdr:cNvPr>
        <xdr:cNvSpPr/>
      </xdr:nvSpPr>
      <xdr:spPr>
        <a:xfrm>
          <a:off x="15430500" y="1868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109</xdr:row>
      <xdr:rowOff>49530</xdr:rowOff>
    </xdr:from>
    <xdr:to>
      <xdr:col>85</xdr:col>
      <xdr:colOff>127000</xdr:colOff>
      <xdr:row>109</xdr:row>
      <xdr:rowOff>70486</xdr:rowOff>
    </xdr:to>
    <xdr:cxnSp macro="">
      <xdr:nvCxnSpPr>
        <xdr:cNvPr id="883" name="直線コネクタ 882">
          <a:extLst>
            <a:ext uri="{FF2B5EF4-FFF2-40B4-BE49-F238E27FC236}">
              <a16:creationId xmlns:a16="http://schemas.microsoft.com/office/drawing/2014/main" id="{656E6162-BA77-4CD7-B234-C8AF99FDE2E4}"/>
            </a:ext>
          </a:extLst>
        </xdr:cNvPr>
        <xdr:cNvCxnSpPr/>
      </xdr:nvCxnSpPr>
      <xdr:spPr>
        <a:xfrm>
          <a:off x="15481300" y="18737580"/>
          <a:ext cx="8382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147320</xdr:rowOff>
    </xdr:from>
    <xdr:to>
      <xdr:col>76</xdr:col>
      <xdr:colOff>165100</xdr:colOff>
      <xdr:row>109</xdr:row>
      <xdr:rowOff>77470</xdr:rowOff>
    </xdr:to>
    <xdr:sp macro="" textlink="">
      <xdr:nvSpPr>
        <xdr:cNvPr id="884" name="楕円 883">
          <a:extLst>
            <a:ext uri="{FF2B5EF4-FFF2-40B4-BE49-F238E27FC236}">
              <a16:creationId xmlns:a16="http://schemas.microsoft.com/office/drawing/2014/main" id="{8F4F5C43-7E9B-4F14-A3A8-52F0E066D137}"/>
            </a:ext>
          </a:extLst>
        </xdr:cNvPr>
        <xdr:cNvSpPr/>
      </xdr:nvSpPr>
      <xdr:spPr>
        <a:xfrm>
          <a:off x="14541500" y="1866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109</xdr:row>
      <xdr:rowOff>26670</xdr:rowOff>
    </xdr:from>
    <xdr:to>
      <xdr:col>81</xdr:col>
      <xdr:colOff>50800</xdr:colOff>
      <xdr:row>109</xdr:row>
      <xdr:rowOff>49530</xdr:rowOff>
    </xdr:to>
    <xdr:cxnSp macro="">
      <xdr:nvCxnSpPr>
        <xdr:cNvPr id="885" name="直線コネクタ 884">
          <a:extLst>
            <a:ext uri="{FF2B5EF4-FFF2-40B4-BE49-F238E27FC236}">
              <a16:creationId xmlns:a16="http://schemas.microsoft.com/office/drawing/2014/main" id="{A0B91C11-AF76-455E-B6BC-3FFA4D0E0DE3}"/>
            </a:ext>
          </a:extLst>
        </xdr:cNvPr>
        <xdr:cNvCxnSpPr/>
      </xdr:nvCxnSpPr>
      <xdr:spPr>
        <a:xfrm>
          <a:off x="14592300" y="187147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124461</xdr:rowOff>
    </xdr:from>
    <xdr:to>
      <xdr:col>72</xdr:col>
      <xdr:colOff>38100</xdr:colOff>
      <xdr:row>109</xdr:row>
      <xdr:rowOff>54611</xdr:rowOff>
    </xdr:to>
    <xdr:sp macro="" textlink="">
      <xdr:nvSpPr>
        <xdr:cNvPr id="886" name="楕円 885">
          <a:extLst>
            <a:ext uri="{FF2B5EF4-FFF2-40B4-BE49-F238E27FC236}">
              <a16:creationId xmlns:a16="http://schemas.microsoft.com/office/drawing/2014/main" id="{CA378C26-79A9-4989-971A-6E533AE490BA}"/>
            </a:ext>
          </a:extLst>
        </xdr:cNvPr>
        <xdr:cNvSpPr/>
      </xdr:nvSpPr>
      <xdr:spPr>
        <a:xfrm>
          <a:off x="13652500" y="1864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109</xdr:row>
      <xdr:rowOff>3811</xdr:rowOff>
    </xdr:from>
    <xdr:to>
      <xdr:col>76</xdr:col>
      <xdr:colOff>114300</xdr:colOff>
      <xdr:row>109</xdr:row>
      <xdr:rowOff>26670</xdr:rowOff>
    </xdr:to>
    <xdr:cxnSp macro="">
      <xdr:nvCxnSpPr>
        <xdr:cNvPr id="887" name="直線コネクタ 886">
          <a:extLst>
            <a:ext uri="{FF2B5EF4-FFF2-40B4-BE49-F238E27FC236}">
              <a16:creationId xmlns:a16="http://schemas.microsoft.com/office/drawing/2014/main" id="{0260EB9E-4C0A-4523-8A72-8BC8AD0D9008}"/>
            </a:ext>
          </a:extLst>
        </xdr:cNvPr>
        <xdr:cNvCxnSpPr/>
      </xdr:nvCxnSpPr>
      <xdr:spPr>
        <a:xfrm>
          <a:off x="13703300" y="18691861"/>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74930</xdr:rowOff>
    </xdr:from>
    <xdr:to>
      <xdr:col>67</xdr:col>
      <xdr:colOff>101600</xdr:colOff>
      <xdr:row>109</xdr:row>
      <xdr:rowOff>5080</xdr:rowOff>
    </xdr:to>
    <xdr:sp macro="" textlink="">
      <xdr:nvSpPr>
        <xdr:cNvPr id="888" name="楕円 887">
          <a:extLst>
            <a:ext uri="{FF2B5EF4-FFF2-40B4-BE49-F238E27FC236}">
              <a16:creationId xmlns:a16="http://schemas.microsoft.com/office/drawing/2014/main" id="{283CA76F-4BAF-48FB-B52C-71E748D139CF}"/>
            </a:ext>
          </a:extLst>
        </xdr:cNvPr>
        <xdr:cNvSpPr/>
      </xdr:nvSpPr>
      <xdr:spPr>
        <a:xfrm>
          <a:off x="12763500" y="1859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125730</xdr:rowOff>
    </xdr:from>
    <xdr:to>
      <xdr:col>71</xdr:col>
      <xdr:colOff>177800</xdr:colOff>
      <xdr:row>109</xdr:row>
      <xdr:rowOff>3811</xdr:rowOff>
    </xdr:to>
    <xdr:cxnSp macro="">
      <xdr:nvCxnSpPr>
        <xdr:cNvPr id="889" name="直線コネクタ 888">
          <a:extLst>
            <a:ext uri="{FF2B5EF4-FFF2-40B4-BE49-F238E27FC236}">
              <a16:creationId xmlns:a16="http://schemas.microsoft.com/office/drawing/2014/main" id="{EDA66A62-EC77-46C0-925D-0B97B1A2774C}"/>
            </a:ext>
          </a:extLst>
        </xdr:cNvPr>
        <xdr:cNvCxnSpPr/>
      </xdr:nvCxnSpPr>
      <xdr:spPr>
        <a:xfrm>
          <a:off x="12814300" y="18642330"/>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44466</xdr:rowOff>
    </xdr:from>
    <xdr:ext cx="405111" cy="259045"/>
    <xdr:sp macro="" textlink="">
      <xdr:nvSpPr>
        <xdr:cNvPr id="890" name="n_1aveValue【庁舎】&#10;有形固定資産減価償却率">
          <a:extLst>
            <a:ext uri="{FF2B5EF4-FFF2-40B4-BE49-F238E27FC236}">
              <a16:creationId xmlns:a16="http://schemas.microsoft.com/office/drawing/2014/main" id="{1B964179-0A81-432D-92A0-FFA479FDAD82}"/>
            </a:ext>
          </a:extLst>
        </xdr:cNvPr>
        <xdr:cNvSpPr txBox="1"/>
      </xdr:nvSpPr>
      <xdr:spPr>
        <a:xfrm>
          <a:off x="15266044" y="1770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69232</xdr:rowOff>
    </xdr:from>
    <xdr:ext cx="405111" cy="259045"/>
    <xdr:sp macro="" textlink="">
      <xdr:nvSpPr>
        <xdr:cNvPr id="891" name="n_2aveValue【庁舎】&#10;有形固定資産減価償却率">
          <a:extLst>
            <a:ext uri="{FF2B5EF4-FFF2-40B4-BE49-F238E27FC236}">
              <a16:creationId xmlns:a16="http://schemas.microsoft.com/office/drawing/2014/main" id="{F6053AA5-1434-47E9-847B-07F9C08DBF94}"/>
            </a:ext>
          </a:extLst>
        </xdr:cNvPr>
        <xdr:cNvSpPr txBox="1"/>
      </xdr:nvSpPr>
      <xdr:spPr>
        <a:xfrm>
          <a:off x="14389744" y="1772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74947</xdr:rowOff>
    </xdr:from>
    <xdr:ext cx="405111" cy="259045"/>
    <xdr:sp macro="" textlink="">
      <xdr:nvSpPr>
        <xdr:cNvPr id="892" name="n_3aveValue【庁舎】&#10;有形固定資産減価償却率">
          <a:extLst>
            <a:ext uri="{FF2B5EF4-FFF2-40B4-BE49-F238E27FC236}">
              <a16:creationId xmlns:a16="http://schemas.microsoft.com/office/drawing/2014/main" id="{2378B699-80FA-4C1A-9BFE-7B72FEC5E596}"/>
            </a:ext>
          </a:extLst>
        </xdr:cNvPr>
        <xdr:cNvSpPr txBox="1"/>
      </xdr:nvSpPr>
      <xdr:spPr>
        <a:xfrm>
          <a:off x="135007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139716</xdr:rowOff>
    </xdr:from>
    <xdr:ext cx="405111" cy="259045"/>
    <xdr:sp macro="" textlink="">
      <xdr:nvSpPr>
        <xdr:cNvPr id="893" name="n_4aveValue【庁舎】&#10;有形固定資産減価償却率">
          <a:extLst>
            <a:ext uri="{FF2B5EF4-FFF2-40B4-BE49-F238E27FC236}">
              <a16:creationId xmlns:a16="http://schemas.microsoft.com/office/drawing/2014/main" id="{D457A2B9-ACCE-496B-B04E-8A78C5510751}"/>
            </a:ext>
          </a:extLst>
        </xdr:cNvPr>
        <xdr:cNvSpPr txBox="1"/>
      </xdr:nvSpPr>
      <xdr:spPr>
        <a:xfrm>
          <a:off x="12611744" y="17799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91457</xdr:rowOff>
    </xdr:from>
    <xdr:ext cx="405111" cy="259045"/>
    <xdr:sp macro="" textlink="">
      <xdr:nvSpPr>
        <xdr:cNvPr id="894" name="n_1mainValue【庁舎】&#10;有形固定資産減価償却率">
          <a:extLst>
            <a:ext uri="{FF2B5EF4-FFF2-40B4-BE49-F238E27FC236}">
              <a16:creationId xmlns:a16="http://schemas.microsoft.com/office/drawing/2014/main" id="{26B3623E-EF12-42AD-8E2B-6A6660F4FB92}"/>
            </a:ext>
          </a:extLst>
        </xdr:cNvPr>
        <xdr:cNvSpPr txBox="1"/>
      </xdr:nvSpPr>
      <xdr:spPr>
        <a:xfrm>
          <a:off x="15266044" y="1877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68597</xdr:rowOff>
    </xdr:from>
    <xdr:ext cx="405111" cy="259045"/>
    <xdr:sp macro="" textlink="">
      <xdr:nvSpPr>
        <xdr:cNvPr id="895" name="n_2mainValue【庁舎】&#10;有形固定資産減価償却率">
          <a:extLst>
            <a:ext uri="{FF2B5EF4-FFF2-40B4-BE49-F238E27FC236}">
              <a16:creationId xmlns:a16="http://schemas.microsoft.com/office/drawing/2014/main" id="{1A7EC404-8B8C-49E3-A12A-C809642B407E}"/>
            </a:ext>
          </a:extLst>
        </xdr:cNvPr>
        <xdr:cNvSpPr txBox="1"/>
      </xdr:nvSpPr>
      <xdr:spPr>
        <a:xfrm>
          <a:off x="14389744" y="1875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45738</xdr:rowOff>
    </xdr:from>
    <xdr:ext cx="405111" cy="259045"/>
    <xdr:sp macro="" textlink="">
      <xdr:nvSpPr>
        <xdr:cNvPr id="896" name="n_3mainValue【庁舎】&#10;有形固定資産減価償却率">
          <a:extLst>
            <a:ext uri="{FF2B5EF4-FFF2-40B4-BE49-F238E27FC236}">
              <a16:creationId xmlns:a16="http://schemas.microsoft.com/office/drawing/2014/main" id="{BA841BD0-69F5-4076-8DA1-9C0161389B03}"/>
            </a:ext>
          </a:extLst>
        </xdr:cNvPr>
        <xdr:cNvSpPr txBox="1"/>
      </xdr:nvSpPr>
      <xdr:spPr>
        <a:xfrm>
          <a:off x="13500744" y="1873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167657</xdr:rowOff>
    </xdr:from>
    <xdr:ext cx="405111" cy="259045"/>
    <xdr:sp macro="" textlink="">
      <xdr:nvSpPr>
        <xdr:cNvPr id="897" name="n_4mainValue【庁舎】&#10;有形固定資産減価償却率">
          <a:extLst>
            <a:ext uri="{FF2B5EF4-FFF2-40B4-BE49-F238E27FC236}">
              <a16:creationId xmlns:a16="http://schemas.microsoft.com/office/drawing/2014/main" id="{44D961A3-12E2-46E0-A8DA-E8739E3E2AA1}"/>
            </a:ext>
          </a:extLst>
        </xdr:cNvPr>
        <xdr:cNvSpPr txBox="1"/>
      </xdr:nvSpPr>
      <xdr:spPr>
        <a:xfrm>
          <a:off x="12611744" y="186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AF2B4F66-BE9C-4F1D-BC22-E6246652193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89E487FB-17F1-47B8-A25A-7F26F484000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96108386-7CB3-4724-8AC9-A9F5614B0ED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C650EA8A-30F7-4B8B-ACCD-66A8D78E24C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9139502E-5EB6-44D0-9BFE-73D614612C4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19E29C08-4C4D-4CB0-AD3E-E77116A1B80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A23F8828-311E-483B-B221-F534E6D919F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B37FF600-66AD-453B-9771-D0FB46AF4CE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AA2A1128-20AA-48C6-9095-2B5166F9ADA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1C398C83-8C6E-4356-87AB-20704653511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8" name="直線コネクタ 907">
          <a:extLst>
            <a:ext uri="{FF2B5EF4-FFF2-40B4-BE49-F238E27FC236}">
              <a16:creationId xmlns:a16="http://schemas.microsoft.com/office/drawing/2014/main" id="{A00FDEE9-7AE0-49F9-B5F6-E7397CFBBC07}"/>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9" name="テキスト ボックス 908">
          <a:extLst>
            <a:ext uri="{FF2B5EF4-FFF2-40B4-BE49-F238E27FC236}">
              <a16:creationId xmlns:a16="http://schemas.microsoft.com/office/drawing/2014/main" id="{987751B1-4ABE-4335-A70A-5546B3E0AFB1}"/>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0" name="直線コネクタ 909">
          <a:extLst>
            <a:ext uri="{FF2B5EF4-FFF2-40B4-BE49-F238E27FC236}">
              <a16:creationId xmlns:a16="http://schemas.microsoft.com/office/drawing/2014/main" id="{CAA2C542-F93B-4CE4-AB47-D8E0BB6158CC}"/>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1" name="テキスト ボックス 910">
          <a:extLst>
            <a:ext uri="{FF2B5EF4-FFF2-40B4-BE49-F238E27FC236}">
              <a16:creationId xmlns:a16="http://schemas.microsoft.com/office/drawing/2014/main" id="{26099311-AEAD-40F2-8500-D12C35E7DD19}"/>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2" name="直線コネクタ 911">
          <a:extLst>
            <a:ext uri="{FF2B5EF4-FFF2-40B4-BE49-F238E27FC236}">
              <a16:creationId xmlns:a16="http://schemas.microsoft.com/office/drawing/2014/main" id="{172240FA-8ACF-42A6-9B23-8F3A1E6732E9}"/>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3" name="テキスト ボックス 912">
          <a:extLst>
            <a:ext uri="{FF2B5EF4-FFF2-40B4-BE49-F238E27FC236}">
              <a16:creationId xmlns:a16="http://schemas.microsoft.com/office/drawing/2014/main" id="{33682559-279C-463A-A34F-2EBF90DD7A68}"/>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4" name="直線コネクタ 913">
          <a:extLst>
            <a:ext uri="{FF2B5EF4-FFF2-40B4-BE49-F238E27FC236}">
              <a16:creationId xmlns:a16="http://schemas.microsoft.com/office/drawing/2014/main" id="{BBDF6038-B400-4FDC-94EE-32ADF4B1071B}"/>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5" name="テキスト ボックス 914">
          <a:extLst>
            <a:ext uri="{FF2B5EF4-FFF2-40B4-BE49-F238E27FC236}">
              <a16:creationId xmlns:a16="http://schemas.microsoft.com/office/drawing/2014/main" id="{6FDD7517-DCF2-447C-BCF1-7F090B4953BF}"/>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6" name="直線コネクタ 915">
          <a:extLst>
            <a:ext uri="{FF2B5EF4-FFF2-40B4-BE49-F238E27FC236}">
              <a16:creationId xmlns:a16="http://schemas.microsoft.com/office/drawing/2014/main" id="{06305159-2588-4D5B-9BC7-0D1C028053E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7" name="テキスト ボックス 916">
          <a:extLst>
            <a:ext uri="{FF2B5EF4-FFF2-40B4-BE49-F238E27FC236}">
              <a16:creationId xmlns:a16="http://schemas.microsoft.com/office/drawing/2014/main" id="{EF42FFB6-9C77-4BF3-9115-5C6DC2AE757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8" name="【庁舎】&#10;一人当たり面積グラフ枠">
          <a:extLst>
            <a:ext uri="{FF2B5EF4-FFF2-40B4-BE49-F238E27FC236}">
              <a16:creationId xmlns:a16="http://schemas.microsoft.com/office/drawing/2014/main" id="{D5D47EBA-3E08-41AE-9E32-9BB8C50EA91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55626</xdr:rowOff>
    </xdr:from>
    <xdr:to>
      <xdr:col>116</xdr:col>
      <xdr:colOff>62864</xdr:colOff>
      <xdr:row>106</xdr:row>
      <xdr:rowOff>140208</xdr:rowOff>
    </xdr:to>
    <xdr:cxnSp macro="">
      <xdr:nvCxnSpPr>
        <xdr:cNvPr id="919" name="直線コネクタ 918">
          <a:extLst>
            <a:ext uri="{FF2B5EF4-FFF2-40B4-BE49-F238E27FC236}">
              <a16:creationId xmlns:a16="http://schemas.microsoft.com/office/drawing/2014/main" id="{7502CB01-24BC-4826-9FE2-B13CFC892E8C}"/>
            </a:ext>
          </a:extLst>
        </xdr:cNvPr>
        <xdr:cNvCxnSpPr/>
      </xdr:nvCxnSpPr>
      <xdr:spPr>
        <a:xfrm flipV="1">
          <a:off x="22160864" y="17372076"/>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144035</xdr:rowOff>
    </xdr:from>
    <xdr:ext cx="469744" cy="259045"/>
    <xdr:sp macro="" textlink="">
      <xdr:nvSpPr>
        <xdr:cNvPr id="920" name="【庁舎】&#10;一人当たり面積最小値テキスト">
          <a:extLst>
            <a:ext uri="{FF2B5EF4-FFF2-40B4-BE49-F238E27FC236}">
              <a16:creationId xmlns:a16="http://schemas.microsoft.com/office/drawing/2014/main" id="{6C04530D-19FF-46CC-A021-77D908068AC1}"/>
            </a:ext>
          </a:extLst>
        </xdr:cNvPr>
        <xdr:cNvSpPr txBox="1"/>
      </xdr:nvSpPr>
      <xdr:spPr>
        <a:xfrm>
          <a:off x="22199600" y="1831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140208</xdr:rowOff>
    </xdr:from>
    <xdr:to>
      <xdr:col>116</xdr:col>
      <xdr:colOff>152400</xdr:colOff>
      <xdr:row>106</xdr:row>
      <xdr:rowOff>140208</xdr:rowOff>
    </xdr:to>
    <xdr:cxnSp macro="">
      <xdr:nvCxnSpPr>
        <xdr:cNvPr id="921" name="直線コネクタ 920">
          <a:extLst>
            <a:ext uri="{FF2B5EF4-FFF2-40B4-BE49-F238E27FC236}">
              <a16:creationId xmlns:a16="http://schemas.microsoft.com/office/drawing/2014/main" id="{DFB873B3-6B68-41FF-8EF8-7A46D72041E9}"/>
            </a:ext>
          </a:extLst>
        </xdr:cNvPr>
        <xdr:cNvCxnSpPr/>
      </xdr:nvCxnSpPr>
      <xdr:spPr>
        <a:xfrm>
          <a:off x="22072600" y="18313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2303</xdr:rowOff>
    </xdr:from>
    <xdr:ext cx="469744" cy="259045"/>
    <xdr:sp macro="" textlink="">
      <xdr:nvSpPr>
        <xdr:cNvPr id="922" name="【庁舎】&#10;一人当たり面積最大値テキスト">
          <a:extLst>
            <a:ext uri="{FF2B5EF4-FFF2-40B4-BE49-F238E27FC236}">
              <a16:creationId xmlns:a16="http://schemas.microsoft.com/office/drawing/2014/main" id="{684FCA8A-08EB-4581-88AC-7C27A13095E5}"/>
            </a:ext>
          </a:extLst>
        </xdr:cNvPr>
        <xdr:cNvSpPr txBox="1"/>
      </xdr:nvSpPr>
      <xdr:spPr>
        <a:xfrm>
          <a:off x="22199600" y="17147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55626</xdr:rowOff>
    </xdr:from>
    <xdr:to>
      <xdr:col>116</xdr:col>
      <xdr:colOff>152400</xdr:colOff>
      <xdr:row>101</xdr:row>
      <xdr:rowOff>55626</xdr:rowOff>
    </xdr:to>
    <xdr:cxnSp macro="">
      <xdr:nvCxnSpPr>
        <xdr:cNvPr id="923" name="直線コネクタ 922">
          <a:extLst>
            <a:ext uri="{FF2B5EF4-FFF2-40B4-BE49-F238E27FC236}">
              <a16:creationId xmlns:a16="http://schemas.microsoft.com/office/drawing/2014/main" id="{C54E60F8-7805-4F9B-A181-EF98F3FCE1C3}"/>
            </a:ext>
          </a:extLst>
        </xdr:cNvPr>
        <xdr:cNvCxnSpPr/>
      </xdr:nvCxnSpPr>
      <xdr:spPr>
        <a:xfrm>
          <a:off x="22072600" y="1737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22114</xdr:rowOff>
    </xdr:from>
    <xdr:ext cx="469744" cy="259045"/>
    <xdr:sp macro="" textlink="">
      <xdr:nvSpPr>
        <xdr:cNvPr id="924" name="【庁舎】&#10;一人当たり面積平均値テキスト">
          <a:extLst>
            <a:ext uri="{FF2B5EF4-FFF2-40B4-BE49-F238E27FC236}">
              <a16:creationId xmlns:a16="http://schemas.microsoft.com/office/drawing/2014/main" id="{35E1C3BC-E5D7-4144-8358-7B4BA7585112}"/>
            </a:ext>
          </a:extLst>
        </xdr:cNvPr>
        <xdr:cNvSpPr txBox="1"/>
      </xdr:nvSpPr>
      <xdr:spPr>
        <a:xfrm>
          <a:off x="22199600" y="178529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43687</xdr:rowOff>
    </xdr:from>
    <xdr:to>
      <xdr:col>116</xdr:col>
      <xdr:colOff>114300</xdr:colOff>
      <xdr:row>104</xdr:row>
      <xdr:rowOff>145287</xdr:rowOff>
    </xdr:to>
    <xdr:sp macro="" textlink="">
      <xdr:nvSpPr>
        <xdr:cNvPr id="925" name="フローチャート: 判断 924">
          <a:extLst>
            <a:ext uri="{FF2B5EF4-FFF2-40B4-BE49-F238E27FC236}">
              <a16:creationId xmlns:a16="http://schemas.microsoft.com/office/drawing/2014/main" id="{9251A677-3143-43D1-97E8-28D5C309F347}"/>
            </a:ext>
          </a:extLst>
        </xdr:cNvPr>
        <xdr:cNvSpPr/>
      </xdr:nvSpPr>
      <xdr:spPr>
        <a:xfrm>
          <a:off x="22110700" y="1787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71120</xdr:rowOff>
    </xdr:from>
    <xdr:to>
      <xdr:col>112</xdr:col>
      <xdr:colOff>38100</xdr:colOff>
      <xdr:row>105</xdr:row>
      <xdr:rowOff>1270</xdr:rowOff>
    </xdr:to>
    <xdr:sp macro="" textlink="">
      <xdr:nvSpPr>
        <xdr:cNvPr id="926" name="フローチャート: 判断 925">
          <a:extLst>
            <a:ext uri="{FF2B5EF4-FFF2-40B4-BE49-F238E27FC236}">
              <a16:creationId xmlns:a16="http://schemas.microsoft.com/office/drawing/2014/main" id="{8CDA22CA-1F76-400D-9EE6-CFDDBEA71D6A}"/>
            </a:ext>
          </a:extLst>
        </xdr:cNvPr>
        <xdr:cNvSpPr/>
      </xdr:nvSpPr>
      <xdr:spPr>
        <a:xfrm>
          <a:off x="21272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75692</xdr:rowOff>
    </xdr:from>
    <xdr:to>
      <xdr:col>107</xdr:col>
      <xdr:colOff>101600</xdr:colOff>
      <xdr:row>105</xdr:row>
      <xdr:rowOff>5842</xdr:rowOff>
    </xdr:to>
    <xdr:sp macro="" textlink="">
      <xdr:nvSpPr>
        <xdr:cNvPr id="927" name="フローチャート: 判断 926">
          <a:extLst>
            <a:ext uri="{FF2B5EF4-FFF2-40B4-BE49-F238E27FC236}">
              <a16:creationId xmlns:a16="http://schemas.microsoft.com/office/drawing/2014/main" id="{66E94A4D-BBEA-44EE-B1C1-C7D5437C39A3}"/>
            </a:ext>
          </a:extLst>
        </xdr:cNvPr>
        <xdr:cNvSpPr/>
      </xdr:nvSpPr>
      <xdr:spPr>
        <a:xfrm>
          <a:off x="20383500" y="1790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75692</xdr:rowOff>
    </xdr:from>
    <xdr:to>
      <xdr:col>102</xdr:col>
      <xdr:colOff>165100</xdr:colOff>
      <xdr:row>105</xdr:row>
      <xdr:rowOff>5842</xdr:rowOff>
    </xdr:to>
    <xdr:sp macro="" textlink="">
      <xdr:nvSpPr>
        <xdr:cNvPr id="928" name="フローチャート: 判断 927">
          <a:extLst>
            <a:ext uri="{FF2B5EF4-FFF2-40B4-BE49-F238E27FC236}">
              <a16:creationId xmlns:a16="http://schemas.microsoft.com/office/drawing/2014/main" id="{0B40A088-5F6A-40EF-ABCF-9B1C3EE4C988}"/>
            </a:ext>
          </a:extLst>
        </xdr:cNvPr>
        <xdr:cNvSpPr/>
      </xdr:nvSpPr>
      <xdr:spPr>
        <a:xfrm>
          <a:off x="19494500" y="1790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121413</xdr:rowOff>
    </xdr:from>
    <xdr:to>
      <xdr:col>98</xdr:col>
      <xdr:colOff>38100</xdr:colOff>
      <xdr:row>105</xdr:row>
      <xdr:rowOff>51563</xdr:rowOff>
    </xdr:to>
    <xdr:sp macro="" textlink="">
      <xdr:nvSpPr>
        <xdr:cNvPr id="929" name="フローチャート: 判断 928">
          <a:extLst>
            <a:ext uri="{FF2B5EF4-FFF2-40B4-BE49-F238E27FC236}">
              <a16:creationId xmlns:a16="http://schemas.microsoft.com/office/drawing/2014/main" id="{DC6647C7-7E50-4836-87A7-5E3DB584E7F7}"/>
            </a:ext>
          </a:extLst>
        </xdr:cNvPr>
        <xdr:cNvSpPr/>
      </xdr:nvSpPr>
      <xdr:spPr>
        <a:xfrm>
          <a:off x="18605500" y="179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9C1C0DB2-C30C-454A-AFD3-CC18D75FDD7F}"/>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CF5F5943-90F5-4005-9764-7D92920CE9F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7E7FCA00-06A1-497C-BCFA-9568EF224DE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ED5B0107-A135-4104-9569-497777ECEAF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3E0B5009-4685-4AF7-A269-A2F337BF697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123698</xdr:rowOff>
    </xdr:from>
    <xdr:to>
      <xdr:col>116</xdr:col>
      <xdr:colOff>114300</xdr:colOff>
      <xdr:row>104</xdr:row>
      <xdr:rowOff>53848</xdr:rowOff>
    </xdr:to>
    <xdr:sp macro="" textlink="">
      <xdr:nvSpPr>
        <xdr:cNvPr id="935" name="楕円 934">
          <a:extLst>
            <a:ext uri="{FF2B5EF4-FFF2-40B4-BE49-F238E27FC236}">
              <a16:creationId xmlns:a16="http://schemas.microsoft.com/office/drawing/2014/main" id="{941C61E2-ED28-4CB1-B925-01DD00848FA7}"/>
            </a:ext>
          </a:extLst>
        </xdr:cNvPr>
        <xdr:cNvSpPr/>
      </xdr:nvSpPr>
      <xdr:spPr>
        <a:xfrm>
          <a:off x="22110700" y="1778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146575</xdr:rowOff>
    </xdr:from>
    <xdr:ext cx="469744" cy="259045"/>
    <xdr:sp macro="" textlink="">
      <xdr:nvSpPr>
        <xdr:cNvPr id="936" name="【庁舎】&#10;一人当たり面積該当値テキスト">
          <a:extLst>
            <a:ext uri="{FF2B5EF4-FFF2-40B4-BE49-F238E27FC236}">
              <a16:creationId xmlns:a16="http://schemas.microsoft.com/office/drawing/2014/main" id="{D68090D4-BE0A-49E1-A125-ECB26AD10C2C}"/>
            </a:ext>
          </a:extLst>
        </xdr:cNvPr>
        <xdr:cNvSpPr txBox="1"/>
      </xdr:nvSpPr>
      <xdr:spPr>
        <a:xfrm>
          <a:off x="22199600" y="1763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128270</xdr:rowOff>
    </xdr:from>
    <xdr:to>
      <xdr:col>112</xdr:col>
      <xdr:colOff>38100</xdr:colOff>
      <xdr:row>104</xdr:row>
      <xdr:rowOff>58420</xdr:rowOff>
    </xdr:to>
    <xdr:sp macro="" textlink="">
      <xdr:nvSpPr>
        <xdr:cNvPr id="937" name="楕円 936">
          <a:extLst>
            <a:ext uri="{FF2B5EF4-FFF2-40B4-BE49-F238E27FC236}">
              <a16:creationId xmlns:a16="http://schemas.microsoft.com/office/drawing/2014/main" id="{C31118CC-E206-4D43-9381-6262AA84927D}"/>
            </a:ext>
          </a:extLst>
        </xdr:cNvPr>
        <xdr:cNvSpPr/>
      </xdr:nvSpPr>
      <xdr:spPr>
        <a:xfrm>
          <a:off x="212725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3048</xdr:rowOff>
    </xdr:from>
    <xdr:to>
      <xdr:col>116</xdr:col>
      <xdr:colOff>63500</xdr:colOff>
      <xdr:row>104</xdr:row>
      <xdr:rowOff>7620</xdr:rowOff>
    </xdr:to>
    <xdr:cxnSp macro="">
      <xdr:nvCxnSpPr>
        <xdr:cNvPr id="938" name="直線コネクタ 937">
          <a:extLst>
            <a:ext uri="{FF2B5EF4-FFF2-40B4-BE49-F238E27FC236}">
              <a16:creationId xmlns:a16="http://schemas.microsoft.com/office/drawing/2014/main" id="{599A70D5-6F00-4C2C-A9D1-329B57C4CCAA}"/>
            </a:ext>
          </a:extLst>
        </xdr:cNvPr>
        <xdr:cNvCxnSpPr/>
      </xdr:nvCxnSpPr>
      <xdr:spPr>
        <a:xfrm flipV="1">
          <a:off x="21323300" y="1783384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132842</xdr:rowOff>
    </xdr:from>
    <xdr:to>
      <xdr:col>107</xdr:col>
      <xdr:colOff>101600</xdr:colOff>
      <xdr:row>104</xdr:row>
      <xdr:rowOff>62992</xdr:rowOff>
    </xdr:to>
    <xdr:sp macro="" textlink="">
      <xdr:nvSpPr>
        <xdr:cNvPr id="939" name="楕円 938">
          <a:extLst>
            <a:ext uri="{FF2B5EF4-FFF2-40B4-BE49-F238E27FC236}">
              <a16:creationId xmlns:a16="http://schemas.microsoft.com/office/drawing/2014/main" id="{947246FC-D493-43DC-9333-2733850506E3}"/>
            </a:ext>
          </a:extLst>
        </xdr:cNvPr>
        <xdr:cNvSpPr/>
      </xdr:nvSpPr>
      <xdr:spPr>
        <a:xfrm>
          <a:off x="20383500" y="1779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7620</xdr:rowOff>
    </xdr:from>
    <xdr:to>
      <xdr:col>111</xdr:col>
      <xdr:colOff>177800</xdr:colOff>
      <xdr:row>104</xdr:row>
      <xdr:rowOff>12192</xdr:rowOff>
    </xdr:to>
    <xdr:cxnSp macro="">
      <xdr:nvCxnSpPr>
        <xdr:cNvPr id="940" name="直線コネクタ 939">
          <a:extLst>
            <a:ext uri="{FF2B5EF4-FFF2-40B4-BE49-F238E27FC236}">
              <a16:creationId xmlns:a16="http://schemas.microsoft.com/office/drawing/2014/main" id="{2611D714-FD42-47FB-A800-D19AAD78C4AD}"/>
            </a:ext>
          </a:extLst>
        </xdr:cNvPr>
        <xdr:cNvCxnSpPr/>
      </xdr:nvCxnSpPr>
      <xdr:spPr>
        <a:xfrm flipV="1">
          <a:off x="20434300" y="178384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137413</xdr:rowOff>
    </xdr:from>
    <xdr:to>
      <xdr:col>102</xdr:col>
      <xdr:colOff>165100</xdr:colOff>
      <xdr:row>104</xdr:row>
      <xdr:rowOff>67563</xdr:rowOff>
    </xdr:to>
    <xdr:sp macro="" textlink="">
      <xdr:nvSpPr>
        <xdr:cNvPr id="941" name="楕円 940">
          <a:extLst>
            <a:ext uri="{FF2B5EF4-FFF2-40B4-BE49-F238E27FC236}">
              <a16:creationId xmlns:a16="http://schemas.microsoft.com/office/drawing/2014/main" id="{AD42A269-D058-4F8D-BA24-ECA7FC6F1D54}"/>
            </a:ext>
          </a:extLst>
        </xdr:cNvPr>
        <xdr:cNvSpPr/>
      </xdr:nvSpPr>
      <xdr:spPr>
        <a:xfrm>
          <a:off x="19494500" y="1779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12192</xdr:rowOff>
    </xdr:from>
    <xdr:to>
      <xdr:col>107</xdr:col>
      <xdr:colOff>50800</xdr:colOff>
      <xdr:row>104</xdr:row>
      <xdr:rowOff>16763</xdr:rowOff>
    </xdr:to>
    <xdr:cxnSp macro="">
      <xdr:nvCxnSpPr>
        <xdr:cNvPr id="942" name="直線コネクタ 941">
          <a:extLst>
            <a:ext uri="{FF2B5EF4-FFF2-40B4-BE49-F238E27FC236}">
              <a16:creationId xmlns:a16="http://schemas.microsoft.com/office/drawing/2014/main" id="{147496BE-95E1-45B6-A8B6-1C6CD7AFA30D}"/>
            </a:ext>
          </a:extLst>
        </xdr:cNvPr>
        <xdr:cNvCxnSpPr/>
      </xdr:nvCxnSpPr>
      <xdr:spPr>
        <a:xfrm flipV="1">
          <a:off x="19545300" y="178429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141987</xdr:rowOff>
    </xdr:from>
    <xdr:to>
      <xdr:col>98</xdr:col>
      <xdr:colOff>38100</xdr:colOff>
      <xdr:row>104</xdr:row>
      <xdr:rowOff>72137</xdr:rowOff>
    </xdr:to>
    <xdr:sp macro="" textlink="">
      <xdr:nvSpPr>
        <xdr:cNvPr id="943" name="楕円 942">
          <a:extLst>
            <a:ext uri="{FF2B5EF4-FFF2-40B4-BE49-F238E27FC236}">
              <a16:creationId xmlns:a16="http://schemas.microsoft.com/office/drawing/2014/main" id="{0298B2A8-0C96-41BB-BDDC-27E88433E197}"/>
            </a:ext>
          </a:extLst>
        </xdr:cNvPr>
        <xdr:cNvSpPr/>
      </xdr:nvSpPr>
      <xdr:spPr>
        <a:xfrm>
          <a:off x="18605500" y="1780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16763</xdr:rowOff>
    </xdr:from>
    <xdr:to>
      <xdr:col>102</xdr:col>
      <xdr:colOff>114300</xdr:colOff>
      <xdr:row>104</xdr:row>
      <xdr:rowOff>21337</xdr:rowOff>
    </xdr:to>
    <xdr:cxnSp macro="">
      <xdr:nvCxnSpPr>
        <xdr:cNvPr id="944" name="直線コネクタ 943">
          <a:extLst>
            <a:ext uri="{FF2B5EF4-FFF2-40B4-BE49-F238E27FC236}">
              <a16:creationId xmlns:a16="http://schemas.microsoft.com/office/drawing/2014/main" id="{E99D7B02-6E5F-4F54-A5CA-2BADF9193A84}"/>
            </a:ext>
          </a:extLst>
        </xdr:cNvPr>
        <xdr:cNvCxnSpPr/>
      </xdr:nvCxnSpPr>
      <xdr:spPr>
        <a:xfrm flipV="1">
          <a:off x="18656300" y="17847563"/>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163847</xdr:rowOff>
    </xdr:from>
    <xdr:ext cx="469744" cy="259045"/>
    <xdr:sp macro="" textlink="">
      <xdr:nvSpPr>
        <xdr:cNvPr id="945" name="n_1aveValue【庁舎】&#10;一人当たり面積">
          <a:extLst>
            <a:ext uri="{FF2B5EF4-FFF2-40B4-BE49-F238E27FC236}">
              <a16:creationId xmlns:a16="http://schemas.microsoft.com/office/drawing/2014/main" id="{CAB7CD2D-522B-4EFC-85E1-69EFBC403E7B}"/>
            </a:ext>
          </a:extLst>
        </xdr:cNvPr>
        <xdr:cNvSpPr txBox="1"/>
      </xdr:nvSpPr>
      <xdr:spPr>
        <a:xfrm>
          <a:off x="21075727" y="1799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168419</xdr:rowOff>
    </xdr:from>
    <xdr:ext cx="469744" cy="259045"/>
    <xdr:sp macro="" textlink="">
      <xdr:nvSpPr>
        <xdr:cNvPr id="946" name="n_2aveValue【庁舎】&#10;一人当たり面積">
          <a:extLst>
            <a:ext uri="{FF2B5EF4-FFF2-40B4-BE49-F238E27FC236}">
              <a16:creationId xmlns:a16="http://schemas.microsoft.com/office/drawing/2014/main" id="{AEBDDC63-3F40-4BA6-9E0A-08E8C57FEE7F}"/>
            </a:ext>
          </a:extLst>
        </xdr:cNvPr>
        <xdr:cNvSpPr txBox="1"/>
      </xdr:nvSpPr>
      <xdr:spPr>
        <a:xfrm>
          <a:off x="20199427" y="1799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168419</xdr:rowOff>
    </xdr:from>
    <xdr:ext cx="469744" cy="259045"/>
    <xdr:sp macro="" textlink="">
      <xdr:nvSpPr>
        <xdr:cNvPr id="947" name="n_3aveValue【庁舎】&#10;一人当たり面積">
          <a:extLst>
            <a:ext uri="{FF2B5EF4-FFF2-40B4-BE49-F238E27FC236}">
              <a16:creationId xmlns:a16="http://schemas.microsoft.com/office/drawing/2014/main" id="{6D8C577D-78A6-4B3D-B4C3-0146CC80C0C4}"/>
            </a:ext>
          </a:extLst>
        </xdr:cNvPr>
        <xdr:cNvSpPr txBox="1"/>
      </xdr:nvSpPr>
      <xdr:spPr>
        <a:xfrm>
          <a:off x="19310427" y="1799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42690</xdr:rowOff>
    </xdr:from>
    <xdr:ext cx="469744" cy="259045"/>
    <xdr:sp macro="" textlink="">
      <xdr:nvSpPr>
        <xdr:cNvPr id="948" name="n_4aveValue【庁舎】&#10;一人当たり面積">
          <a:extLst>
            <a:ext uri="{FF2B5EF4-FFF2-40B4-BE49-F238E27FC236}">
              <a16:creationId xmlns:a16="http://schemas.microsoft.com/office/drawing/2014/main" id="{DAAB10A4-59B9-4592-B98D-62F40F502966}"/>
            </a:ext>
          </a:extLst>
        </xdr:cNvPr>
        <xdr:cNvSpPr txBox="1"/>
      </xdr:nvSpPr>
      <xdr:spPr>
        <a:xfrm>
          <a:off x="18421427" y="18044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74947</xdr:rowOff>
    </xdr:from>
    <xdr:ext cx="469744" cy="259045"/>
    <xdr:sp macro="" textlink="">
      <xdr:nvSpPr>
        <xdr:cNvPr id="949" name="n_1mainValue【庁舎】&#10;一人当たり面積">
          <a:extLst>
            <a:ext uri="{FF2B5EF4-FFF2-40B4-BE49-F238E27FC236}">
              <a16:creationId xmlns:a16="http://schemas.microsoft.com/office/drawing/2014/main" id="{D5C9FAE2-B9DD-48A2-9C2D-5F55B47DD3DE}"/>
            </a:ext>
          </a:extLst>
        </xdr:cNvPr>
        <xdr:cNvSpPr txBox="1"/>
      </xdr:nvSpPr>
      <xdr:spPr>
        <a:xfrm>
          <a:off x="21075727" y="1756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79519</xdr:rowOff>
    </xdr:from>
    <xdr:ext cx="469744" cy="259045"/>
    <xdr:sp macro="" textlink="">
      <xdr:nvSpPr>
        <xdr:cNvPr id="950" name="n_2mainValue【庁舎】&#10;一人当たり面積">
          <a:extLst>
            <a:ext uri="{FF2B5EF4-FFF2-40B4-BE49-F238E27FC236}">
              <a16:creationId xmlns:a16="http://schemas.microsoft.com/office/drawing/2014/main" id="{F93913CD-4BF7-4DA2-996C-DF9759C51A8A}"/>
            </a:ext>
          </a:extLst>
        </xdr:cNvPr>
        <xdr:cNvSpPr txBox="1"/>
      </xdr:nvSpPr>
      <xdr:spPr>
        <a:xfrm>
          <a:off x="20199427" y="1756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84090</xdr:rowOff>
    </xdr:from>
    <xdr:ext cx="469744" cy="259045"/>
    <xdr:sp macro="" textlink="">
      <xdr:nvSpPr>
        <xdr:cNvPr id="951" name="n_3mainValue【庁舎】&#10;一人当たり面積">
          <a:extLst>
            <a:ext uri="{FF2B5EF4-FFF2-40B4-BE49-F238E27FC236}">
              <a16:creationId xmlns:a16="http://schemas.microsoft.com/office/drawing/2014/main" id="{228652E0-79D2-4FEC-BBEE-3A514A14644D}"/>
            </a:ext>
          </a:extLst>
        </xdr:cNvPr>
        <xdr:cNvSpPr txBox="1"/>
      </xdr:nvSpPr>
      <xdr:spPr>
        <a:xfrm>
          <a:off x="19310427" y="17571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88664</xdr:rowOff>
    </xdr:from>
    <xdr:ext cx="469744" cy="259045"/>
    <xdr:sp macro="" textlink="">
      <xdr:nvSpPr>
        <xdr:cNvPr id="952" name="n_4mainValue【庁舎】&#10;一人当たり面積">
          <a:extLst>
            <a:ext uri="{FF2B5EF4-FFF2-40B4-BE49-F238E27FC236}">
              <a16:creationId xmlns:a16="http://schemas.microsoft.com/office/drawing/2014/main" id="{24D85FB2-8B38-4363-9A95-5F0D64D0C755}"/>
            </a:ext>
          </a:extLst>
        </xdr:cNvPr>
        <xdr:cNvSpPr txBox="1"/>
      </xdr:nvSpPr>
      <xdr:spPr>
        <a:xfrm>
          <a:off x="18421427" y="1757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3" name="正方形/長方形 952">
          <a:extLst>
            <a:ext uri="{FF2B5EF4-FFF2-40B4-BE49-F238E27FC236}">
              <a16:creationId xmlns:a16="http://schemas.microsoft.com/office/drawing/2014/main" id="{FB640097-7B61-40EA-A7BC-106CEA3D406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4" name="正方形/長方形 953">
          <a:extLst>
            <a:ext uri="{FF2B5EF4-FFF2-40B4-BE49-F238E27FC236}">
              <a16:creationId xmlns:a16="http://schemas.microsoft.com/office/drawing/2014/main" id="{D66D94A0-66B2-4156-BB77-6A55FDAE8E0A}"/>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5" name="テキスト ボックス 954">
          <a:extLst>
            <a:ext uri="{FF2B5EF4-FFF2-40B4-BE49-F238E27FC236}">
              <a16:creationId xmlns:a16="http://schemas.microsoft.com/office/drawing/2014/main" id="{6CBF57DA-FC4F-4701-A7AF-216FE03CA94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上記施設は、類似団体内平均値と比較して、有形固定資産減価償却率は高いものが多く、一人当たり面積は狭いものが多い状況である。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有形固定資産減価償却率が特に高い施設は「庁舎」や「体育館・プール」であり、一人当たり面積が特に広い施設は「保健センター・保健所」や「庁舎」となっている。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引き続き、公共施設総合管理計画（令和４年度改定）や施設分類ごとに策定している個別施設計画に基づき、適切な更新・統廃合・長寿命化の実施に努める。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徳島県徳島市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246,967
244,335
191.52
114,838,341
112,267,938
1,777,871
57,666,114
99,789,625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31.9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本市の財政力指数は</a:t>
          </a:r>
          <a:r>
            <a:rPr kumimoji="1" lang="en-US" altLang="ja-JP" sz="1300">
              <a:latin typeface="ＭＳ Ｐゴシック" panose="020B0600070205080204" pitchFamily="50" charset="-128"/>
              <a:ea typeface="ＭＳ Ｐゴシック" panose="020B0600070205080204" pitchFamily="50" charset="-128"/>
            </a:rPr>
            <a:t>0.77</a:t>
          </a:r>
          <a:r>
            <a:rPr kumimoji="1" lang="ja-JP" altLang="en-US" sz="1300">
              <a:latin typeface="ＭＳ Ｐゴシック" panose="020B0600070205080204" pitchFamily="50" charset="-128"/>
              <a:ea typeface="ＭＳ Ｐゴシック" panose="020B0600070205080204" pitchFamily="50" charset="-128"/>
            </a:rPr>
            <a:t>と近年ほぼ横ばいであるが、類似団体平均値より低く、財源に余裕がない状況である。これまで以上に歳入の確保が重要であるため、行財政力の強化に向けた取り組みを中心に財政基盤の一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166511</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67261"/>
          <a:ext cx="0" cy="14209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81438</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1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166511</xdr:rowOff>
    </xdr:from>
    <xdr:to>
      <xdr:col>24</xdr:col>
      <xdr:colOff>12700</xdr:colOff>
      <xdr:row>35</xdr:row>
      <xdr:rowOff>166511</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6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103011</xdr:rowOff>
    </xdr:from>
    <xdr:to>
      <xdr:col>23</xdr:col>
      <xdr:colOff>133350</xdr:colOff>
      <xdr:row>41</xdr:row>
      <xdr:rowOff>129822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32461"/>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92727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77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89605</xdr:rowOff>
    </xdr:from>
    <xdr:to>
      <xdr:col>19</xdr:col>
      <xdr:colOff>133350</xdr:colOff>
      <xdr:row>41</xdr:row>
      <xdr:rowOff>103011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1190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62795</xdr:rowOff>
    </xdr:from>
    <xdr:to>
      <xdr:col>19</xdr:col>
      <xdr:colOff>184150</xdr:colOff>
      <xdr:row>40</xdr:row>
      <xdr:rowOff>164395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3122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6896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62795</xdr:rowOff>
    </xdr:from>
    <xdr:to>
      <xdr:col>15</xdr:col>
      <xdr:colOff>82550</xdr:colOff>
      <xdr:row>41</xdr:row>
      <xdr:rowOff>89605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92245"/>
          <a:ext cx="889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49389</xdr:rowOff>
    </xdr:from>
    <xdr:to>
      <xdr:col>15</xdr:col>
      <xdr:colOff>133350</xdr:colOff>
      <xdr:row>40</xdr:row>
      <xdr:rowOff>150989</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161166</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67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62795</xdr:rowOff>
    </xdr:from>
    <xdr:to>
      <xdr:col>11</xdr:col>
      <xdr:colOff>31750</xdr:colOff>
      <xdr:row>41</xdr:row>
      <xdr:rowOff>62795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0922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62795</xdr:rowOff>
    </xdr:from>
    <xdr:to>
      <xdr:col>11</xdr:col>
      <xdr:colOff>82550</xdr:colOff>
      <xdr:row>40</xdr:row>
      <xdr:rowOff>164395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3122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89605</xdr:rowOff>
    </xdr:from>
    <xdr:to>
      <xdr:col>7</xdr:col>
      <xdr:colOff>31750</xdr:colOff>
      <xdr:row>41</xdr:row>
      <xdr:rowOff>19755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29932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1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79022</xdr:rowOff>
    </xdr:from>
    <xdr:to>
      <xdr:col>23</xdr:col>
      <xdr:colOff>184150</xdr:colOff>
      <xdr:row>42</xdr:row>
      <xdr:rowOff>9172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0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51099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08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52211</xdr:rowOff>
    </xdr:from>
    <xdr:to>
      <xdr:col>19</xdr:col>
      <xdr:colOff>184150</xdr:colOff>
      <xdr:row>41</xdr:row>
      <xdr:rowOff>153811</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138588</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168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38805</xdr:rowOff>
    </xdr:from>
    <xdr:to>
      <xdr:col>15</xdr:col>
      <xdr:colOff>133350</xdr:colOff>
      <xdr:row>41</xdr:row>
      <xdr:rowOff>140405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125182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15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11995</xdr:rowOff>
    </xdr:from>
    <xdr:to>
      <xdr:col>11</xdr:col>
      <xdr:colOff>82550</xdr:colOff>
      <xdr:row>41</xdr:row>
      <xdr:rowOff>113595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98372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1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11995</xdr:rowOff>
    </xdr:from>
    <xdr:to>
      <xdr:col>7</xdr:col>
      <xdr:colOff>31750</xdr:colOff>
      <xdr:row>41</xdr:row>
      <xdr:rowOff>113595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98372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1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歳入では、地方税や地方交付税が増加し、歳出では、定年延長により退職手当が減少したことなどに伴い、経常収支比率は前年度より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ポイント改善している。今後とも、扶助費の適正な認定給付を行い歳出を抑制するとともに、収入の確保・拡大につながる事業に取り組むなど、財政基盤の強化に努める。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46038</xdr:rowOff>
    </xdr:from>
    <xdr:to>
      <xdr:col>23</xdr:col>
      <xdr:colOff>133350</xdr:colOff>
      <xdr:row>66</xdr:row>
      <xdr:rowOff>82550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61588"/>
          <a:ext cx="0" cy="12366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54627</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7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82550</xdr:rowOff>
    </xdr:from>
    <xdr:to>
      <xdr:col>24</xdr:col>
      <xdr:colOff>12700</xdr:colOff>
      <xdr:row>66</xdr:row>
      <xdr:rowOff>82550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9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132415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905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46038</xdr:rowOff>
    </xdr:from>
    <xdr:to>
      <xdr:col>24</xdr:col>
      <xdr:colOff>12700</xdr:colOff>
      <xdr:row>59</xdr:row>
      <xdr:rowOff>46038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61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48895</xdr:rowOff>
    </xdr:from>
    <xdr:to>
      <xdr:col>23</xdr:col>
      <xdr:colOff>133350</xdr:colOff>
      <xdr:row>65</xdr:row>
      <xdr:rowOff>79057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1193145"/>
          <a:ext cx="8382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110190</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400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93663</xdr:rowOff>
    </xdr:from>
    <xdr:to>
      <xdr:col>23</xdr:col>
      <xdr:colOff>184150</xdr:colOff>
      <xdr:row>64</xdr:row>
      <xdr:rowOff>23813</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9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114300</xdr:rowOff>
    </xdr:from>
    <xdr:to>
      <xdr:col>19</xdr:col>
      <xdr:colOff>133350</xdr:colOff>
      <xdr:row>65</xdr:row>
      <xdr:rowOff>79057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915650"/>
          <a:ext cx="889000" cy="30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163212</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21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114300</xdr:rowOff>
    </xdr:from>
    <xdr:to>
      <xdr:col>15</xdr:col>
      <xdr:colOff>82550</xdr:colOff>
      <xdr:row>64</xdr:row>
      <xdr:rowOff>135890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915650"/>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78105</xdr:rowOff>
    </xdr:from>
    <xdr:to>
      <xdr:col>15</xdr:col>
      <xdr:colOff>133350</xdr:colOff>
      <xdr:row>63</xdr:row>
      <xdr:rowOff>8255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18432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47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135890</xdr:rowOff>
    </xdr:from>
    <xdr:to>
      <xdr:col>11</xdr:col>
      <xdr:colOff>31750</xdr:colOff>
      <xdr:row>65</xdr:row>
      <xdr:rowOff>54928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1108690"/>
          <a:ext cx="8890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141922</xdr:rowOff>
    </xdr:from>
    <xdr:to>
      <xdr:col>11</xdr:col>
      <xdr:colOff>82550</xdr:colOff>
      <xdr:row>64</xdr:row>
      <xdr:rowOff>72072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94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82249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71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30797</xdr:rowOff>
    </xdr:from>
    <xdr:to>
      <xdr:col>7</xdr:col>
      <xdr:colOff>31750</xdr:colOff>
      <xdr:row>64</xdr:row>
      <xdr:rowOff>132397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1003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142574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772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169545</xdr:rowOff>
    </xdr:from>
    <xdr:to>
      <xdr:col>23</xdr:col>
      <xdr:colOff>184150</xdr:colOff>
      <xdr:row>65</xdr:row>
      <xdr:rowOff>99695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1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141622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114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28257</xdr:rowOff>
    </xdr:from>
    <xdr:to>
      <xdr:col>19</xdr:col>
      <xdr:colOff>184150</xdr:colOff>
      <xdr:row>65</xdr:row>
      <xdr:rowOff>129857</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17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114634</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2588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63500</xdr:rowOff>
    </xdr:from>
    <xdr:to>
      <xdr:col>15</xdr:col>
      <xdr:colOff>133350</xdr:colOff>
      <xdr:row>63</xdr:row>
      <xdr:rowOff>165100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149877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85090</xdr:rowOff>
    </xdr:from>
    <xdr:to>
      <xdr:col>11</xdr:col>
      <xdr:colOff>82550</xdr:colOff>
      <xdr:row>65</xdr:row>
      <xdr:rowOff>15240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4128</xdr:rowOff>
    </xdr:from>
    <xdr:to>
      <xdr:col>7</xdr:col>
      <xdr:colOff>31750</xdr:colOff>
      <xdr:row>65</xdr:row>
      <xdr:rowOff>105728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148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90505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234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[130,082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引き続き、内部管理経費の抑制をはじめ、より一層適正かつ効率的な経費執行に努める。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118007</xdr:rowOff>
    </xdr:from>
    <xdr:to>
      <xdr:col>23</xdr:col>
      <xdr:colOff>133350</xdr:colOff>
      <xdr:row>88</xdr:row>
      <xdr:rowOff>144311</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4007"/>
          <a:ext cx="0" cy="13979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116388</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03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144311</xdr:rowOff>
    </xdr:from>
    <xdr:to>
      <xdr:col>24</xdr:col>
      <xdr:colOff>12700</xdr:colOff>
      <xdr:row>88</xdr:row>
      <xdr:rowOff>144311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31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32934</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118007</xdr:rowOff>
    </xdr:from>
    <xdr:to>
      <xdr:col>24</xdr:col>
      <xdr:colOff>12700</xdr:colOff>
      <xdr:row>80</xdr:row>
      <xdr:rowOff>118007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4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107638</xdr:rowOff>
    </xdr:from>
    <xdr:to>
      <xdr:col>23</xdr:col>
      <xdr:colOff>133350</xdr:colOff>
      <xdr:row>83</xdr:row>
      <xdr:rowOff>120776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337988"/>
          <a:ext cx="838200" cy="13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32614</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629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60537</xdr:rowOff>
    </xdr:from>
    <xdr:to>
      <xdr:col>23</xdr:col>
      <xdr:colOff>184150</xdr:colOff>
      <xdr:row>83</xdr:row>
      <xdr:rowOff>162137</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9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99527</xdr:rowOff>
    </xdr:from>
    <xdr:to>
      <xdr:col>19</xdr:col>
      <xdr:colOff>133350</xdr:colOff>
      <xdr:row>83</xdr:row>
      <xdr:rowOff>120776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329877"/>
          <a:ext cx="889000" cy="21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81209</xdr:rowOff>
    </xdr:from>
    <xdr:to>
      <xdr:col>19</xdr:col>
      <xdr:colOff>184150</xdr:colOff>
      <xdr:row>84</xdr:row>
      <xdr:rowOff>11359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3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167586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3979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68776</xdr:rowOff>
    </xdr:from>
    <xdr:to>
      <xdr:col>15</xdr:col>
      <xdr:colOff>82550</xdr:colOff>
      <xdr:row>83</xdr:row>
      <xdr:rowOff>99527</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299126"/>
          <a:ext cx="889000" cy="30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26073</xdr:rowOff>
    </xdr:from>
    <xdr:to>
      <xdr:col>15</xdr:col>
      <xdr:colOff>133350</xdr:colOff>
      <xdr:row>83</xdr:row>
      <xdr:rowOff>127673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137850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25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105701</xdr:rowOff>
    </xdr:from>
    <xdr:to>
      <xdr:col>11</xdr:col>
      <xdr:colOff>31750</xdr:colOff>
      <xdr:row>83</xdr:row>
      <xdr:rowOff>68776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164601"/>
          <a:ext cx="889000" cy="134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68669</xdr:rowOff>
    </xdr:from>
    <xdr:to>
      <xdr:col>11</xdr:col>
      <xdr:colOff>82550</xdr:colOff>
      <xdr:row>82</xdr:row>
      <xdr:rowOff>170269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8996</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896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126265</xdr:rowOff>
    </xdr:from>
    <xdr:to>
      <xdr:col>7</xdr:col>
      <xdr:colOff>31750</xdr:colOff>
      <xdr:row>82</xdr:row>
      <xdr:rowOff>56415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1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66592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82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56838</xdr:rowOff>
    </xdr:from>
    <xdr:to>
      <xdr:col>23</xdr:col>
      <xdr:colOff>184150</xdr:colOff>
      <xdr:row>83</xdr:row>
      <xdr:rowOff>158438</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287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73365</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13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69976</xdr:rowOff>
    </xdr:from>
    <xdr:to>
      <xdr:col>19</xdr:col>
      <xdr:colOff>184150</xdr:colOff>
      <xdr:row>84</xdr:row>
      <xdr:rowOff>126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30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10303</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069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48727</xdr:rowOff>
    </xdr:from>
    <xdr:to>
      <xdr:col>15</xdr:col>
      <xdr:colOff>133350</xdr:colOff>
      <xdr:row>83</xdr:row>
      <xdr:rowOff>150327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27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135104</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365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17976</xdr:rowOff>
    </xdr:from>
    <xdr:to>
      <xdr:col>11</xdr:col>
      <xdr:colOff>82550</xdr:colOff>
      <xdr:row>83</xdr:row>
      <xdr:rowOff>119576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24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104353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334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54901</xdr:rowOff>
    </xdr:from>
    <xdr:to>
      <xdr:col>7</xdr:col>
      <xdr:colOff>31750</xdr:colOff>
      <xdr:row>82</xdr:row>
      <xdr:rowOff>156501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113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141278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200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引き続き、地域の民間給与水準や徳島県等他の地方公共団体の動向を注視し、給与水準の適正化に努める。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88</xdr:row>
      <xdr:rowOff>160866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941425"/>
          <a:ext cx="0" cy="1307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132943</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22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160866</xdr:rowOff>
    </xdr:from>
    <xdr:to>
      <xdr:col>81</xdr:col>
      <xdr:colOff>133350</xdr:colOff>
      <xdr:row>88</xdr:row>
      <xdr:rowOff>160866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24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22225</xdr:rowOff>
    </xdr:from>
    <xdr:to>
      <xdr:col>81</xdr:col>
      <xdr:colOff>44450</xdr:colOff>
      <xdr:row>84</xdr:row>
      <xdr:rowOff>62441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424025"/>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64152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465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42334</xdr:rowOff>
    </xdr:from>
    <xdr:to>
      <xdr:col>77</xdr:col>
      <xdr:colOff>44450</xdr:colOff>
      <xdr:row>84</xdr:row>
      <xdr:rowOff>62441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444134"/>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112184</xdr:rowOff>
    </xdr:from>
    <xdr:to>
      <xdr:col>77</xdr:col>
      <xdr:colOff>95250</xdr:colOff>
      <xdr:row>85</xdr:row>
      <xdr:rowOff>42334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27111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600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153459</xdr:rowOff>
    </xdr:from>
    <xdr:to>
      <xdr:col>72</xdr:col>
      <xdr:colOff>203200</xdr:colOff>
      <xdr:row>84</xdr:row>
      <xdr:rowOff>42334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383809"/>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132291</xdr:rowOff>
    </xdr:from>
    <xdr:to>
      <xdr:col>73</xdr:col>
      <xdr:colOff>44450</xdr:colOff>
      <xdr:row>85</xdr:row>
      <xdr:rowOff>62441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47218</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620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153459</xdr:rowOff>
    </xdr:from>
    <xdr:to>
      <xdr:col>68</xdr:col>
      <xdr:colOff>152400</xdr:colOff>
      <xdr:row>84</xdr:row>
      <xdr:rowOff>42334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383809"/>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1059</xdr:rowOff>
    </xdr:from>
    <xdr:to>
      <xdr:col>64</xdr:col>
      <xdr:colOff>152400</xdr:colOff>
      <xdr:row>85</xdr:row>
      <xdr:rowOff>102659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87436</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66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142875</xdr:rowOff>
    </xdr:from>
    <xdr:to>
      <xdr:col>81</xdr:col>
      <xdr:colOff>95250</xdr:colOff>
      <xdr:row>84</xdr:row>
      <xdr:rowOff>73025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37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159402</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21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11641</xdr:rowOff>
    </xdr:from>
    <xdr:to>
      <xdr:col>77</xdr:col>
      <xdr:colOff>95250</xdr:colOff>
      <xdr:row>84</xdr:row>
      <xdr:rowOff>113241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41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123418</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1823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162984</xdr:rowOff>
    </xdr:from>
    <xdr:to>
      <xdr:col>73</xdr:col>
      <xdr:colOff>44450</xdr:colOff>
      <xdr:row>84</xdr:row>
      <xdr:rowOff>93134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103311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102659</xdr:rowOff>
    </xdr:from>
    <xdr:to>
      <xdr:col>68</xdr:col>
      <xdr:colOff>203200</xdr:colOff>
      <xdr:row>84</xdr:row>
      <xdr:rowOff>32809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33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42986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101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162984</xdr:rowOff>
    </xdr:from>
    <xdr:to>
      <xdr:col>64</xdr:col>
      <xdr:colOff>152400</xdr:colOff>
      <xdr:row>84</xdr:row>
      <xdr:rowOff>93134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103311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保育所、幼稚園など多数の子育て関係施設を保有していることや、直営による市民サービスの充実等により類似団体平均値より多い職員数となっている。このため、平成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年間で</a:t>
          </a:r>
          <a:r>
            <a:rPr kumimoji="1" lang="en-US" altLang="ja-JP" sz="1300">
              <a:latin typeface="ＭＳ Ｐゴシック" panose="020B0600070205080204" pitchFamily="50" charset="-128"/>
              <a:ea typeface="ＭＳ Ｐゴシック" panose="020B0600070205080204" pitchFamily="50" charset="-128"/>
            </a:rPr>
            <a:t>94</a:t>
          </a:r>
          <a:r>
            <a:rPr kumimoji="1" lang="ja-JP" altLang="en-US" sz="1300">
              <a:latin typeface="ＭＳ Ｐゴシック" panose="020B0600070205080204" pitchFamily="50" charset="-128"/>
              <a:ea typeface="ＭＳ Ｐゴシック" panose="020B0600070205080204" pitchFamily="50" charset="-128"/>
            </a:rPr>
            <a:t>人削減する行財政改革推進プランに取り組んでいる。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7257</xdr:rowOff>
    </xdr:from>
    <xdr:to>
      <xdr:col>81</xdr:col>
      <xdr:colOff>44450</xdr:colOff>
      <xdr:row>68</xdr:row>
      <xdr:rowOff>25763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122807"/>
          <a:ext cx="0" cy="1561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169290</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65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25763</xdr:rowOff>
    </xdr:from>
    <xdr:to>
      <xdr:col>81</xdr:col>
      <xdr:colOff>133350</xdr:colOff>
      <xdr:row>68</xdr:row>
      <xdr:rowOff>25763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8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93634</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86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7257</xdr:rowOff>
    </xdr:from>
    <xdr:to>
      <xdr:col>81</xdr:col>
      <xdr:colOff>133350</xdr:colOff>
      <xdr:row>59</xdr:row>
      <xdr:rowOff>7257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12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112667</xdr:rowOff>
    </xdr:from>
    <xdr:to>
      <xdr:col>81</xdr:col>
      <xdr:colOff>44450</xdr:colOff>
      <xdr:row>65</xdr:row>
      <xdr:rowOff>171269</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1256917"/>
          <a:ext cx="83820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160944</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447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112667</xdr:rowOff>
    </xdr:from>
    <xdr:to>
      <xdr:col>77</xdr:col>
      <xdr:colOff>44450</xdr:colOff>
      <xdr:row>65</xdr:row>
      <xdr:rowOff>112667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12569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134076</xdr:rowOff>
    </xdr:from>
    <xdr:to>
      <xdr:col>77</xdr:col>
      <xdr:colOff>95250</xdr:colOff>
      <xdr:row>62</xdr:row>
      <xdr:rowOff>64226</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9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74403</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361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95431</xdr:rowOff>
    </xdr:from>
    <xdr:to>
      <xdr:col>72</xdr:col>
      <xdr:colOff>203200</xdr:colOff>
      <xdr:row>65</xdr:row>
      <xdr:rowOff>112667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1239681"/>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123734</xdr:rowOff>
    </xdr:from>
    <xdr:to>
      <xdr:col>73</xdr:col>
      <xdr:colOff>44450</xdr:colOff>
      <xdr:row>62</xdr:row>
      <xdr:rowOff>53884</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8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64061</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35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88537</xdr:rowOff>
    </xdr:from>
    <xdr:to>
      <xdr:col>68</xdr:col>
      <xdr:colOff>152400</xdr:colOff>
      <xdr:row>65</xdr:row>
      <xdr:rowOff>95431</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1232787"/>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127181</xdr:rowOff>
    </xdr:from>
    <xdr:to>
      <xdr:col>68</xdr:col>
      <xdr:colOff>203200</xdr:colOff>
      <xdr:row>62</xdr:row>
      <xdr:rowOff>57331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67508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54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130628</xdr:rowOff>
    </xdr:from>
    <xdr:to>
      <xdr:col>64</xdr:col>
      <xdr:colOff>152400</xdr:colOff>
      <xdr:row>62</xdr:row>
      <xdr:rowOff>60778</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8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70955</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357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120469</xdr:rowOff>
    </xdr:from>
    <xdr:to>
      <xdr:col>81</xdr:col>
      <xdr:colOff>95250</xdr:colOff>
      <xdr:row>66</xdr:row>
      <xdr:rowOff>50619</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126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92546</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1236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61867</xdr:rowOff>
    </xdr:from>
    <xdr:to>
      <xdr:col>77</xdr:col>
      <xdr:colOff>95250</xdr:colOff>
      <xdr:row>65</xdr:row>
      <xdr:rowOff>163467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120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148244</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12924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61867</xdr:rowOff>
    </xdr:from>
    <xdr:to>
      <xdr:col>73</xdr:col>
      <xdr:colOff>44450</xdr:colOff>
      <xdr:row>65</xdr:row>
      <xdr:rowOff>163467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120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148244</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129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44631</xdr:rowOff>
    </xdr:from>
    <xdr:to>
      <xdr:col>68</xdr:col>
      <xdr:colOff>203200</xdr:colOff>
      <xdr:row>65</xdr:row>
      <xdr:rowOff>146231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118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131008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1275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37737</xdr:rowOff>
    </xdr:from>
    <xdr:to>
      <xdr:col>64</xdr:col>
      <xdr:colOff>152400</xdr:colOff>
      <xdr:row>65</xdr:row>
      <xdr:rowOff>139337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118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124114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1268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標準税収入額等の増加や投資事業の抑制等に伴い、実質公債費比率は減少傾向である。今後も地方債については適正な発行に努めるとともに、比率の算定に影響する他会計への繰出しの抑制に努める。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134862</xdr:rowOff>
    </xdr:from>
    <xdr:to>
      <xdr:col>81</xdr:col>
      <xdr:colOff>44450</xdr:colOff>
      <xdr:row>45</xdr:row>
      <xdr:rowOff>39612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07062"/>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11689</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2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39612</xdr:rowOff>
    </xdr:from>
    <xdr:to>
      <xdr:col>81</xdr:col>
      <xdr:colOff>133350</xdr:colOff>
      <xdr:row>45</xdr:row>
      <xdr:rowOff>39612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5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49789</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5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134862</xdr:rowOff>
    </xdr:from>
    <xdr:to>
      <xdr:col>81</xdr:col>
      <xdr:colOff>133350</xdr:colOff>
      <xdr:row>36</xdr:row>
      <xdr:rowOff>134862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0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93435</xdr:rowOff>
    </xdr:from>
    <xdr:to>
      <xdr:col>81</xdr:col>
      <xdr:colOff>44450</xdr:colOff>
      <xdr:row>41</xdr:row>
      <xdr:rowOff>104926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122885"/>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803</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687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155726</xdr:rowOff>
    </xdr:from>
    <xdr:to>
      <xdr:col>81</xdr:col>
      <xdr:colOff>95250</xdr:colOff>
      <xdr:row>40</xdr:row>
      <xdr:rowOff>85876</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84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104926</xdr:rowOff>
    </xdr:from>
    <xdr:to>
      <xdr:col>77</xdr:col>
      <xdr:colOff>44450</xdr:colOff>
      <xdr:row>41</xdr:row>
      <xdr:rowOff>116417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13437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84562</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599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116417</xdr:rowOff>
    </xdr:from>
    <xdr:to>
      <xdr:col>72</xdr:col>
      <xdr:colOff>203200</xdr:colOff>
      <xdr:row>41</xdr:row>
      <xdr:rowOff>127907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145867"/>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84562</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127907</xdr:rowOff>
    </xdr:from>
    <xdr:to>
      <xdr:col>68</xdr:col>
      <xdr:colOff>152400</xdr:colOff>
      <xdr:row>41</xdr:row>
      <xdr:rowOff>150888</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157357"/>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121255</xdr:rowOff>
    </xdr:from>
    <xdr:to>
      <xdr:col>68</xdr:col>
      <xdr:colOff>203200</xdr:colOff>
      <xdr:row>40</xdr:row>
      <xdr:rowOff>51405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61582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57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132745</xdr:rowOff>
    </xdr:from>
    <xdr:to>
      <xdr:col>64</xdr:col>
      <xdr:colOff>152400</xdr:colOff>
      <xdr:row>40</xdr:row>
      <xdr:rowOff>62895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73072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58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42635</xdr:rowOff>
    </xdr:from>
    <xdr:to>
      <xdr:col>81</xdr:col>
      <xdr:colOff>95250</xdr:colOff>
      <xdr:row>41</xdr:row>
      <xdr:rowOff>144235</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14712</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04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54126</xdr:rowOff>
    </xdr:from>
    <xdr:to>
      <xdr:col>77</xdr:col>
      <xdr:colOff>95250</xdr:colOff>
      <xdr:row>41</xdr:row>
      <xdr:rowOff>155726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08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140503</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169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65617</xdr:rowOff>
    </xdr:from>
    <xdr:to>
      <xdr:col>73</xdr:col>
      <xdr:colOff>44450</xdr:colOff>
      <xdr:row>41</xdr:row>
      <xdr:rowOff>167217</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151994</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77107</xdr:rowOff>
    </xdr:from>
    <xdr:to>
      <xdr:col>68</xdr:col>
      <xdr:colOff>203200</xdr:colOff>
      <xdr:row>42</xdr:row>
      <xdr:rowOff>7257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163484</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100088</xdr:rowOff>
    </xdr:from>
    <xdr:to>
      <xdr:col>64</xdr:col>
      <xdr:colOff>152400</xdr:colOff>
      <xdr:row>42</xdr:row>
      <xdr:rowOff>30238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1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15015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公共下水道事業の将来負担額の減等に伴い、公営企業債等繰入見込額が減少したことなどにより、前年度から</a:t>
          </a:r>
          <a:r>
            <a:rPr kumimoji="1" lang="en-US" altLang="ja-JP" sz="1300">
              <a:latin typeface="ＭＳ Ｐゴシック" panose="020B0600070205080204" pitchFamily="50" charset="-128"/>
              <a:ea typeface="ＭＳ Ｐゴシック" panose="020B0600070205080204" pitchFamily="50" charset="-128"/>
            </a:rPr>
            <a:t>6.9</a:t>
          </a:r>
          <a:r>
            <a:rPr kumimoji="1" lang="ja-JP" altLang="en-US" sz="1300">
              <a:latin typeface="ＭＳ Ｐゴシック" panose="020B0600070205080204" pitchFamily="50" charset="-128"/>
              <a:ea typeface="ＭＳ Ｐゴシック" panose="020B0600070205080204" pitchFamily="50" charset="-128"/>
            </a:rPr>
            <a:t>ポイント改善しているが、類似団体平均値及び全国市町村平均値より高く、将来財政を圧迫する度合いが高い状況であるため、より一層、歳入の確保や現在の負担と将来の負担のバランスを念頭においた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86783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88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58860</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3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86783</xdr:rowOff>
    </xdr:from>
    <xdr:to>
      <xdr:col>81</xdr:col>
      <xdr:colOff>133350</xdr:colOff>
      <xdr:row>22</xdr:row>
      <xdr:rowOff>86783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5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97473</xdr:rowOff>
    </xdr:from>
    <xdr:to>
      <xdr:col>81</xdr:col>
      <xdr:colOff>44450</xdr:colOff>
      <xdr:row>18</xdr:row>
      <xdr:rowOff>64770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3012123"/>
          <a:ext cx="838200" cy="138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64770</xdr:rowOff>
    </xdr:from>
    <xdr:to>
      <xdr:col>77</xdr:col>
      <xdr:colOff>44450</xdr:colOff>
      <xdr:row>19</xdr:row>
      <xdr:rowOff>146685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3150870"/>
          <a:ext cx="889000" cy="25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93027</xdr:rowOff>
    </xdr:from>
    <xdr:to>
      <xdr:col>77</xdr:col>
      <xdr:colOff>95250</xdr:colOff>
      <xdr:row>14</xdr:row>
      <xdr:rowOff>23177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32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33354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090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19</xdr:row>
      <xdr:rowOff>146685</xdr:rowOff>
    </xdr:from>
    <xdr:to>
      <xdr:col>72</xdr:col>
      <xdr:colOff>203200</xdr:colOff>
      <xdr:row>21</xdr:row>
      <xdr:rowOff>45085</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3404235"/>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20108</xdr:rowOff>
    </xdr:from>
    <xdr:to>
      <xdr:col>73</xdr:col>
      <xdr:colOff>44450</xdr:colOff>
      <xdr:row>14</xdr:row>
      <xdr:rowOff>121708</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42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131885</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189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45085</xdr:rowOff>
    </xdr:from>
    <xdr:to>
      <xdr:col>68</xdr:col>
      <xdr:colOff>152400</xdr:colOff>
      <xdr:row>22</xdr:row>
      <xdr:rowOff>54610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3645535"/>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62336</xdr:rowOff>
    </xdr:from>
    <xdr:to>
      <xdr:col>68</xdr:col>
      <xdr:colOff>203200</xdr:colOff>
      <xdr:row>14</xdr:row>
      <xdr:rowOff>163936</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46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2663</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23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144780</xdr:rowOff>
    </xdr:from>
    <xdr:to>
      <xdr:col>64</xdr:col>
      <xdr:colOff>152400</xdr:colOff>
      <xdr:row>15</xdr:row>
      <xdr:rowOff>74930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85107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31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46673</xdr:rowOff>
    </xdr:from>
    <xdr:to>
      <xdr:col>81</xdr:col>
      <xdr:colOff>95250</xdr:colOff>
      <xdr:row>17</xdr:row>
      <xdr:rowOff>148273</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96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18750</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93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13970</xdr:rowOff>
    </xdr:from>
    <xdr:to>
      <xdr:col>77</xdr:col>
      <xdr:colOff>95250</xdr:colOff>
      <xdr:row>18</xdr:row>
      <xdr:rowOff>115570</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310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100347</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18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95885</xdr:rowOff>
    </xdr:from>
    <xdr:to>
      <xdr:col>73</xdr:col>
      <xdr:colOff>44450</xdr:colOff>
      <xdr:row>20</xdr:row>
      <xdr:rowOff>26035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335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10812</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439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165735</xdr:rowOff>
    </xdr:from>
    <xdr:to>
      <xdr:col>68</xdr:col>
      <xdr:colOff>203200</xdr:colOff>
      <xdr:row>21</xdr:row>
      <xdr:rowOff>95885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59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80662</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681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3810</xdr:rowOff>
    </xdr:from>
    <xdr:to>
      <xdr:col>64</xdr:col>
      <xdr:colOff>152400</xdr:colOff>
      <xdr:row>22</xdr:row>
      <xdr:rowOff>105410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77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90187</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86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徳島県徳島市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246,967
244,335
191.52
114,838,341
112,267,938
1,777,871
57,666,114
99,789,625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31.9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保育所、幼稚園など多数の子育て関係施設を保有していることや、直営による市民サービスの充実等により類似団体平均値より多い職員数となっている。このため、平成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年間で</a:t>
          </a:r>
          <a:r>
            <a:rPr kumimoji="1" lang="en-US" altLang="ja-JP" sz="1300">
              <a:latin typeface="ＭＳ Ｐゴシック" panose="020B0600070205080204" pitchFamily="50" charset="-128"/>
              <a:ea typeface="ＭＳ Ｐゴシック" panose="020B0600070205080204" pitchFamily="50" charset="-128"/>
            </a:rPr>
            <a:t>94</a:t>
          </a:r>
          <a:r>
            <a:rPr kumimoji="1" lang="ja-JP" altLang="en-US" sz="1300">
              <a:latin typeface="ＭＳ Ｐゴシック" panose="020B0600070205080204" pitchFamily="50" charset="-128"/>
              <a:ea typeface="ＭＳ Ｐゴシック" panose="020B0600070205080204" pitchFamily="50" charset="-128"/>
            </a:rPr>
            <a:t>人削減する行財政改革推進プランに取り組んでいる。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50800</xdr:rowOff>
    </xdr:from>
    <xdr:to>
      <xdr:col>24</xdr:col>
      <xdr:colOff>25400</xdr:colOff>
      <xdr:row>41</xdr:row>
      <xdr:rowOff>12700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0865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156227</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1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12700</xdr:rowOff>
    </xdr:from>
    <xdr:to>
      <xdr:col>24</xdr:col>
      <xdr:colOff>114300</xdr:colOff>
      <xdr:row>41</xdr:row>
      <xdr:rowOff>12700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04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137177</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5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50800</xdr:rowOff>
    </xdr:from>
    <xdr:to>
      <xdr:col>24</xdr:col>
      <xdr:colOff>114300</xdr:colOff>
      <xdr:row>33</xdr:row>
      <xdr:rowOff>50800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08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127000</xdr:rowOff>
    </xdr:from>
    <xdr:to>
      <xdr:col>24</xdr:col>
      <xdr:colOff>25400</xdr:colOff>
      <xdr:row>41</xdr:row>
      <xdr:rowOff>98425</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3987800" y="6985000"/>
          <a:ext cx="8382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73677</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127000</xdr:rowOff>
    </xdr:from>
    <xdr:to>
      <xdr:col>19</xdr:col>
      <xdr:colOff>187325</xdr:colOff>
      <xdr:row>41</xdr:row>
      <xdr:rowOff>98425</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3098800" y="698500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123825</xdr:rowOff>
    </xdr:from>
    <xdr:to>
      <xdr:col>20</xdr:col>
      <xdr:colOff>38100</xdr:colOff>
      <xdr:row>38</xdr:row>
      <xdr:rowOff>53975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467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64152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236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41275</xdr:rowOff>
    </xdr:from>
    <xdr:to>
      <xdr:col>15</xdr:col>
      <xdr:colOff>98425</xdr:colOff>
      <xdr:row>40</xdr:row>
      <xdr:rowOff>127000</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a:off x="2209800" y="689927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95250</xdr:rowOff>
    </xdr:from>
    <xdr:to>
      <xdr:col>15</xdr:col>
      <xdr:colOff>149225</xdr:colOff>
      <xdr:row>38</xdr:row>
      <xdr:rowOff>25400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35577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41275</xdr:rowOff>
    </xdr:from>
    <xdr:to>
      <xdr:col>11</xdr:col>
      <xdr:colOff>9525</xdr:colOff>
      <xdr:row>40</xdr:row>
      <xdr:rowOff>79375</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flipV="1">
          <a:off x="1320800" y="68992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47625</xdr:rowOff>
    </xdr:from>
    <xdr:to>
      <xdr:col>11</xdr:col>
      <xdr:colOff>60325</xdr:colOff>
      <xdr:row>38</xdr:row>
      <xdr:rowOff>149225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5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159402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331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161925</xdr:rowOff>
    </xdr:from>
    <xdr:to>
      <xdr:col>6</xdr:col>
      <xdr:colOff>171450</xdr:colOff>
      <xdr:row>38</xdr:row>
      <xdr:rowOff>92075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50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102252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627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76200</xdr:rowOff>
    </xdr:from>
    <xdr:to>
      <xdr:col>24</xdr:col>
      <xdr:colOff>76200</xdr:colOff>
      <xdr:row>41</xdr:row>
      <xdr:rowOff>6350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156227</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41</xdr:row>
      <xdr:rowOff>47625</xdr:rowOff>
    </xdr:from>
    <xdr:to>
      <xdr:col>20</xdr:col>
      <xdr:colOff>38100</xdr:colOff>
      <xdr:row>41</xdr:row>
      <xdr:rowOff>149225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707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134002</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7163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76200</xdr:rowOff>
    </xdr:from>
    <xdr:to>
      <xdr:col>15</xdr:col>
      <xdr:colOff>149225</xdr:colOff>
      <xdr:row>41</xdr:row>
      <xdr:rowOff>6350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162577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161925</xdr:rowOff>
    </xdr:from>
    <xdr:to>
      <xdr:col>11</xdr:col>
      <xdr:colOff>60325</xdr:colOff>
      <xdr:row>40</xdr:row>
      <xdr:rowOff>92075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684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76852</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6934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28575</xdr:rowOff>
    </xdr:from>
    <xdr:to>
      <xdr:col>6</xdr:col>
      <xdr:colOff>171450</xdr:colOff>
      <xdr:row>40</xdr:row>
      <xdr:rowOff>130175</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688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114952</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6972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これまでの行財政改革推進プランの取組により、経常的な経費の見直し等を行うことで、歳出を抑制してきた結果、類似団体平均値より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ポイント低く、経常一般財源に対する経常的な物件費の支出割合が低い状況となっている。引き続き、内部努力を継続していく。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21</xdr:row>
      <xdr:rowOff>168910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8346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140987</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74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168910</xdr:rowOff>
    </xdr:from>
    <xdr:to>
      <xdr:col>82</xdr:col>
      <xdr:colOff>196850</xdr:colOff>
      <xdr:row>21</xdr:row>
      <xdr:rowOff>168910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76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168910</xdr:rowOff>
    </xdr:from>
    <xdr:to>
      <xdr:col>82</xdr:col>
      <xdr:colOff>107950</xdr:colOff>
      <xdr:row>14</xdr:row>
      <xdr:rowOff>50800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3977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101617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844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100330</xdr:rowOff>
    </xdr:from>
    <xdr:to>
      <xdr:col>78</xdr:col>
      <xdr:colOff>69850</xdr:colOff>
      <xdr:row>13</xdr:row>
      <xdr:rowOff>168910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3291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6367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92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100330</xdr:rowOff>
    </xdr:from>
    <xdr:to>
      <xdr:col>73</xdr:col>
      <xdr:colOff>180975</xdr:colOff>
      <xdr:row>13</xdr:row>
      <xdr:rowOff>153670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3291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0</xdr:rowOff>
    </xdr:from>
    <xdr:to>
      <xdr:col>74</xdr:col>
      <xdr:colOff>31750</xdr:colOff>
      <xdr:row>16</xdr:row>
      <xdr:rowOff>101600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86377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138430</xdr:rowOff>
    </xdr:from>
    <xdr:to>
      <xdr:col>69</xdr:col>
      <xdr:colOff>92075</xdr:colOff>
      <xdr:row>13</xdr:row>
      <xdr:rowOff>153670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a:off x="13004800" y="23672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93997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116857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0</xdr:rowOff>
    </xdr:from>
    <xdr:to>
      <xdr:col>82</xdr:col>
      <xdr:colOff>158750</xdr:colOff>
      <xdr:row>14</xdr:row>
      <xdr:rowOff>101600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16527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118110</xdr:rowOff>
    </xdr:from>
    <xdr:to>
      <xdr:col>78</xdr:col>
      <xdr:colOff>120650</xdr:colOff>
      <xdr:row>14</xdr:row>
      <xdr:rowOff>48260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34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58437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11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49530</xdr:rowOff>
    </xdr:from>
    <xdr:to>
      <xdr:col>74</xdr:col>
      <xdr:colOff>31750</xdr:colOff>
      <xdr:row>13</xdr:row>
      <xdr:rowOff>151130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27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161307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04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102870</xdr:rowOff>
    </xdr:from>
    <xdr:to>
      <xdr:col>69</xdr:col>
      <xdr:colOff>142875</xdr:colOff>
      <xdr:row>14</xdr:row>
      <xdr:rowOff>33020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33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43197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10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87630</xdr:rowOff>
    </xdr:from>
    <xdr:to>
      <xdr:col>65</xdr:col>
      <xdr:colOff>53975</xdr:colOff>
      <xdr:row>14</xdr:row>
      <xdr:rowOff>17780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31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27957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08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類似団体平均値より</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高く、経常一般財源に対する経常的な扶助費の支出割合が高い状況となっている。今後も子ども・子育て支援や、障害者福祉など社会保障費の増加に伴い上昇傾向が見込まれることから、引き続き扶助費の適正実施に努める。</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12700</xdr:rowOff>
    </xdr:from>
    <xdr:to>
      <xdr:col>24</xdr:col>
      <xdr:colOff>25400</xdr:colOff>
      <xdr:row>62</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2710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99077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12700</xdr:rowOff>
    </xdr:from>
    <xdr:to>
      <xdr:col>24</xdr:col>
      <xdr:colOff>114300</xdr:colOff>
      <xdr:row>54</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165100</xdr:rowOff>
    </xdr:from>
    <xdr:to>
      <xdr:col>24</xdr:col>
      <xdr:colOff>25400</xdr:colOff>
      <xdr:row>60</xdr:row>
      <xdr:rowOff>12700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101092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73677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846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57150</xdr:rowOff>
    </xdr:from>
    <xdr:to>
      <xdr:col>24</xdr:col>
      <xdr:colOff>76200</xdr:colOff>
      <xdr:row>58</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1000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50800</xdr:rowOff>
    </xdr:from>
    <xdr:to>
      <xdr:col>19</xdr:col>
      <xdr:colOff>187325</xdr:colOff>
      <xdr:row>58</xdr:row>
      <xdr:rowOff>165100</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9949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76200</xdr:rowOff>
    </xdr:from>
    <xdr:to>
      <xdr:col>20</xdr:col>
      <xdr:colOff>38100</xdr:colOff>
      <xdr:row>58</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16527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617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50800</xdr:rowOff>
    </xdr:from>
    <xdr:to>
      <xdr:col>15</xdr:col>
      <xdr:colOff>98425</xdr:colOff>
      <xdr:row>59</xdr:row>
      <xdr:rowOff>69850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9949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0</xdr:rowOff>
    </xdr:from>
    <xdr:to>
      <xdr:col>15</xdr:col>
      <xdr:colOff>149225</xdr:colOff>
      <xdr:row>57</xdr:row>
      <xdr:rowOff>101600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111777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69850</xdr:rowOff>
    </xdr:from>
    <xdr:to>
      <xdr:col>11</xdr:col>
      <xdr:colOff>9525</xdr:colOff>
      <xdr:row>59</xdr:row>
      <xdr:rowOff>107950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10185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114300</xdr:rowOff>
    </xdr:from>
    <xdr:to>
      <xdr:col>11</xdr:col>
      <xdr:colOff>60325</xdr:colOff>
      <xdr:row>58</xdr:row>
      <xdr:rowOff>44450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54627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6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16527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133350</xdr:rowOff>
    </xdr:from>
    <xdr:to>
      <xdr:col>24</xdr:col>
      <xdr:colOff>76200</xdr:colOff>
      <xdr:row>60</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105427</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114300</xdr:rowOff>
    </xdr:from>
    <xdr:to>
      <xdr:col>20</xdr:col>
      <xdr:colOff>38100</xdr:colOff>
      <xdr:row>59</xdr:row>
      <xdr:rowOff>44450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29227</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14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0</xdr:rowOff>
    </xdr:from>
    <xdr:to>
      <xdr:col>15</xdr:col>
      <xdr:colOff>149225</xdr:colOff>
      <xdr:row>58</xdr:row>
      <xdr:rowOff>101600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86377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19050</xdr:rowOff>
    </xdr:from>
    <xdr:to>
      <xdr:col>11</xdr:col>
      <xdr:colOff>60325</xdr:colOff>
      <xdr:row>59</xdr:row>
      <xdr:rowOff>120650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105427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57150</xdr:rowOff>
    </xdr:from>
    <xdr:to>
      <xdr:col>6</xdr:col>
      <xdr:colOff>171450</xdr:colOff>
      <xdr:row>59</xdr:row>
      <xdr:rowOff>158750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143527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令和５年度は、積立金の減少等により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ポイント減少しているが、類似団体平均値よりも高く、経常一般財源に対する経常的な繰出しの支出割合が高い状況となっている。各会計の経営力の強化に努め、繰出しの抑制に努めていく。</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56243</xdr:rowOff>
    </xdr:from>
    <xdr:to>
      <xdr:col>82</xdr:col>
      <xdr:colOff>107950</xdr:colOff>
      <xdr:row>59</xdr:row>
      <xdr:rowOff>64407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8971643"/>
          <a:ext cx="0" cy="1208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36484</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15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64407</xdr:rowOff>
    </xdr:from>
    <xdr:to>
      <xdr:col>82</xdr:col>
      <xdr:colOff>196850</xdr:colOff>
      <xdr:row>59</xdr:row>
      <xdr:rowOff>64407</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17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142620</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71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56243</xdr:rowOff>
    </xdr:from>
    <xdr:to>
      <xdr:col>82</xdr:col>
      <xdr:colOff>196850</xdr:colOff>
      <xdr:row>52</xdr:row>
      <xdr:rowOff>56243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8971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159657</xdr:rowOff>
    </xdr:from>
    <xdr:to>
      <xdr:col>82</xdr:col>
      <xdr:colOff>107950</xdr:colOff>
      <xdr:row>59</xdr:row>
      <xdr:rowOff>31750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10103757"/>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119942</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549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103415</xdr:rowOff>
    </xdr:from>
    <xdr:to>
      <xdr:col>82</xdr:col>
      <xdr:colOff>158750</xdr:colOff>
      <xdr:row>57</xdr:row>
      <xdr:rowOff>33565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72572</xdr:rowOff>
    </xdr:from>
    <xdr:to>
      <xdr:col>78</xdr:col>
      <xdr:colOff>69850</xdr:colOff>
      <xdr:row>59</xdr:row>
      <xdr:rowOff>31750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100166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81643</xdr:rowOff>
    </xdr:from>
    <xdr:to>
      <xdr:col>78</xdr:col>
      <xdr:colOff>120650</xdr:colOff>
      <xdr:row>57</xdr:row>
      <xdr:rowOff>11793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21970</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451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72572</xdr:rowOff>
    </xdr:from>
    <xdr:to>
      <xdr:col>73</xdr:col>
      <xdr:colOff>180975</xdr:colOff>
      <xdr:row>58</xdr:row>
      <xdr:rowOff>159657</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893800" y="10016672"/>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38100</xdr:rowOff>
    </xdr:from>
    <xdr:to>
      <xdr:col>74</xdr:col>
      <xdr:colOff>31750</xdr:colOff>
      <xdr:row>56</xdr:row>
      <xdr:rowOff>139700</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149877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159657</xdr:rowOff>
    </xdr:from>
    <xdr:to>
      <xdr:col>69</xdr:col>
      <xdr:colOff>92075</xdr:colOff>
      <xdr:row>61</xdr:row>
      <xdr:rowOff>37193</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10103757"/>
          <a:ext cx="889000" cy="391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146957</xdr:rowOff>
    </xdr:from>
    <xdr:to>
      <xdr:col>69</xdr:col>
      <xdr:colOff>142875</xdr:colOff>
      <xdr:row>57</xdr:row>
      <xdr:rowOff>77107</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87284</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51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119942</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108857</xdr:rowOff>
    </xdr:from>
    <xdr:to>
      <xdr:col>82</xdr:col>
      <xdr:colOff>158750</xdr:colOff>
      <xdr:row>59</xdr:row>
      <xdr:rowOff>39007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17434</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96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152400</xdr:rowOff>
    </xdr:from>
    <xdr:to>
      <xdr:col>78</xdr:col>
      <xdr:colOff>120650</xdr:colOff>
      <xdr:row>59</xdr:row>
      <xdr:rowOff>82550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67327</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21772</xdr:rowOff>
    </xdr:from>
    <xdr:to>
      <xdr:col>74</xdr:col>
      <xdr:colOff>31750</xdr:colOff>
      <xdr:row>58</xdr:row>
      <xdr:rowOff>123372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108149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1005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108857</xdr:rowOff>
    </xdr:from>
    <xdr:to>
      <xdr:col>69</xdr:col>
      <xdr:colOff>142875</xdr:colOff>
      <xdr:row>59</xdr:row>
      <xdr:rowOff>39007</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23784</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157843</xdr:rowOff>
    </xdr:from>
    <xdr:to>
      <xdr:col>65</xdr:col>
      <xdr:colOff>53975</xdr:colOff>
      <xdr:row>61</xdr:row>
      <xdr:rowOff>87993</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1044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72770</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1053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300">
              <a:effectLst/>
              <a:latin typeface="ＭＳ Ｐゴシック" panose="020B0600070205080204" pitchFamily="50" charset="-128"/>
              <a:ea typeface="ＭＳ Ｐゴシック" panose="020B0600070205080204" pitchFamily="50" charset="-128"/>
            </a:rPr>
            <a:t>類似団体平均値より</a:t>
          </a:r>
          <a:r>
            <a:rPr lang="en-US" altLang="ja-JP" sz="1300">
              <a:effectLst/>
              <a:latin typeface="ＭＳ Ｐゴシック" panose="020B0600070205080204" pitchFamily="50" charset="-128"/>
              <a:ea typeface="ＭＳ Ｐゴシック" panose="020B0600070205080204" pitchFamily="50" charset="-128"/>
            </a:rPr>
            <a:t>2.5</a:t>
          </a:r>
          <a:r>
            <a:rPr lang="ja-JP" altLang="en-US" sz="1300">
              <a:effectLst/>
              <a:latin typeface="ＭＳ Ｐゴシック" panose="020B0600070205080204" pitchFamily="50" charset="-128"/>
              <a:ea typeface="ＭＳ Ｐゴシック" panose="020B0600070205080204" pitchFamily="50" charset="-128"/>
            </a:rPr>
            <a:t>ポイント低く、経常一般財源に対する経常的な補助費等の支出割合が低い状況となっている。引き続き、行財政改革推進プランの取組を実施し、補助金・負担金の適正に努めていく。</a:t>
          </a:r>
        </a:p>
        <a:p>
          <a:pPr eaLnBrk="1" fontAlgn="auto" latinLnBrk="0" hangingPunct="1"/>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2" name="補助費等グラフ枠">
          <a:extLst>
            <a:ext uri="{FF2B5EF4-FFF2-40B4-BE49-F238E27FC236}">
              <a16:creationId xmlns:a16="http://schemas.microsoft.com/office/drawing/2014/main" id="{00000000-0008-0000-0400-00003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4536</xdr:rowOff>
    </xdr:from>
    <xdr:to>
      <xdr:col>82</xdr:col>
      <xdr:colOff>107950</xdr:colOff>
      <xdr:row>42</xdr:row>
      <xdr:rowOff>39915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6510000" y="5662386"/>
          <a:ext cx="0" cy="157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11992</xdr:rowOff>
    </xdr:from>
    <xdr:ext cx="762000" cy="259045"/>
    <xdr:sp macro="" textlink="">
      <xdr:nvSpPr>
        <xdr:cNvPr id="314" name="補助費等最小値テキスト">
          <a:extLst>
            <a:ext uri="{FF2B5EF4-FFF2-40B4-BE49-F238E27FC236}">
              <a16:creationId xmlns:a16="http://schemas.microsoft.com/office/drawing/2014/main" id="{00000000-0008-0000-0400-00003A010000}"/>
            </a:ext>
          </a:extLst>
        </xdr:cNvPr>
        <xdr:cNvSpPr txBox="1"/>
      </xdr:nvSpPr>
      <xdr:spPr>
        <a:xfrm>
          <a:off x="16598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39915</xdr:rowOff>
    </xdr:from>
    <xdr:to>
      <xdr:col>82</xdr:col>
      <xdr:colOff>196850</xdr:colOff>
      <xdr:row>42</xdr:row>
      <xdr:rowOff>39915</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90913</xdr:rowOff>
    </xdr:from>
    <xdr:ext cx="762000" cy="259045"/>
    <xdr:sp macro="" textlink="">
      <xdr:nvSpPr>
        <xdr:cNvPr id="316" name="補助費等最大値テキスト">
          <a:extLst>
            <a:ext uri="{FF2B5EF4-FFF2-40B4-BE49-F238E27FC236}">
              <a16:creationId xmlns:a16="http://schemas.microsoft.com/office/drawing/2014/main" id="{00000000-0008-0000-0400-00003C010000}"/>
            </a:ext>
          </a:extLst>
        </xdr:cNvPr>
        <xdr:cNvSpPr txBox="1"/>
      </xdr:nvSpPr>
      <xdr:spPr>
        <a:xfrm>
          <a:off x="16598900" y="5405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4536</xdr:rowOff>
    </xdr:from>
    <xdr:to>
      <xdr:col>82</xdr:col>
      <xdr:colOff>196850</xdr:colOff>
      <xdr:row>33</xdr:row>
      <xdr:rowOff>4536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6421100" y="5662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9978</xdr:rowOff>
    </xdr:from>
    <xdr:to>
      <xdr:col>82</xdr:col>
      <xdr:colOff>107950</xdr:colOff>
      <xdr:row>35</xdr:row>
      <xdr:rowOff>20864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5671800" y="6010728"/>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42834</xdr:rowOff>
    </xdr:from>
    <xdr:ext cx="762000" cy="259045"/>
    <xdr:sp macro="" textlink="">
      <xdr:nvSpPr>
        <xdr:cNvPr id="319" name="補助費等平均値テキスト">
          <a:extLst>
            <a:ext uri="{FF2B5EF4-FFF2-40B4-BE49-F238E27FC236}">
              <a16:creationId xmlns:a16="http://schemas.microsoft.com/office/drawing/2014/main" id="{00000000-0008-0000-0400-00003F010000}"/>
            </a:ext>
          </a:extLst>
        </xdr:cNvPr>
        <xdr:cNvSpPr txBox="1"/>
      </xdr:nvSpPr>
      <xdr:spPr>
        <a:xfrm>
          <a:off x="16598900" y="6215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70757</xdr:rowOff>
    </xdr:from>
    <xdr:to>
      <xdr:col>82</xdr:col>
      <xdr:colOff>158750</xdr:colOff>
      <xdr:row>37</xdr:row>
      <xdr:rowOff>907</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64592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170543</xdr:rowOff>
    </xdr:from>
    <xdr:to>
      <xdr:col>78</xdr:col>
      <xdr:colOff>69850</xdr:colOff>
      <xdr:row>35</xdr:row>
      <xdr:rowOff>9978</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4782800" y="59998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157134</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632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170543</xdr:rowOff>
    </xdr:from>
    <xdr:to>
      <xdr:col>73</xdr:col>
      <xdr:colOff>180975</xdr:colOff>
      <xdr:row>35</xdr:row>
      <xdr:rowOff>86178</xdr:rowOff>
    </xdr:to>
    <xdr:cxnSp macro="">
      <xdr:nvCxnSpPr>
        <xdr:cNvPr id="324" name="直線コネクタ 323">
          <a:extLst>
            <a:ext uri="{FF2B5EF4-FFF2-40B4-BE49-F238E27FC236}">
              <a16:creationId xmlns:a16="http://schemas.microsoft.com/office/drawing/2014/main" id="{00000000-0008-0000-0400-000044010000}"/>
            </a:ext>
          </a:extLst>
        </xdr:cNvPr>
        <xdr:cNvCxnSpPr/>
      </xdr:nvCxnSpPr>
      <xdr:spPr>
        <a:xfrm flipV="1">
          <a:off x="13893800" y="59998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59872</xdr:rowOff>
    </xdr:from>
    <xdr:to>
      <xdr:col>74</xdr:col>
      <xdr:colOff>31750</xdr:colOff>
      <xdr:row>36</xdr:row>
      <xdr:rowOff>161472</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4732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146249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124278</xdr:rowOff>
    </xdr:from>
    <xdr:to>
      <xdr:col>69</xdr:col>
      <xdr:colOff>92075</xdr:colOff>
      <xdr:row>35</xdr:row>
      <xdr:rowOff>86178</xdr:rowOff>
    </xdr:to>
    <xdr:cxnSp macro="">
      <xdr:nvCxnSpPr>
        <xdr:cNvPr id="327" name="直線コネクタ 326">
          <a:extLst>
            <a:ext uri="{FF2B5EF4-FFF2-40B4-BE49-F238E27FC236}">
              <a16:creationId xmlns:a16="http://schemas.microsoft.com/office/drawing/2014/main" id="{00000000-0008-0000-0400-000047010000}"/>
            </a:ext>
          </a:extLst>
        </xdr:cNvPr>
        <xdr:cNvCxnSpPr/>
      </xdr:nvCxnSpPr>
      <xdr:spPr>
        <a:xfrm>
          <a:off x="13004800" y="5782128"/>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81643</xdr:rowOff>
    </xdr:from>
    <xdr:to>
      <xdr:col>69</xdr:col>
      <xdr:colOff>142875</xdr:colOff>
      <xdr:row>37</xdr:row>
      <xdr:rowOff>11793</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3843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168020</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34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48986</xdr:rowOff>
    </xdr:from>
    <xdr:to>
      <xdr:col>65</xdr:col>
      <xdr:colOff>53975</xdr:colOff>
      <xdr:row>36</xdr:row>
      <xdr:rowOff>150586</xdr:rowOff>
    </xdr:to>
    <xdr:sp macro="" textlink="">
      <xdr:nvSpPr>
        <xdr:cNvPr id="330" name="フローチャート: 判断 329">
          <a:extLst>
            <a:ext uri="{FF2B5EF4-FFF2-40B4-BE49-F238E27FC236}">
              <a16:creationId xmlns:a16="http://schemas.microsoft.com/office/drawing/2014/main" id="{00000000-0008-0000-0400-00004A010000}"/>
            </a:ext>
          </a:extLst>
        </xdr:cNvPr>
        <xdr:cNvSpPr/>
      </xdr:nvSpPr>
      <xdr:spPr>
        <a:xfrm>
          <a:off x="12954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135363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30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141514</xdr:rowOff>
    </xdr:from>
    <xdr:to>
      <xdr:col>82</xdr:col>
      <xdr:colOff>158750</xdr:colOff>
      <xdr:row>35</xdr:row>
      <xdr:rowOff>71664</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6459200" y="597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158041</xdr:rowOff>
    </xdr:from>
    <xdr:ext cx="762000" cy="259045"/>
    <xdr:sp macro="" textlink="">
      <xdr:nvSpPr>
        <xdr:cNvPr id="338" name="補助費等該当値テキスト">
          <a:extLst>
            <a:ext uri="{FF2B5EF4-FFF2-40B4-BE49-F238E27FC236}">
              <a16:creationId xmlns:a16="http://schemas.microsoft.com/office/drawing/2014/main" id="{00000000-0008-0000-0400-000052010000}"/>
            </a:ext>
          </a:extLst>
        </xdr:cNvPr>
        <xdr:cNvSpPr txBox="1"/>
      </xdr:nvSpPr>
      <xdr:spPr>
        <a:xfrm>
          <a:off x="16598900" y="581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130628</xdr:rowOff>
    </xdr:from>
    <xdr:to>
      <xdr:col>78</xdr:col>
      <xdr:colOff>120650</xdr:colOff>
      <xdr:row>35</xdr:row>
      <xdr:rowOff>60778</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5621000" y="59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70955</xdr:rowOff>
    </xdr:from>
    <xdr:ext cx="7366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5290800" y="572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119743</xdr:rowOff>
    </xdr:from>
    <xdr:to>
      <xdr:col>74</xdr:col>
      <xdr:colOff>31750</xdr:colOff>
      <xdr:row>35</xdr:row>
      <xdr:rowOff>49893</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4732000" y="594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60070</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4401800" y="571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35378</xdr:rowOff>
    </xdr:from>
    <xdr:to>
      <xdr:col>69</xdr:col>
      <xdr:colOff>142875</xdr:colOff>
      <xdr:row>35</xdr:row>
      <xdr:rowOff>136978</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3843000" y="603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147155</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3512800" y="580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73478</xdr:rowOff>
    </xdr:from>
    <xdr:to>
      <xdr:col>65</xdr:col>
      <xdr:colOff>53975</xdr:colOff>
      <xdr:row>34</xdr:row>
      <xdr:rowOff>3628</xdr:rowOff>
    </xdr:to>
    <xdr:sp macro="" textlink="">
      <xdr:nvSpPr>
        <xdr:cNvPr id="345" name="楕円 344">
          <a:extLst>
            <a:ext uri="{FF2B5EF4-FFF2-40B4-BE49-F238E27FC236}">
              <a16:creationId xmlns:a16="http://schemas.microsoft.com/office/drawing/2014/main" id="{00000000-0008-0000-0400-000059010000}"/>
            </a:ext>
          </a:extLst>
        </xdr:cNvPr>
        <xdr:cNvSpPr/>
      </xdr:nvSpPr>
      <xdr:spPr>
        <a:xfrm>
          <a:off x="12954000" y="573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13805</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12623800" y="550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5" name="正方形/長方形 354">
          <a:extLst>
            <a:ext uri="{FF2B5EF4-FFF2-40B4-BE49-F238E27FC236}">
              <a16:creationId xmlns:a16="http://schemas.microsoft.com/office/drawing/2014/main" id="{00000000-0008-0000-0400-00006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6" name="正方形/長方形 355">
          <a:extLst>
            <a:ext uri="{FF2B5EF4-FFF2-40B4-BE49-F238E27FC236}">
              <a16:creationId xmlns:a16="http://schemas.microsoft.com/office/drawing/2014/main" id="{00000000-0008-0000-0400-00006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類似団体平均値より</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ポイント高く、経常一般財源に対する経常的な公債費の支出割合が高い状況となっている。今後、大型施設の整備事業が見込まれることから、引き続き適正な市債の発行に努める。</a:t>
          </a:r>
        </a:p>
      </xdr:txBody>
    </xdr:sp>
    <xdr:clientData/>
  </xdr:twoCellAnchor>
  <xdr:oneCellAnchor>
    <xdr:from>
      <xdr:col>3</xdr:col>
      <xdr:colOff>123825</xdr:colOff>
      <xdr:row>69</xdr:row>
      <xdr:rowOff>107950</xdr:rowOff>
    </xdr:from>
    <xdr:ext cx="298543" cy="225703"/>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4" name="公債費グラフ枠">
          <a:extLst>
            <a:ext uri="{FF2B5EF4-FFF2-40B4-BE49-F238E27FC236}">
              <a16:creationId xmlns:a16="http://schemas.microsoft.com/office/drawing/2014/main" id="{00000000-0008-0000-0400-00007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122101</xdr:rowOff>
    </xdr:from>
    <xdr:to>
      <xdr:col>24</xdr:col>
      <xdr:colOff>25400</xdr:colOff>
      <xdr:row>80</xdr:row>
      <xdr:rowOff>149861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4826000" y="12637951"/>
          <a:ext cx="0" cy="1227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76" name="公債費最小値テキスト">
          <a:extLst>
            <a:ext uri="{FF2B5EF4-FFF2-40B4-BE49-F238E27FC236}">
              <a16:creationId xmlns:a16="http://schemas.microsoft.com/office/drawing/2014/main" id="{00000000-0008-0000-0400-000078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37028</xdr:rowOff>
    </xdr:from>
    <xdr:ext cx="762000" cy="259045"/>
    <xdr:sp macro="" textlink="">
      <xdr:nvSpPr>
        <xdr:cNvPr id="378" name="公債費最大値テキスト">
          <a:extLst>
            <a:ext uri="{FF2B5EF4-FFF2-40B4-BE49-F238E27FC236}">
              <a16:creationId xmlns:a16="http://schemas.microsoft.com/office/drawing/2014/main" id="{00000000-0008-0000-0400-00007A010000}"/>
            </a:ext>
          </a:extLst>
        </xdr:cNvPr>
        <xdr:cNvSpPr txBox="1"/>
      </xdr:nvSpPr>
      <xdr:spPr>
        <a:xfrm>
          <a:off x="4914900" y="1238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122101</xdr:rowOff>
    </xdr:from>
    <xdr:to>
      <xdr:col>24</xdr:col>
      <xdr:colOff>114300</xdr:colOff>
      <xdr:row>73</xdr:row>
      <xdr:rowOff>122101</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4737100" y="126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22498</xdr:rowOff>
    </xdr:from>
    <xdr:to>
      <xdr:col>24</xdr:col>
      <xdr:colOff>25400</xdr:colOff>
      <xdr:row>78</xdr:row>
      <xdr:rowOff>48623</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3987800" y="13395598"/>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154776</xdr:rowOff>
    </xdr:from>
    <xdr:ext cx="762000" cy="259045"/>
    <xdr:sp macro="" textlink="">
      <xdr:nvSpPr>
        <xdr:cNvPr id="381" name="公債費平均値テキスト">
          <a:extLst>
            <a:ext uri="{FF2B5EF4-FFF2-40B4-BE49-F238E27FC236}">
              <a16:creationId xmlns:a16="http://schemas.microsoft.com/office/drawing/2014/main" id="{00000000-0008-0000-0400-00007D010000}"/>
            </a:ext>
          </a:extLst>
        </xdr:cNvPr>
        <xdr:cNvSpPr txBox="1"/>
      </xdr:nvSpPr>
      <xdr:spPr>
        <a:xfrm>
          <a:off x="4914900" y="13013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138249</xdr:rowOff>
    </xdr:from>
    <xdr:to>
      <xdr:col>24</xdr:col>
      <xdr:colOff>76200</xdr:colOff>
      <xdr:row>77</xdr:row>
      <xdr:rowOff>68399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4775200" y="1316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167821</xdr:rowOff>
    </xdr:from>
    <xdr:to>
      <xdr:col>19</xdr:col>
      <xdr:colOff>187325</xdr:colOff>
      <xdr:row>78</xdr:row>
      <xdr:rowOff>48623</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a:off x="3098800" y="13369471"/>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144780</xdr:rowOff>
    </xdr:from>
    <xdr:to>
      <xdr:col>20</xdr:col>
      <xdr:colOff>38100</xdr:colOff>
      <xdr:row>77</xdr:row>
      <xdr:rowOff>74930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85107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167821</xdr:rowOff>
    </xdr:from>
    <xdr:to>
      <xdr:col>15</xdr:col>
      <xdr:colOff>98425</xdr:colOff>
      <xdr:row>78</xdr:row>
      <xdr:rowOff>48623</xdr:rowOff>
    </xdr:to>
    <xdr:cxnSp macro="">
      <xdr:nvCxnSpPr>
        <xdr:cNvPr id="386" name="直線コネクタ 385">
          <a:extLst>
            <a:ext uri="{FF2B5EF4-FFF2-40B4-BE49-F238E27FC236}">
              <a16:creationId xmlns:a16="http://schemas.microsoft.com/office/drawing/2014/main" id="{00000000-0008-0000-0400-000082010000}"/>
            </a:ext>
          </a:extLst>
        </xdr:cNvPr>
        <xdr:cNvCxnSpPr/>
      </xdr:nvCxnSpPr>
      <xdr:spPr>
        <a:xfrm flipV="1">
          <a:off x="2209800" y="13369471"/>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144780</xdr:rowOff>
    </xdr:from>
    <xdr:to>
      <xdr:col>15</xdr:col>
      <xdr:colOff>149225</xdr:colOff>
      <xdr:row>77</xdr:row>
      <xdr:rowOff>74930</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85107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48623</xdr:rowOff>
    </xdr:from>
    <xdr:to>
      <xdr:col>11</xdr:col>
      <xdr:colOff>9525</xdr:colOff>
      <xdr:row>78</xdr:row>
      <xdr:rowOff>68218</xdr:rowOff>
    </xdr:to>
    <xdr:cxnSp macro="">
      <xdr:nvCxnSpPr>
        <xdr:cNvPr id="389" name="直線コネクタ 388">
          <a:extLst>
            <a:ext uri="{FF2B5EF4-FFF2-40B4-BE49-F238E27FC236}">
              <a16:creationId xmlns:a16="http://schemas.microsoft.com/office/drawing/2014/main" id="{00000000-0008-0000-0400-000085010000}"/>
            </a:ext>
          </a:extLst>
        </xdr:cNvPr>
        <xdr:cNvCxnSpPr/>
      </xdr:nvCxnSpPr>
      <xdr:spPr>
        <a:xfrm flipV="1">
          <a:off x="1320800" y="13421723"/>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19050</xdr:rowOff>
    </xdr:from>
    <xdr:to>
      <xdr:col>11</xdr:col>
      <xdr:colOff>60325</xdr:colOff>
      <xdr:row>77</xdr:row>
      <xdr:rowOff>120650</xdr:rowOff>
    </xdr:to>
    <xdr:sp macro="" textlink="">
      <xdr:nvSpPr>
        <xdr:cNvPr id="390" name="フローチャート: 判断 389">
          <a:extLst>
            <a:ext uri="{FF2B5EF4-FFF2-40B4-BE49-F238E27FC236}">
              <a16:creationId xmlns:a16="http://schemas.microsoft.com/office/drawing/2014/main" id="{00000000-0008-0000-0400-000086010000}"/>
            </a:ext>
          </a:extLst>
        </xdr:cNvPr>
        <xdr:cNvSpPr/>
      </xdr:nvSpPr>
      <xdr:spPr>
        <a:xfrm>
          <a:off x="2159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58238</xdr:rowOff>
    </xdr:from>
    <xdr:to>
      <xdr:col>6</xdr:col>
      <xdr:colOff>171450</xdr:colOff>
      <xdr:row>77</xdr:row>
      <xdr:rowOff>159838</xdr:rowOff>
    </xdr:to>
    <xdr:sp macro="" textlink="">
      <xdr:nvSpPr>
        <xdr:cNvPr id="392" name="フローチャート: 判断 391">
          <a:extLst>
            <a:ext uri="{FF2B5EF4-FFF2-40B4-BE49-F238E27FC236}">
              <a16:creationId xmlns:a16="http://schemas.microsoft.com/office/drawing/2014/main" id="{00000000-0008-0000-0400-000088010000}"/>
            </a:ext>
          </a:extLst>
        </xdr:cNvPr>
        <xdr:cNvSpPr/>
      </xdr:nvSpPr>
      <xdr:spPr>
        <a:xfrm>
          <a:off x="12700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170015</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3028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143148</xdr:rowOff>
    </xdr:from>
    <xdr:to>
      <xdr:col>24</xdr:col>
      <xdr:colOff>76200</xdr:colOff>
      <xdr:row>78</xdr:row>
      <xdr:rowOff>73298</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4775200" y="1334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115225</xdr:rowOff>
    </xdr:from>
    <xdr:ext cx="762000" cy="259045"/>
    <xdr:sp macro="" textlink="">
      <xdr:nvSpPr>
        <xdr:cNvPr id="400" name="公債費該当値テキスト">
          <a:extLst>
            <a:ext uri="{FF2B5EF4-FFF2-40B4-BE49-F238E27FC236}">
              <a16:creationId xmlns:a16="http://schemas.microsoft.com/office/drawing/2014/main" id="{00000000-0008-0000-0400-000090010000}"/>
            </a:ext>
          </a:extLst>
        </xdr:cNvPr>
        <xdr:cNvSpPr txBox="1"/>
      </xdr:nvSpPr>
      <xdr:spPr>
        <a:xfrm>
          <a:off x="4914900" y="13316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169273</xdr:rowOff>
    </xdr:from>
    <xdr:to>
      <xdr:col>20</xdr:col>
      <xdr:colOff>38100</xdr:colOff>
      <xdr:row>78</xdr:row>
      <xdr:rowOff>99423</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3937000" y="1337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84200</xdr:rowOff>
    </xdr:from>
    <xdr:ext cx="7366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3606800" y="13457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117021</xdr:rowOff>
    </xdr:from>
    <xdr:to>
      <xdr:col>15</xdr:col>
      <xdr:colOff>149225</xdr:colOff>
      <xdr:row>78</xdr:row>
      <xdr:rowOff>47171</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3048000" y="1331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31948</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2717800" y="1340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169273</xdr:rowOff>
    </xdr:from>
    <xdr:to>
      <xdr:col>11</xdr:col>
      <xdr:colOff>60325</xdr:colOff>
      <xdr:row>78</xdr:row>
      <xdr:rowOff>99423</xdr:rowOff>
    </xdr:to>
    <xdr:sp macro="" textlink="">
      <xdr:nvSpPr>
        <xdr:cNvPr id="405" name="楕円 404">
          <a:extLst>
            <a:ext uri="{FF2B5EF4-FFF2-40B4-BE49-F238E27FC236}">
              <a16:creationId xmlns:a16="http://schemas.microsoft.com/office/drawing/2014/main" id="{00000000-0008-0000-0400-000095010000}"/>
            </a:ext>
          </a:extLst>
        </xdr:cNvPr>
        <xdr:cNvSpPr/>
      </xdr:nvSpPr>
      <xdr:spPr>
        <a:xfrm>
          <a:off x="2159000" y="1337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84200</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828800" y="13457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17418</xdr:rowOff>
    </xdr:from>
    <xdr:to>
      <xdr:col>6</xdr:col>
      <xdr:colOff>171450</xdr:colOff>
      <xdr:row>78</xdr:row>
      <xdr:rowOff>119018</xdr:rowOff>
    </xdr:to>
    <xdr:sp macro="" textlink="">
      <xdr:nvSpPr>
        <xdr:cNvPr id="407" name="楕円 406">
          <a:extLst>
            <a:ext uri="{FF2B5EF4-FFF2-40B4-BE49-F238E27FC236}">
              <a16:creationId xmlns:a16="http://schemas.microsoft.com/office/drawing/2014/main" id="{00000000-0008-0000-0400-000097010000}"/>
            </a:ext>
          </a:extLst>
        </xdr:cNvPr>
        <xdr:cNvSpPr/>
      </xdr:nvSpPr>
      <xdr:spPr>
        <a:xfrm>
          <a:off x="1270000" y="1339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103795</xdr:rowOff>
    </xdr:from>
    <xdr:ext cx="762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939800" y="13476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7" name="正方形/長方形 416">
          <a:extLst>
            <a:ext uri="{FF2B5EF4-FFF2-40B4-BE49-F238E27FC236}">
              <a16:creationId xmlns:a16="http://schemas.microsoft.com/office/drawing/2014/main" id="{00000000-0008-0000-0400-0000A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8" name="正方形/長方形 417">
          <a:extLst>
            <a:ext uri="{FF2B5EF4-FFF2-40B4-BE49-F238E27FC236}">
              <a16:creationId xmlns:a16="http://schemas.microsoft.com/office/drawing/2014/main" id="{00000000-0008-0000-0400-0000A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令和５年度は、類似団体平均値より</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ポイント高く、経常一般財源に対する経常的な公債費以外の支出割合が高い状況となった。類似団体平均値より高くなっている人件費や繰出しの抑制に引き続き努めていく。</a:t>
          </a:r>
        </a:p>
      </xdr:txBody>
    </xdr:sp>
    <xdr:clientData/>
  </xdr:twoCellAnchor>
  <xdr:oneCellAnchor>
    <xdr:from>
      <xdr:col>62</xdr:col>
      <xdr:colOff>6350</xdr:colOff>
      <xdr:row>69</xdr:row>
      <xdr:rowOff>107950</xdr:rowOff>
    </xdr:from>
    <xdr:ext cx="298543" cy="225703"/>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7" name="公債費以外グラフ枠">
          <a:extLst>
            <a:ext uri="{FF2B5EF4-FFF2-40B4-BE49-F238E27FC236}">
              <a16:creationId xmlns:a16="http://schemas.microsoft.com/office/drawing/2014/main" id="{00000000-0008-0000-0400-0000B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154215</xdr:rowOff>
    </xdr:from>
    <xdr:to>
      <xdr:col>82</xdr:col>
      <xdr:colOff>107950</xdr:colOff>
      <xdr:row>81</xdr:row>
      <xdr:rowOff>48079</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6510000" y="12498615"/>
          <a:ext cx="0" cy="143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20156</xdr:rowOff>
    </xdr:from>
    <xdr:ext cx="762000" cy="259045"/>
    <xdr:sp macro="" textlink="">
      <xdr:nvSpPr>
        <xdr:cNvPr id="439" name="公債費以外最小値テキスト">
          <a:extLst>
            <a:ext uri="{FF2B5EF4-FFF2-40B4-BE49-F238E27FC236}">
              <a16:creationId xmlns:a16="http://schemas.microsoft.com/office/drawing/2014/main" id="{00000000-0008-0000-0400-0000B7010000}"/>
            </a:ext>
          </a:extLst>
        </xdr:cNvPr>
        <xdr:cNvSpPr txBox="1"/>
      </xdr:nvSpPr>
      <xdr:spPr>
        <a:xfrm>
          <a:off x="16598900" y="139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48079</xdr:rowOff>
    </xdr:from>
    <xdr:to>
      <xdr:col>82</xdr:col>
      <xdr:colOff>196850</xdr:colOff>
      <xdr:row>81</xdr:row>
      <xdr:rowOff>48079</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6421100" y="139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69142</xdr:rowOff>
    </xdr:from>
    <xdr:ext cx="762000" cy="259045"/>
    <xdr:sp macro="" textlink="">
      <xdr:nvSpPr>
        <xdr:cNvPr id="441" name="公債費以外最大値テキスト">
          <a:extLst>
            <a:ext uri="{FF2B5EF4-FFF2-40B4-BE49-F238E27FC236}">
              <a16:creationId xmlns:a16="http://schemas.microsoft.com/office/drawing/2014/main" id="{00000000-0008-0000-0400-0000B9010000}"/>
            </a:ext>
          </a:extLst>
        </xdr:cNvPr>
        <xdr:cNvSpPr txBox="1"/>
      </xdr:nvSpPr>
      <xdr:spPr>
        <a:xfrm>
          <a:off x="16598900" y="12242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154215</xdr:rowOff>
    </xdr:from>
    <xdr:to>
      <xdr:col>82</xdr:col>
      <xdr:colOff>196850</xdr:colOff>
      <xdr:row>72</xdr:row>
      <xdr:rowOff>154215</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6421100" y="12498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20864</xdr:rowOff>
    </xdr:from>
    <xdr:to>
      <xdr:col>82</xdr:col>
      <xdr:colOff>107950</xdr:colOff>
      <xdr:row>79</xdr:row>
      <xdr:rowOff>31750</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flipV="1">
          <a:off x="15671800" y="13565414"/>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5641</xdr:rowOff>
    </xdr:from>
    <xdr:ext cx="762000" cy="259045"/>
    <xdr:sp macro="" textlink="">
      <xdr:nvSpPr>
        <xdr:cNvPr id="444" name="公債費以外平均値テキスト">
          <a:extLst>
            <a:ext uri="{FF2B5EF4-FFF2-40B4-BE49-F238E27FC236}">
              <a16:creationId xmlns:a16="http://schemas.microsoft.com/office/drawing/2014/main" id="{00000000-0008-0000-0400-0000BC010000}"/>
            </a:ext>
          </a:extLst>
        </xdr:cNvPr>
        <xdr:cNvSpPr txBox="1"/>
      </xdr:nvSpPr>
      <xdr:spPr>
        <a:xfrm>
          <a:off x="16598900" y="13207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160564</xdr:rowOff>
    </xdr:from>
    <xdr:to>
      <xdr:col>82</xdr:col>
      <xdr:colOff>158750</xdr:colOff>
      <xdr:row>78</xdr:row>
      <xdr:rowOff>90714</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64592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78014</xdr:rowOff>
    </xdr:from>
    <xdr:to>
      <xdr:col>78</xdr:col>
      <xdr:colOff>69850</xdr:colOff>
      <xdr:row>79</xdr:row>
      <xdr:rowOff>31750</xdr:rowOff>
    </xdr:to>
    <xdr:cxnSp macro="">
      <xdr:nvCxnSpPr>
        <xdr:cNvPr id="446" name="直線コネクタ 445">
          <a:extLst>
            <a:ext uri="{FF2B5EF4-FFF2-40B4-BE49-F238E27FC236}">
              <a16:creationId xmlns:a16="http://schemas.microsoft.com/office/drawing/2014/main" id="{00000000-0008-0000-0400-0000BE010000}"/>
            </a:ext>
          </a:extLst>
        </xdr:cNvPr>
        <xdr:cNvCxnSpPr/>
      </xdr:nvCxnSpPr>
      <xdr:spPr>
        <a:xfrm>
          <a:off x="14782800" y="13108214"/>
          <a:ext cx="889000" cy="468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73479</xdr:rowOff>
    </xdr:from>
    <xdr:to>
      <xdr:col>78</xdr:col>
      <xdr:colOff>120650</xdr:colOff>
      <xdr:row>78</xdr:row>
      <xdr:rowOff>3629</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5621000" y="13275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13806</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044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78014</xdr:rowOff>
    </xdr:from>
    <xdr:to>
      <xdr:col>73</xdr:col>
      <xdr:colOff>180975</xdr:colOff>
      <xdr:row>77</xdr:row>
      <xdr:rowOff>167821</xdr:rowOff>
    </xdr:to>
    <xdr:cxnSp macro="">
      <xdr:nvCxnSpPr>
        <xdr:cNvPr id="449" name="直線コネクタ 448">
          <a:extLst>
            <a:ext uri="{FF2B5EF4-FFF2-40B4-BE49-F238E27FC236}">
              <a16:creationId xmlns:a16="http://schemas.microsoft.com/office/drawing/2014/main" id="{00000000-0008-0000-0400-0000C1010000}"/>
            </a:ext>
          </a:extLst>
        </xdr:cNvPr>
        <xdr:cNvCxnSpPr/>
      </xdr:nvCxnSpPr>
      <xdr:spPr>
        <a:xfrm flipV="1">
          <a:off x="13893800" y="13108214"/>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155121</xdr:rowOff>
    </xdr:from>
    <xdr:to>
      <xdr:col>74</xdr:col>
      <xdr:colOff>31750</xdr:colOff>
      <xdr:row>76</xdr:row>
      <xdr:rowOff>85271</xdr:rowOff>
    </xdr:to>
    <xdr:sp macro="" textlink="">
      <xdr:nvSpPr>
        <xdr:cNvPr id="450" name="フローチャート: 判断 449">
          <a:extLst>
            <a:ext uri="{FF2B5EF4-FFF2-40B4-BE49-F238E27FC236}">
              <a16:creationId xmlns:a16="http://schemas.microsoft.com/office/drawing/2014/main" id="{00000000-0008-0000-0400-0000C2010000}"/>
            </a:ext>
          </a:extLst>
        </xdr:cNvPr>
        <xdr:cNvSpPr/>
      </xdr:nvSpPr>
      <xdr:spPr>
        <a:xfrm>
          <a:off x="14732000" y="1301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95449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78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167821</xdr:rowOff>
    </xdr:from>
    <xdr:to>
      <xdr:col>69</xdr:col>
      <xdr:colOff>92075</xdr:colOff>
      <xdr:row>78</xdr:row>
      <xdr:rowOff>127000</xdr:rowOff>
    </xdr:to>
    <xdr:cxnSp macro="">
      <xdr:nvCxnSpPr>
        <xdr:cNvPr id="452" name="直線コネクタ 451">
          <a:extLst>
            <a:ext uri="{FF2B5EF4-FFF2-40B4-BE49-F238E27FC236}">
              <a16:creationId xmlns:a16="http://schemas.microsoft.com/office/drawing/2014/main" id="{00000000-0008-0000-0400-0000C4010000}"/>
            </a:ext>
          </a:extLst>
        </xdr:cNvPr>
        <xdr:cNvCxnSpPr/>
      </xdr:nvCxnSpPr>
      <xdr:spPr>
        <a:xfrm flipV="1">
          <a:off x="13004800" y="13369471"/>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160564</xdr:rowOff>
    </xdr:from>
    <xdr:to>
      <xdr:col>69</xdr:col>
      <xdr:colOff>142875</xdr:colOff>
      <xdr:row>78</xdr:row>
      <xdr:rowOff>90714</xdr:rowOff>
    </xdr:to>
    <xdr:sp macro="" textlink="">
      <xdr:nvSpPr>
        <xdr:cNvPr id="453" name="フローチャート: 判断 452">
          <a:extLst>
            <a:ext uri="{FF2B5EF4-FFF2-40B4-BE49-F238E27FC236}">
              <a16:creationId xmlns:a16="http://schemas.microsoft.com/office/drawing/2014/main" id="{00000000-0008-0000-0400-0000C5010000}"/>
            </a:ext>
          </a:extLst>
        </xdr:cNvPr>
        <xdr:cNvSpPr/>
      </xdr:nvSpPr>
      <xdr:spPr>
        <a:xfrm>
          <a:off x="138430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75491</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448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32657</xdr:rowOff>
    </xdr:from>
    <xdr:to>
      <xdr:col>65</xdr:col>
      <xdr:colOff>53975</xdr:colOff>
      <xdr:row>78</xdr:row>
      <xdr:rowOff>134257</xdr:rowOff>
    </xdr:to>
    <xdr:sp macro="" textlink="">
      <xdr:nvSpPr>
        <xdr:cNvPr id="455" name="フローチャート: 判断 454">
          <a:extLst>
            <a:ext uri="{FF2B5EF4-FFF2-40B4-BE49-F238E27FC236}">
              <a16:creationId xmlns:a16="http://schemas.microsoft.com/office/drawing/2014/main" id="{00000000-0008-0000-0400-0000C7010000}"/>
            </a:ext>
          </a:extLst>
        </xdr:cNvPr>
        <xdr:cNvSpPr/>
      </xdr:nvSpPr>
      <xdr:spPr>
        <a:xfrm>
          <a:off x="12954000" y="1340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144434</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17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141514</xdr:rowOff>
    </xdr:from>
    <xdr:to>
      <xdr:col>82</xdr:col>
      <xdr:colOff>158750</xdr:colOff>
      <xdr:row>79</xdr:row>
      <xdr:rowOff>71664</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6459200" y="1351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113591</xdr:rowOff>
    </xdr:from>
    <xdr:ext cx="762000" cy="259045"/>
    <xdr:sp macro="" textlink="">
      <xdr:nvSpPr>
        <xdr:cNvPr id="463" name="公債費以外該当値テキスト">
          <a:extLst>
            <a:ext uri="{FF2B5EF4-FFF2-40B4-BE49-F238E27FC236}">
              <a16:creationId xmlns:a16="http://schemas.microsoft.com/office/drawing/2014/main" id="{00000000-0008-0000-0400-0000CF010000}"/>
            </a:ext>
          </a:extLst>
        </xdr:cNvPr>
        <xdr:cNvSpPr txBox="1"/>
      </xdr:nvSpPr>
      <xdr:spPr>
        <a:xfrm>
          <a:off x="16598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152400</xdr:rowOff>
    </xdr:from>
    <xdr:to>
      <xdr:col>78</xdr:col>
      <xdr:colOff>120650</xdr:colOff>
      <xdr:row>79</xdr:row>
      <xdr:rowOff>82550</xdr:rowOff>
    </xdr:to>
    <xdr:sp macro="" textlink="">
      <xdr:nvSpPr>
        <xdr:cNvPr id="464" name="楕円 463">
          <a:extLst>
            <a:ext uri="{FF2B5EF4-FFF2-40B4-BE49-F238E27FC236}">
              <a16:creationId xmlns:a16="http://schemas.microsoft.com/office/drawing/2014/main" id="{00000000-0008-0000-0400-0000D0010000}"/>
            </a:ext>
          </a:extLst>
        </xdr:cNvPr>
        <xdr:cNvSpPr/>
      </xdr:nvSpPr>
      <xdr:spPr>
        <a:xfrm>
          <a:off x="156210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67327</xdr:rowOff>
    </xdr:from>
    <xdr:ext cx="736600" cy="259045"/>
    <xdr:sp macro="" textlink="">
      <xdr:nvSpPr>
        <xdr:cNvPr id="465" name="テキスト ボックス 464">
          <a:extLst>
            <a:ext uri="{FF2B5EF4-FFF2-40B4-BE49-F238E27FC236}">
              <a16:creationId xmlns:a16="http://schemas.microsoft.com/office/drawing/2014/main" id="{00000000-0008-0000-0400-0000D1010000}"/>
            </a:ext>
          </a:extLst>
        </xdr:cNvPr>
        <xdr:cNvSpPr txBox="1"/>
      </xdr:nvSpPr>
      <xdr:spPr>
        <a:xfrm>
          <a:off x="15290800" y="1361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27214</xdr:rowOff>
    </xdr:from>
    <xdr:to>
      <xdr:col>74</xdr:col>
      <xdr:colOff>31750</xdr:colOff>
      <xdr:row>76</xdr:row>
      <xdr:rowOff>128814</xdr:rowOff>
    </xdr:to>
    <xdr:sp macro="" textlink="">
      <xdr:nvSpPr>
        <xdr:cNvPr id="466" name="楕円 465">
          <a:extLst>
            <a:ext uri="{FF2B5EF4-FFF2-40B4-BE49-F238E27FC236}">
              <a16:creationId xmlns:a16="http://schemas.microsoft.com/office/drawing/2014/main" id="{00000000-0008-0000-0400-0000D2010000}"/>
            </a:ext>
          </a:extLst>
        </xdr:cNvPr>
        <xdr:cNvSpPr/>
      </xdr:nvSpPr>
      <xdr:spPr>
        <a:xfrm>
          <a:off x="14732000" y="1305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113591</xdr:rowOff>
    </xdr:from>
    <xdr:ext cx="762000" cy="259045"/>
    <xdr:sp macro="" textlink="">
      <xdr:nvSpPr>
        <xdr:cNvPr id="467" name="テキスト ボックス 466">
          <a:extLst>
            <a:ext uri="{FF2B5EF4-FFF2-40B4-BE49-F238E27FC236}">
              <a16:creationId xmlns:a16="http://schemas.microsoft.com/office/drawing/2014/main" id="{00000000-0008-0000-0400-0000D3010000}"/>
            </a:ext>
          </a:extLst>
        </xdr:cNvPr>
        <xdr:cNvSpPr txBox="1"/>
      </xdr:nvSpPr>
      <xdr:spPr>
        <a:xfrm>
          <a:off x="14401800" y="13143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117021</xdr:rowOff>
    </xdr:from>
    <xdr:to>
      <xdr:col>69</xdr:col>
      <xdr:colOff>142875</xdr:colOff>
      <xdr:row>78</xdr:row>
      <xdr:rowOff>47171</xdr:rowOff>
    </xdr:to>
    <xdr:sp macro="" textlink="">
      <xdr:nvSpPr>
        <xdr:cNvPr id="468" name="楕円 467">
          <a:extLst>
            <a:ext uri="{FF2B5EF4-FFF2-40B4-BE49-F238E27FC236}">
              <a16:creationId xmlns:a16="http://schemas.microsoft.com/office/drawing/2014/main" id="{00000000-0008-0000-0400-0000D4010000}"/>
            </a:ext>
          </a:extLst>
        </xdr:cNvPr>
        <xdr:cNvSpPr/>
      </xdr:nvSpPr>
      <xdr:spPr>
        <a:xfrm>
          <a:off x="13843000" y="1331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57348</xdr:rowOff>
    </xdr:from>
    <xdr:ext cx="762000" cy="259045"/>
    <xdr:sp macro="" textlink="">
      <xdr:nvSpPr>
        <xdr:cNvPr id="469" name="テキスト ボックス 468">
          <a:extLst>
            <a:ext uri="{FF2B5EF4-FFF2-40B4-BE49-F238E27FC236}">
              <a16:creationId xmlns:a16="http://schemas.microsoft.com/office/drawing/2014/main" id="{00000000-0008-0000-0400-0000D5010000}"/>
            </a:ext>
          </a:extLst>
        </xdr:cNvPr>
        <xdr:cNvSpPr txBox="1"/>
      </xdr:nvSpPr>
      <xdr:spPr>
        <a:xfrm>
          <a:off x="13512800" y="1308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76200</xdr:rowOff>
    </xdr:from>
    <xdr:to>
      <xdr:col>65</xdr:col>
      <xdr:colOff>53975</xdr:colOff>
      <xdr:row>79</xdr:row>
      <xdr:rowOff>6350</xdr:rowOff>
    </xdr:to>
    <xdr:sp macro="" textlink="">
      <xdr:nvSpPr>
        <xdr:cNvPr id="470" name="楕円 469">
          <a:extLst>
            <a:ext uri="{FF2B5EF4-FFF2-40B4-BE49-F238E27FC236}">
              <a16:creationId xmlns:a16="http://schemas.microsoft.com/office/drawing/2014/main" id="{00000000-0008-0000-0400-0000D6010000}"/>
            </a:ext>
          </a:extLst>
        </xdr:cNvPr>
        <xdr:cNvSpPr/>
      </xdr:nvSpPr>
      <xdr:spPr>
        <a:xfrm>
          <a:off x="12954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162577</xdr:rowOff>
    </xdr:from>
    <xdr:ext cx="762000" cy="259045"/>
    <xdr:sp macro="" textlink="">
      <xdr:nvSpPr>
        <xdr:cNvPr id="471" name="テキスト ボックス 470">
          <a:extLst>
            <a:ext uri="{FF2B5EF4-FFF2-40B4-BE49-F238E27FC236}">
              <a16:creationId xmlns:a16="http://schemas.microsoft.com/office/drawing/2014/main" id="{00000000-0008-0000-0400-0000D7010000}"/>
            </a:ext>
          </a:extLst>
        </xdr:cNvPr>
        <xdr:cNvSpPr txBox="1"/>
      </xdr:nvSpPr>
      <xdr:spPr>
        <a:xfrm>
          <a:off x="12623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徳島県徳島市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114579</xdr:rowOff>
    </xdr:from>
    <xdr:to>
      <xdr:col>29</xdr:col>
      <xdr:colOff>127000</xdr:colOff>
      <xdr:row>20</xdr:row>
      <xdr:rowOff>17920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19604"/>
          <a:ext cx="0" cy="12749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161447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6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17920</xdr:rowOff>
    </xdr:from>
    <xdr:to>
      <xdr:col>30</xdr:col>
      <xdr:colOff>25400</xdr:colOff>
      <xdr:row>20</xdr:row>
      <xdr:rowOff>17920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45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29506</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114579</xdr:rowOff>
    </xdr:from>
    <xdr:to>
      <xdr:col>30</xdr:col>
      <xdr:colOff>25400</xdr:colOff>
      <xdr:row>12</xdr:row>
      <xdr:rowOff>114579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1960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153022</xdr:rowOff>
    </xdr:from>
    <xdr:to>
      <xdr:col>29</xdr:col>
      <xdr:colOff>127000</xdr:colOff>
      <xdr:row>13</xdr:row>
      <xdr:rowOff>56591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258047"/>
          <a:ext cx="647700" cy="750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121886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12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149809</xdr:rowOff>
    </xdr:from>
    <xdr:to>
      <xdr:col>29</xdr:col>
      <xdr:colOff>177800</xdr:colOff>
      <xdr:row>17</xdr:row>
      <xdr:rowOff>79959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0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56591</xdr:rowOff>
    </xdr:from>
    <xdr:to>
      <xdr:col>26</xdr:col>
      <xdr:colOff>50800</xdr:colOff>
      <xdr:row>13</xdr:row>
      <xdr:rowOff>110998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333066"/>
          <a:ext cx="698500" cy="544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21222</xdr:rowOff>
    </xdr:from>
    <xdr:to>
      <xdr:col>26</xdr:col>
      <xdr:colOff>101600</xdr:colOff>
      <xdr:row>17</xdr:row>
      <xdr:rowOff>122822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107599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698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110998</xdr:rowOff>
    </xdr:from>
    <xdr:to>
      <xdr:col>22</xdr:col>
      <xdr:colOff>114300</xdr:colOff>
      <xdr:row>13</xdr:row>
      <xdr:rowOff>164148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387473"/>
          <a:ext cx="698500" cy="531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38176</xdr:rowOff>
    </xdr:from>
    <xdr:to>
      <xdr:col>22</xdr:col>
      <xdr:colOff>165100</xdr:colOff>
      <xdr:row>17</xdr:row>
      <xdr:rowOff>139776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124553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86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164148</xdr:rowOff>
    </xdr:from>
    <xdr:to>
      <xdr:col>18</xdr:col>
      <xdr:colOff>177800</xdr:colOff>
      <xdr:row>14</xdr:row>
      <xdr:rowOff>96291</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440623"/>
          <a:ext cx="698500" cy="1035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47815</xdr:rowOff>
    </xdr:from>
    <xdr:to>
      <xdr:col>19</xdr:col>
      <xdr:colOff>38100</xdr:colOff>
      <xdr:row>17</xdr:row>
      <xdr:rowOff>149415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134192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96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91973</xdr:rowOff>
    </xdr:from>
    <xdr:to>
      <xdr:col>15</xdr:col>
      <xdr:colOff>101600</xdr:colOff>
      <xdr:row>18</xdr:row>
      <xdr:rowOff>22123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542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6900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4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102222</xdr:rowOff>
    </xdr:from>
    <xdr:to>
      <xdr:col>29</xdr:col>
      <xdr:colOff>177800</xdr:colOff>
      <xdr:row>13</xdr:row>
      <xdr:rowOff>32372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2072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10799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115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5791</xdr:rowOff>
    </xdr:from>
    <xdr:to>
      <xdr:col>26</xdr:col>
      <xdr:colOff>101600</xdr:colOff>
      <xdr:row>13</xdr:row>
      <xdr:rowOff>107391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2822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117568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051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60198</xdr:rowOff>
    </xdr:from>
    <xdr:to>
      <xdr:col>22</xdr:col>
      <xdr:colOff>165100</xdr:colOff>
      <xdr:row>13</xdr:row>
      <xdr:rowOff>161798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3366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525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105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113348</xdr:rowOff>
    </xdr:from>
    <xdr:to>
      <xdr:col>19</xdr:col>
      <xdr:colOff>38100</xdr:colOff>
      <xdr:row>14</xdr:row>
      <xdr:rowOff>43498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3898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53675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158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45491</xdr:rowOff>
    </xdr:from>
    <xdr:to>
      <xdr:col>15</xdr:col>
      <xdr:colOff>101600</xdr:colOff>
      <xdr:row>14</xdr:row>
      <xdr:rowOff>147091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4934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157268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262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231242</xdr:rowOff>
    </xdr:from>
    <xdr:to>
      <xdr:col>29</xdr:col>
      <xdr:colOff>127000</xdr:colOff>
      <xdr:row>37</xdr:row>
      <xdr:rowOff>188988</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5792"/>
          <a:ext cx="0" cy="11578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161065</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8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188988</xdr:rowOff>
    </xdr:from>
    <xdr:to>
      <xdr:col>30</xdr:col>
      <xdr:colOff>25400</xdr:colOff>
      <xdr:row>37</xdr:row>
      <xdr:rowOff>188988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13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146169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9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231242</xdr:rowOff>
    </xdr:from>
    <xdr:to>
      <xdr:col>30</xdr:col>
      <xdr:colOff>25400</xdr:colOff>
      <xdr:row>33</xdr:row>
      <xdr:rowOff>231242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57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99073</xdr:rowOff>
    </xdr:from>
    <xdr:to>
      <xdr:col>29</xdr:col>
      <xdr:colOff>127000</xdr:colOff>
      <xdr:row>35</xdr:row>
      <xdr:rowOff>104254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709423"/>
          <a:ext cx="647700" cy="51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190961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013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218884</xdr:rowOff>
    </xdr:from>
    <xdr:to>
      <xdr:col>29</xdr:col>
      <xdr:colOff>177800</xdr:colOff>
      <xdr:row>35</xdr:row>
      <xdr:rowOff>320484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292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99073</xdr:rowOff>
    </xdr:from>
    <xdr:to>
      <xdr:col>26</xdr:col>
      <xdr:colOff>50800</xdr:colOff>
      <xdr:row>35</xdr:row>
      <xdr:rowOff>122238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709423"/>
          <a:ext cx="698500" cy="23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231229</xdr:rowOff>
    </xdr:from>
    <xdr:to>
      <xdr:col>26</xdr:col>
      <xdr:colOff>101600</xdr:colOff>
      <xdr:row>35</xdr:row>
      <xdr:rowOff>332829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317606</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27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102616</xdr:rowOff>
    </xdr:from>
    <xdr:to>
      <xdr:col>22</xdr:col>
      <xdr:colOff>114300</xdr:colOff>
      <xdr:row>35</xdr:row>
      <xdr:rowOff>122238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712966"/>
          <a:ext cx="698500" cy="196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252488</xdr:rowOff>
    </xdr:from>
    <xdr:to>
      <xdr:col>22</xdr:col>
      <xdr:colOff>165100</xdr:colOff>
      <xdr:row>36</xdr:row>
      <xdr:rowOff>11188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338865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49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102616</xdr:rowOff>
    </xdr:from>
    <xdr:to>
      <xdr:col>18</xdr:col>
      <xdr:colOff>177800</xdr:colOff>
      <xdr:row>35</xdr:row>
      <xdr:rowOff>123837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712966"/>
          <a:ext cx="698500" cy="212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278854</xdr:rowOff>
    </xdr:from>
    <xdr:to>
      <xdr:col>19</xdr:col>
      <xdr:colOff>38100</xdr:colOff>
      <xdr:row>36</xdr:row>
      <xdr:rowOff>37554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22331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7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267348</xdr:rowOff>
    </xdr:from>
    <xdr:to>
      <xdr:col>15</xdr:col>
      <xdr:colOff>101600</xdr:colOff>
      <xdr:row>36</xdr:row>
      <xdr:rowOff>26048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7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10825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6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53454</xdr:rowOff>
    </xdr:from>
    <xdr:to>
      <xdr:col>29</xdr:col>
      <xdr:colOff>177800</xdr:colOff>
      <xdr:row>35</xdr:row>
      <xdr:rowOff>155054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6638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241431</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508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48273</xdr:rowOff>
    </xdr:from>
    <xdr:to>
      <xdr:col>26</xdr:col>
      <xdr:colOff>101600</xdr:colOff>
      <xdr:row>35</xdr:row>
      <xdr:rowOff>149873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6586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160050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427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71438</xdr:rowOff>
    </xdr:from>
    <xdr:to>
      <xdr:col>22</xdr:col>
      <xdr:colOff>165100</xdr:colOff>
      <xdr:row>35</xdr:row>
      <xdr:rowOff>173038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6817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183215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450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51816</xdr:rowOff>
    </xdr:from>
    <xdr:to>
      <xdr:col>19</xdr:col>
      <xdr:colOff>38100</xdr:colOff>
      <xdr:row>35</xdr:row>
      <xdr:rowOff>153416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6621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163593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431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73037</xdr:rowOff>
    </xdr:from>
    <xdr:to>
      <xdr:col>15</xdr:col>
      <xdr:colOff>101600</xdr:colOff>
      <xdr:row>35</xdr:row>
      <xdr:rowOff>174637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6833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184814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452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徳島県徳島市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246,967
244,335
191.52
114,838,341
112,267,938
1,777,871
57,666,114
99,789,625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31.9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86208</xdr:rowOff>
    </xdr:from>
    <xdr:to>
      <xdr:col>24</xdr:col>
      <xdr:colOff>62865</xdr:colOff>
      <xdr:row>39</xdr:row>
      <xdr:rowOff>137985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01158"/>
          <a:ext cx="1270" cy="1423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141812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137985</xdr:rowOff>
    </xdr:from>
    <xdr:to>
      <xdr:col>24</xdr:col>
      <xdr:colOff>152400</xdr:colOff>
      <xdr:row>39</xdr:row>
      <xdr:rowOff>137985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4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32885</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7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86208</xdr:rowOff>
    </xdr:from>
    <xdr:to>
      <xdr:col>24</xdr:col>
      <xdr:colOff>152400</xdr:colOff>
      <xdr:row>31</xdr:row>
      <xdr:rowOff>86208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01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67539</xdr:rowOff>
    </xdr:from>
    <xdr:to>
      <xdr:col>24</xdr:col>
      <xdr:colOff>63500</xdr:colOff>
      <xdr:row>32</xdr:row>
      <xdr:rowOff>91961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553939"/>
          <a:ext cx="838200" cy="24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47782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199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69355</xdr:rowOff>
    </xdr:from>
    <xdr:to>
      <xdr:col>24</xdr:col>
      <xdr:colOff>114300</xdr:colOff>
      <xdr:row>36</xdr:row>
      <xdr:rowOff>170955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58738</xdr:rowOff>
    </xdr:from>
    <xdr:to>
      <xdr:col>19</xdr:col>
      <xdr:colOff>177800</xdr:colOff>
      <xdr:row>32</xdr:row>
      <xdr:rowOff>67539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545138"/>
          <a:ext cx="889000" cy="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61354</xdr:rowOff>
    </xdr:from>
    <xdr:to>
      <xdr:col>20</xdr:col>
      <xdr:colOff>38100</xdr:colOff>
      <xdr:row>36</xdr:row>
      <xdr:rowOff>162954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3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154081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32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58738</xdr:rowOff>
    </xdr:from>
    <xdr:to>
      <xdr:col>15</xdr:col>
      <xdr:colOff>50800</xdr:colOff>
      <xdr:row>32</xdr:row>
      <xdr:rowOff>109106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545138"/>
          <a:ext cx="889000" cy="50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83414</xdr:rowOff>
    </xdr:from>
    <xdr:to>
      <xdr:col>15</xdr:col>
      <xdr:colOff>101600</xdr:colOff>
      <xdr:row>37</xdr:row>
      <xdr:rowOff>13564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5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4691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4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109106</xdr:rowOff>
    </xdr:from>
    <xdr:to>
      <xdr:col>10</xdr:col>
      <xdr:colOff>114300</xdr:colOff>
      <xdr:row>34</xdr:row>
      <xdr:rowOff>69101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595506"/>
          <a:ext cx="889000" cy="30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100368</xdr:rowOff>
    </xdr:from>
    <xdr:to>
      <xdr:col>10</xdr:col>
      <xdr:colOff>165100</xdr:colOff>
      <xdr:row>37</xdr:row>
      <xdr:rowOff>30518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72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21645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65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100140</xdr:rowOff>
    </xdr:from>
    <xdr:to>
      <xdr:col>6</xdr:col>
      <xdr:colOff>38100</xdr:colOff>
      <xdr:row>38</xdr:row>
      <xdr:rowOff>30290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4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21417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3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41161</xdr:rowOff>
    </xdr:from>
    <xdr:to>
      <xdr:col>24</xdr:col>
      <xdr:colOff>114300</xdr:colOff>
      <xdr:row>32</xdr:row>
      <xdr:rowOff>142761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52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64038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378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16739</xdr:rowOff>
    </xdr:from>
    <xdr:to>
      <xdr:col>20</xdr:col>
      <xdr:colOff>38100</xdr:colOff>
      <xdr:row>32</xdr:row>
      <xdr:rowOff>118339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50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134866</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27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7938</xdr:rowOff>
    </xdr:from>
    <xdr:to>
      <xdr:col>15</xdr:col>
      <xdr:colOff>101600</xdr:colOff>
      <xdr:row>32</xdr:row>
      <xdr:rowOff>109538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49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126065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26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58306</xdr:rowOff>
    </xdr:from>
    <xdr:to>
      <xdr:col>10</xdr:col>
      <xdr:colOff>165100</xdr:colOff>
      <xdr:row>32</xdr:row>
      <xdr:rowOff>159906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54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4983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319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18301</xdr:rowOff>
    </xdr:from>
    <xdr:to>
      <xdr:col>6</xdr:col>
      <xdr:colOff>38100</xdr:colOff>
      <xdr:row>34</xdr:row>
      <xdr:rowOff>119901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84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136428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622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114097</xdr:rowOff>
    </xdr:from>
    <xdr:to>
      <xdr:col>24</xdr:col>
      <xdr:colOff>62865</xdr:colOff>
      <xdr:row>59</xdr:row>
      <xdr:rowOff>105086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86597"/>
          <a:ext cx="1270" cy="1534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108913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22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105086</xdr:rowOff>
    </xdr:from>
    <xdr:to>
      <xdr:col>24</xdr:col>
      <xdr:colOff>152400</xdr:colOff>
      <xdr:row>59</xdr:row>
      <xdr:rowOff>105086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22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60774</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61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114097</xdr:rowOff>
    </xdr:from>
    <xdr:to>
      <xdr:col>24</xdr:col>
      <xdr:colOff>152400</xdr:colOff>
      <xdr:row>50</xdr:row>
      <xdr:rowOff>114097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86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13227</xdr:rowOff>
    </xdr:from>
    <xdr:to>
      <xdr:col>24</xdr:col>
      <xdr:colOff>63500</xdr:colOff>
      <xdr:row>58</xdr:row>
      <xdr:rowOff>63081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957327"/>
          <a:ext cx="838200" cy="49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24128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53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1251</xdr:rowOff>
    </xdr:from>
    <xdr:to>
      <xdr:col>24</xdr:col>
      <xdr:colOff>114300</xdr:colOff>
      <xdr:row>56</xdr:row>
      <xdr:rowOff>102851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13227</xdr:rowOff>
    </xdr:from>
    <xdr:to>
      <xdr:col>19</xdr:col>
      <xdr:colOff>177800</xdr:colOff>
      <xdr:row>58</xdr:row>
      <xdr:rowOff>50356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957327"/>
          <a:ext cx="889000" cy="37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116808</xdr:rowOff>
    </xdr:from>
    <xdr:to>
      <xdr:col>20</xdr:col>
      <xdr:colOff>38100</xdr:colOff>
      <xdr:row>56</xdr:row>
      <xdr:rowOff>46958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63485</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21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50356</xdr:rowOff>
    </xdr:from>
    <xdr:to>
      <xdr:col>15</xdr:col>
      <xdr:colOff>50800</xdr:colOff>
      <xdr:row>58</xdr:row>
      <xdr:rowOff>69424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94456"/>
          <a:ext cx="889000" cy="19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13900</xdr:rowOff>
    </xdr:from>
    <xdr:to>
      <xdr:col>15</xdr:col>
      <xdr:colOff>101600</xdr:colOff>
      <xdr:row>56</xdr:row>
      <xdr:rowOff>115500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132027</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39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69424</xdr:rowOff>
    </xdr:from>
    <xdr:to>
      <xdr:col>10</xdr:col>
      <xdr:colOff>114300</xdr:colOff>
      <xdr:row>58</xdr:row>
      <xdr:rowOff>139319</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13524"/>
          <a:ext cx="889000" cy="69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15005</xdr:rowOff>
    </xdr:from>
    <xdr:to>
      <xdr:col>10</xdr:col>
      <xdr:colOff>165100</xdr:colOff>
      <xdr:row>57</xdr:row>
      <xdr:rowOff>116605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8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133132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6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87605</xdr:rowOff>
    </xdr:from>
    <xdr:to>
      <xdr:col>6</xdr:col>
      <xdr:colOff>38100</xdr:colOff>
      <xdr:row>58</xdr:row>
      <xdr:rowOff>17755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60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34282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3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12281</xdr:rowOff>
    </xdr:from>
    <xdr:to>
      <xdr:col>24</xdr:col>
      <xdr:colOff>114300</xdr:colOff>
      <xdr:row>58</xdr:row>
      <xdr:rowOff>113881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5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162158</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934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133877</xdr:rowOff>
    </xdr:from>
    <xdr:to>
      <xdr:col>20</xdr:col>
      <xdr:colOff>38100</xdr:colOff>
      <xdr:row>58</xdr:row>
      <xdr:rowOff>64027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0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55154</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99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171006</xdr:rowOff>
    </xdr:from>
    <xdr:to>
      <xdr:col>15</xdr:col>
      <xdr:colOff>101600</xdr:colOff>
      <xdr:row>58</xdr:row>
      <xdr:rowOff>101156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4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92283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3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18624</xdr:rowOff>
    </xdr:from>
    <xdr:to>
      <xdr:col>10</xdr:col>
      <xdr:colOff>165100</xdr:colOff>
      <xdr:row>58</xdr:row>
      <xdr:rowOff>120224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6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111351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55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88519</xdr:rowOff>
    </xdr:from>
    <xdr:to>
      <xdr:col>6</xdr:col>
      <xdr:colOff>38100</xdr:colOff>
      <xdr:row>59</xdr:row>
      <xdr:rowOff>18669</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3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9796</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2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101371</xdr:rowOff>
    </xdr:from>
    <xdr:to>
      <xdr:col>24</xdr:col>
      <xdr:colOff>62865</xdr:colOff>
      <xdr:row>79</xdr:row>
      <xdr:rowOff>16714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74321"/>
          <a:ext cx="1270" cy="1286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20541</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65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16714</xdr:rowOff>
    </xdr:from>
    <xdr:to>
      <xdr:col>24</xdr:col>
      <xdr:colOff>152400</xdr:colOff>
      <xdr:row>79</xdr:row>
      <xdr:rowOff>16714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48048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04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101371</xdr:rowOff>
    </xdr:from>
    <xdr:to>
      <xdr:col>24</xdr:col>
      <xdr:colOff>152400</xdr:colOff>
      <xdr:row>71</xdr:row>
      <xdr:rowOff>101371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74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40411</xdr:rowOff>
    </xdr:from>
    <xdr:to>
      <xdr:col>24</xdr:col>
      <xdr:colOff>63500</xdr:colOff>
      <xdr:row>77</xdr:row>
      <xdr:rowOff>57786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242061"/>
          <a:ext cx="838200" cy="17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60317</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61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81890</xdr:rowOff>
    </xdr:from>
    <xdr:to>
      <xdr:col>24</xdr:col>
      <xdr:colOff>114300</xdr:colOff>
      <xdr:row>78</xdr:row>
      <xdr:rowOff>12040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40411</xdr:rowOff>
    </xdr:from>
    <xdr:to>
      <xdr:col>19</xdr:col>
      <xdr:colOff>177800</xdr:colOff>
      <xdr:row>77</xdr:row>
      <xdr:rowOff>53899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242061"/>
          <a:ext cx="889000" cy="13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92024</xdr:rowOff>
    </xdr:from>
    <xdr:to>
      <xdr:col>20</xdr:col>
      <xdr:colOff>38100</xdr:colOff>
      <xdr:row>78</xdr:row>
      <xdr:rowOff>22174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9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13301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386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26924</xdr:rowOff>
    </xdr:from>
    <xdr:to>
      <xdr:col>15</xdr:col>
      <xdr:colOff>50800</xdr:colOff>
      <xdr:row>77</xdr:row>
      <xdr:rowOff>53899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228574"/>
          <a:ext cx="8890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100788</xdr:rowOff>
    </xdr:from>
    <xdr:to>
      <xdr:col>15</xdr:col>
      <xdr:colOff>101600</xdr:colOff>
      <xdr:row>78</xdr:row>
      <xdr:rowOff>30938</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0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22065</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395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26924</xdr:rowOff>
    </xdr:from>
    <xdr:to>
      <xdr:col>10</xdr:col>
      <xdr:colOff>114300</xdr:colOff>
      <xdr:row>77</xdr:row>
      <xdr:rowOff>64415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228574"/>
          <a:ext cx="889000" cy="37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107035</xdr:rowOff>
    </xdr:from>
    <xdr:to>
      <xdr:col>10</xdr:col>
      <xdr:colOff>165100</xdr:colOff>
      <xdr:row>78</xdr:row>
      <xdr:rowOff>37185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0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28312</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40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108635</xdr:rowOff>
    </xdr:from>
    <xdr:to>
      <xdr:col>6</xdr:col>
      <xdr:colOff>38100</xdr:colOff>
      <xdr:row>78</xdr:row>
      <xdr:rowOff>38785</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1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29912</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40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6986</xdr:rowOff>
    </xdr:from>
    <xdr:to>
      <xdr:col>24</xdr:col>
      <xdr:colOff>114300</xdr:colOff>
      <xdr:row>77</xdr:row>
      <xdr:rowOff>108586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20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29863</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06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161061</xdr:rowOff>
    </xdr:from>
    <xdr:to>
      <xdr:col>20</xdr:col>
      <xdr:colOff>38100</xdr:colOff>
      <xdr:row>77</xdr:row>
      <xdr:rowOff>91211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19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107738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2966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3099</xdr:rowOff>
    </xdr:from>
    <xdr:to>
      <xdr:col>15</xdr:col>
      <xdr:colOff>101600</xdr:colOff>
      <xdr:row>77</xdr:row>
      <xdr:rowOff>104699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20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121226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2979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147574</xdr:rowOff>
    </xdr:from>
    <xdr:to>
      <xdr:col>10</xdr:col>
      <xdr:colOff>165100</xdr:colOff>
      <xdr:row>77</xdr:row>
      <xdr:rowOff>77724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17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94251</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953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13615</xdr:rowOff>
    </xdr:from>
    <xdr:to>
      <xdr:col>6</xdr:col>
      <xdr:colOff>38100</xdr:colOff>
      <xdr:row>77</xdr:row>
      <xdr:rowOff>115215</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21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131742</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990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96659</xdr:rowOff>
    </xdr:from>
    <xdr:to>
      <xdr:col>24</xdr:col>
      <xdr:colOff>62865</xdr:colOff>
      <xdr:row>98</xdr:row>
      <xdr:rowOff>161100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27159"/>
          <a:ext cx="1270" cy="14360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164927</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96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161100</xdr:rowOff>
    </xdr:from>
    <xdr:to>
      <xdr:col>24</xdr:col>
      <xdr:colOff>152400</xdr:colOff>
      <xdr:row>98</xdr:row>
      <xdr:rowOff>161100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96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43336</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0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96659</xdr:rowOff>
    </xdr:from>
    <xdr:to>
      <xdr:col>24</xdr:col>
      <xdr:colOff>152400</xdr:colOff>
      <xdr:row>90</xdr:row>
      <xdr:rowOff>96659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2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54978</xdr:rowOff>
    </xdr:from>
    <xdr:to>
      <xdr:col>24</xdr:col>
      <xdr:colOff>63500</xdr:colOff>
      <xdr:row>95</xdr:row>
      <xdr:rowOff>67780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171278"/>
          <a:ext cx="838200" cy="18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2278</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4614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23851</xdr:rowOff>
    </xdr:from>
    <xdr:to>
      <xdr:col>24</xdr:col>
      <xdr:colOff>114300</xdr:colOff>
      <xdr:row>96</xdr:row>
      <xdr:rowOff>125451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83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68884</xdr:rowOff>
    </xdr:from>
    <xdr:to>
      <xdr:col>19</xdr:col>
      <xdr:colOff>177800</xdr:colOff>
      <xdr:row>95</xdr:row>
      <xdr:rowOff>67780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185184"/>
          <a:ext cx="889000" cy="17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132169</xdr:rowOff>
    </xdr:from>
    <xdr:to>
      <xdr:col>20</xdr:col>
      <xdr:colOff>38100</xdr:colOff>
      <xdr:row>97</xdr:row>
      <xdr:rowOff>62319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5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53446</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68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68884</xdr:rowOff>
    </xdr:from>
    <xdr:to>
      <xdr:col>15</xdr:col>
      <xdr:colOff>50800</xdr:colOff>
      <xdr:row>96</xdr:row>
      <xdr:rowOff>102349</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185184"/>
          <a:ext cx="889000" cy="376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162864</xdr:rowOff>
    </xdr:from>
    <xdr:to>
      <xdr:col>15</xdr:col>
      <xdr:colOff>101600</xdr:colOff>
      <xdr:row>96</xdr:row>
      <xdr:rowOff>93014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84141</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543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102349</xdr:rowOff>
    </xdr:from>
    <xdr:to>
      <xdr:col>10</xdr:col>
      <xdr:colOff>114300</xdr:colOff>
      <xdr:row>96</xdr:row>
      <xdr:rowOff>129667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561549"/>
          <a:ext cx="889000" cy="2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116700</xdr:rowOff>
    </xdr:from>
    <xdr:to>
      <xdr:col>10</xdr:col>
      <xdr:colOff>165100</xdr:colOff>
      <xdr:row>98</xdr:row>
      <xdr:rowOff>46850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7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37977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84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9703</xdr:rowOff>
    </xdr:from>
    <xdr:to>
      <xdr:col>6</xdr:col>
      <xdr:colOff>38100</xdr:colOff>
      <xdr:row>98</xdr:row>
      <xdr:rowOff>111303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1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102430</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904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4178</xdr:rowOff>
    </xdr:from>
    <xdr:to>
      <xdr:col>24</xdr:col>
      <xdr:colOff>114300</xdr:colOff>
      <xdr:row>94</xdr:row>
      <xdr:rowOff>105778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120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27055</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971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16980</xdr:rowOff>
    </xdr:from>
    <xdr:to>
      <xdr:col>20</xdr:col>
      <xdr:colOff>38100</xdr:colOff>
      <xdr:row>95</xdr:row>
      <xdr:rowOff>118580</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30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135107</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079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18084</xdr:rowOff>
    </xdr:from>
    <xdr:to>
      <xdr:col>15</xdr:col>
      <xdr:colOff>101600</xdr:colOff>
      <xdr:row>94</xdr:row>
      <xdr:rowOff>119684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13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136211</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5909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51549</xdr:rowOff>
    </xdr:from>
    <xdr:to>
      <xdr:col>10</xdr:col>
      <xdr:colOff>165100</xdr:colOff>
      <xdr:row>96</xdr:row>
      <xdr:rowOff>153149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51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169676</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285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78867</xdr:rowOff>
    </xdr:from>
    <xdr:to>
      <xdr:col>6</xdr:col>
      <xdr:colOff>38100</xdr:colOff>
      <xdr:row>97</xdr:row>
      <xdr:rowOff>9017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53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25544</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6313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103189</xdr:rowOff>
    </xdr:from>
    <xdr:to>
      <xdr:col>54</xdr:col>
      <xdr:colOff>189865</xdr:colOff>
      <xdr:row>38</xdr:row>
      <xdr:rowOff>105388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6103939"/>
          <a:ext cx="1270" cy="516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109215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62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105388</xdr:rowOff>
    </xdr:from>
    <xdr:to>
      <xdr:col>55</xdr:col>
      <xdr:colOff>88900</xdr:colOff>
      <xdr:row>38</xdr:row>
      <xdr:rowOff>105388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620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49866</xdr:rowOff>
    </xdr:from>
    <xdr:ext cx="534377"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87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103189</xdr:rowOff>
    </xdr:from>
    <xdr:to>
      <xdr:col>55</xdr:col>
      <xdr:colOff>88900</xdr:colOff>
      <xdr:row>35</xdr:row>
      <xdr:rowOff>103189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103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52974</xdr:rowOff>
    </xdr:from>
    <xdr:to>
      <xdr:col>55</xdr:col>
      <xdr:colOff>0</xdr:colOff>
      <xdr:row>37</xdr:row>
      <xdr:rowOff>99249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396624"/>
          <a:ext cx="838200" cy="46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169765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170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146888</xdr:rowOff>
    </xdr:from>
    <xdr:to>
      <xdr:col>55</xdr:col>
      <xdr:colOff>50800</xdr:colOff>
      <xdr:row>37</xdr:row>
      <xdr:rowOff>77038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31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92499</xdr:rowOff>
    </xdr:from>
    <xdr:to>
      <xdr:col>50</xdr:col>
      <xdr:colOff>114300</xdr:colOff>
      <xdr:row>37</xdr:row>
      <xdr:rowOff>99249</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6436149"/>
          <a:ext cx="889000" cy="6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121808</xdr:rowOff>
    </xdr:from>
    <xdr:to>
      <xdr:col>50</xdr:col>
      <xdr:colOff>165100</xdr:colOff>
      <xdr:row>37</xdr:row>
      <xdr:rowOff>51958</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68485</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06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13143</xdr:rowOff>
    </xdr:from>
    <xdr:to>
      <xdr:col>45</xdr:col>
      <xdr:colOff>177800</xdr:colOff>
      <xdr:row>37</xdr:row>
      <xdr:rowOff>92499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328093"/>
          <a:ext cx="889000" cy="110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163424</xdr:rowOff>
    </xdr:from>
    <xdr:to>
      <xdr:col>46</xdr:col>
      <xdr:colOff>38100</xdr:colOff>
      <xdr:row>37</xdr:row>
      <xdr:rowOff>93574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110101</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11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13143</xdr:rowOff>
    </xdr:from>
    <xdr:to>
      <xdr:col>41</xdr:col>
      <xdr:colOff>50800</xdr:colOff>
      <xdr:row>38</xdr:row>
      <xdr:rowOff>51722</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328093"/>
          <a:ext cx="889000" cy="1238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89292</xdr:rowOff>
    </xdr:from>
    <xdr:to>
      <xdr:col>41</xdr:col>
      <xdr:colOff>101600</xdr:colOff>
      <xdr:row>31</xdr:row>
      <xdr:rowOff>19442</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35969</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008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72865</xdr:rowOff>
    </xdr:from>
    <xdr:to>
      <xdr:col>36</xdr:col>
      <xdr:colOff>165100</xdr:colOff>
      <xdr:row>38</xdr:row>
      <xdr:rowOff>3015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41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19542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19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2174</xdr:rowOff>
    </xdr:from>
    <xdr:to>
      <xdr:col>55</xdr:col>
      <xdr:colOff>50800</xdr:colOff>
      <xdr:row>37</xdr:row>
      <xdr:rowOff>103774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34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152051</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324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48449</xdr:rowOff>
    </xdr:from>
    <xdr:to>
      <xdr:col>50</xdr:col>
      <xdr:colOff>165100</xdr:colOff>
      <xdr:row>37</xdr:row>
      <xdr:rowOff>150049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39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141176</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48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41699</xdr:rowOff>
    </xdr:from>
    <xdr:to>
      <xdr:col>46</xdr:col>
      <xdr:colOff>38100</xdr:colOff>
      <xdr:row>37</xdr:row>
      <xdr:rowOff>143299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38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134427</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47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133793</xdr:rowOff>
    </xdr:from>
    <xdr:to>
      <xdr:col>41</xdr:col>
      <xdr:colOff>101600</xdr:colOff>
      <xdr:row>31</xdr:row>
      <xdr:rowOff>63943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27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55070</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370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922</xdr:rowOff>
    </xdr:from>
    <xdr:to>
      <xdr:col>36</xdr:col>
      <xdr:colOff>165100</xdr:colOff>
      <xdr:row>38</xdr:row>
      <xdr:rowOff>102522</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51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93649</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608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70777</xdr:rowOff>
    </xdr:from>
    <xdr:to>
      <xdr:col>54</xdr:col>
      <xdr:colOff>189865</xdr:colOff>
      <xdr:row>59</xdr:row>
      <xdr:rowOff>97333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14727"/>
          <a:ext cx="1270" cy="139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101160</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1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97333</xdr:rowOff>
    </xdr:from>
    <xdr:to>
      <xdr:col>55</xdr:col>
      <xdr:colOff>88900</xdr:colOff>
      <xdr:row>59</xdr:row>
      <xdr:rowOff>97333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12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17454</xdr:rowOff>
    </xdr:from>
    <xdr:ext cx="534377"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8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70777</xdr:rowOff>
    </xdr:from>
    <xdr:to>
      <xdr:col>55</xdr:col>
      <xdr:colOff>88900</xdr:colOff>
      <xdr:row>51</xdr:row>
      <xdr:rowOff>70777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14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169914</xdr:rowOff>
    </xdr:from>
    <xdr:to>
      <xdr:col>55</xdr:col>
      <xdr:colOff>0</xdr:colOff>
      <xdr:row>57</xdr:row>
      <xdr:rowOff>69996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771114"/>
          <a:ext cx="838200" cy="7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162024</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7632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12147</xdr:rowOff>
    </xdr:from>
    <xdr:to>
      <xdr:col>55</xdr:col>
      <xdr:colOff>50800</xdr:colOff>
      <xdr:row>57</xdr:row>
      <xdr:rowOff>113747</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78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63195</xdr:rowOff>
    </xdr:from>
    <xdr:to>
      <xdr:col>50</xdr:col>
      <xdr:colOff>114300</xdr:colOff>
      <xdr:row>57</xdr:row>
      <xdr:rowOff>69996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8750300" y="9835845"/>
          <a:ext cx="889000" cy="6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47828</xdr:rowOff>
    </xdr:from>
    <xdr:to>
      <xdr:col>50</xdr:col>
      <xdr:colOff>165100</xdr:colOff>
      <xdr:row>57</xdr:row>
      <xdr:rowOff>149428</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820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140555</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913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63195</xdr:rowOff>
    </xdr:from>
    <xdr:to>
      <xdr:col>45</xdr:col>
      <xdr:colOff>177800</xdr:colOff>
      <xdr:row>58</xdr:row>
      <xdr:rowOff>978</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9835845"/>
          <a:ext cx="889000" cy="109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154318</xdr:rowOff>
    </xdr:from>
    <xdr:to>
      <xdr:col>46</xdr:col>
      <xdr:colOff>38100</xdr:colOff>
      <xdr:row>57</xdr:row>
      <xdr:rowOff>84468</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75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100995</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5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108991</xdr:rowOff>
    </xdr:from>
    <xdr:to>
      <xdr:col>41</xdr:col>
      <xdr:colOff>50800</xdr:colOff>
      <xdr:row>58</xdr:row>
      <xdr:rowOff>978</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9881641"/>
          <a:ext cx="889000" cy="63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141840</xdr:rowOff>
    </xdr:from>
    <xdr:to>
      <xdr:col>41</xdr:col>
      <xdr:colOff>101600</xdr:colOff>
      <xdr:row>57</xdr:row>
      <xdr:rowOff>71990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7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88517</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518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432</xdr:rowOff>
    </xdr:from>
    <xdr:to>
      <xdr:col>36</xdr:col>
      <xdr:colOff>165100</xdr:colOff>
      <xdr:row>57</xdr:row>
      <xdr:rowOff>102032</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77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118559</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54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119114</xdr:rowOff>
    </xdr:from>
    <xdr:to>
      <xdr:col>55</xdr:col>
      <xdr:colOff>50800</xdr:colOff>
      <xdr:row>57</xdr:row>
      <xdr:rowOff>49264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72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141991</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571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19196</xdr:rowOff>
    </xdr:from>
    <xdr:to>
      <xdr:col>50</xdr:col>
      <xdr:colOff>165100</xdr:colOff>
      <xdr:row>57</xdr:row>
      <xdr:rowOff>120796</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79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137323</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956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12395</xdr:rowOff>
    </xdr:from>
    <xdr:to>
      <xdr:col>46</xdr:col>
      <xdr:colOff>38100</xdr:colOff>
      <xdr:row>57</xdr:row>
      <xdr:rowOff>113995</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785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105122</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987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121628</xdr:rowOff>
    </xdr:from>
    <xdr:to>
      <xdr:col>41</xdr:col>
      <xdr:colOff>101600</xdr:colOff>
      <xdr:row>58</xdr:row>
      <xdr:rowOff>51778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89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42905</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98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58191</xdr:rowOff>
    </xdr:from>
    <xdr:to>
      <xdr:col>36</xdr:col>
      <xdr:colOff>165100</xdr:colOff>
      <xdr:row>57</xdr:row>
      <xdr:rowOff>159791</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83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150918</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9923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8827</xdr:rowOff>
    </xdr:from>
    <xdr:to>
      <xdr:col>54</xdr:col>
      <xdr:colOff>189865</xdr:colOff>
      <xdr:row>79</xdr:row>
      <xdr:rowOff>29248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10475595" y="12181777"/>
          <a:ext cx="1270" cy="1392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33075</xdr:rowOff>
    </xdr:from>
    <xdr:ext cx="378565" cy="259045"/>
    <xdr:sp macro="" textlink="">
      <xdr:nvSpPr>
        <xdr:cNvPr id="404" name="普通建設事業費 （ うち新規整備　）最小値テキスト">
          <a:extLst>
            <a:ext uri="{FF2B5EF4-FFF2-40B4-BE49-F238E27FC236}">
              <a16:creationId xmlns:a16="http://schemas.microsoft.com/office/drawing/2014/main" id="{00000000-0008-0000-0600-000094010000}"/>
            </a:ext>
          </a:extLst>
        </xdr:cNvPr>
        <xdr:cNvSpPr txBox="1"/>
      </xdr:nvSpPr>
      <xdr:spPr>
        <a:xfrm>
          <a:off x="10528300" y="13577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29248</xdr:rowOff>
    </xdr:from>
    <xdr:to>
      <xdr:col>55</xdr:col>
      <xdr:colOff>88900</xdr:colOff>
      <xdr:row>79</xdr:row>
      <xdr:rowOff>29248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357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126954</xdr:rowOff>
    </xdr:from>
    <xdr:ext cx="534377" cy="259045"/>
    <xdr:sp macro="" textlink="">
      <xdr:nvSpPr>
        <xdr:cNvPr id="406" name="普通建設事業費 （ うち新規整備　）最大値テキスト">
          <a:extLst>
            <a:ext uri="{FF2B5EF4-FFF2-40B4-BE49-F238E27FC236}">
              <a16:creationId xmlns:a16="http://schemas.microsoft.com/office/drawing/2014/main" id="{00000000-0008-0000-0600-000096010000}"/>
            </a:ext>
          </a:extLst>
        </xdr:cNvPr>
        <xdr:cNvSpPr txBox="1"/>
      </xdr:nvSpPr>
      <xdr:spPr>
        <a:xfrm>
          <a:off x="10528300" y="1195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8827</xdr:rowOff>
    </xdr:from>
    <xdr:to>
      <xdr:col>55</xdr:col>
      <xdr:colOff>88900</xdr:colOff>
      <xdr:row>71</xdr:row>
      <xdr:rowOff>8827</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218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163551</xdr:rowOff>
    </xdr:from>
    <xdr:to>
      <xdr:col>55</xdr:col>
      <xdr:colOff>0</xdr:colOff>
      <xdr:row>77</xdr:row>
      <xdr:rowOff>70129</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9639300" y="13193751"/>
          <a:ext cx="838200" cy="78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41648</xdr:rowOff>
    </xdr:from>
    <xdr:ext cx="469744" cy="259045"/>
    <xdr:sp macro="" textlink="">
      <xdr:nvSpPr>
        <xdr:cNvPr id="409" name="普通建設事業費 （ うち新規整備　）平均値テキスト">
          <a:extLst>
            <a:ext uri="{FF2B5EF4-FFF2-40B4-BE49-F238E27FC236}">
              <a16:creationId xmlns:a16="http://schemas.microsoft.com/office/drawing/2014/main" id="{00000000-0008-0000-0600-000099010000}"/>
            </a:ext>
          </a:extLst>
        </xdr:cNvPr>
        <xdr:cNvSpPr txBox="1"/>
      </xdr:nvSpPr>
      <xdr:spPr>
        <a:xfrm>
          <a:off x="10528300" y="132432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63221</xdr:rowOff>
    </xdr:from>
    <xdr:to>
      <xdr:col>55</xdr:col>
      <xdr:colOff>50800</xdr:colOff>
      <xdr:row>77</xdr:row>
      <xdr:rowOff>164821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10426700" y="1326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157721</xdr:rowOff>
    </xdr:from>
    <xdr:to>
      <xdr:col>50</xdr:col>
      <xdr:colOff>114300</xdr:colOff>
      <xdr:row>76</xdr:row>
      <xdr:rowOff>163551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8750300" y="13187921"/>
          <a:ext cx="889000" cy="5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78918</xdr:rowOff>
    </xdr:from>
    <xdr:to>
      <xdr:col>50</xdr:col>
      <xdr:colOff>165100</xdr:colOff>
      <xdr:row>78</xdr:row>
      <xdr:rowOff>9068</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9588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195</xdr:rowOff>
    </xdr:from>
    <xdr:ext cx="469744"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04428" y="13373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115088</xdr:rowOff>
    </xdr:from>
    <xdr:to>
      <xdr:col>45</xdr:col>
      <xdr:colOff>177800</xdr:colOff>
      <xdr:row>76</xdr:row>
      <xdr:rowOff>157721</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7861300" y="13145288"/>
          <a:ext cx="889000" cy="42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35370</xdr:rowOff>
    </xdr:from>
    <xdr:to>
      <xdr:col>46</xdr:col>
      <xdr:colOff>38100</xdr:colOff>
      <xdr:row>77</xdr:row>
      <xdr:rowOff>136970</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8699500" y="132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128097</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15428" y="1332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115088</xdr:rowOff>
    </xdr:from>
    <xdr:to>
      <xdr:col>41</xdr:col>
      <xdr:colOff>50800</xdr:colOff>
      <xdr:row>76</xdr:row>
      <xdr:rowOff>143090</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6972300" y="13145288"/>
          <a:ext cx="889000" cy="28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117970</xdr:rowOff>
    </xdr:from>
    <xdr:to>
      <xdr:col>41</xdr:col>
      <xdr:colOff>101600</xdr:colOff>
      <xdr:row>77</xdr:row>
      <xdr:rowOff>48120</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7810500" y="131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39247</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594111" y="1324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122276</xdr:rowOff>
    </xdr:from>
    <xdr:to>
      <xdr:col>36</xdr:col>
      <xdr:colOff>165100</xdr:colOff>
      <xdr:row>77</xdr:row>
      <xdr:rowOff>52426</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6921500" y="13152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43553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05111" y="13245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19329</xdr:rowOff>
    </xdr:from>
    <xdr:to>
      <xdr:col>55</xdr:col>
      <xdr:colOff>50800</xdr:colOff>
      <xdr:row>77</xdr:row>
      <xdr:rowOff>120929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10426700" y="13220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42206</xdr:rowOff>
    </xdr:from>
    <xdr:ext cx="469744" cy="259045"/>
    <xdr:sp macro="" textlink="">
      <xdr:nvSpPr>
        <xdr:cNvPr id="428" name="普通建設事業費 （ うち新規整備　）該当値テキスト">
          <a:extLst>
            <a:ext uri="{FF2B5EF4-FFF2-40B4-BE49-F238E27FC236}">
              <a16:creationId xmlns:a16="http://schemas.microsoft.com/office/drawing/2014/main" id="{00000000-0008-0000-0600-0000AC010000}"/>
            </a:ext>
          </a:extLst>
        </xdr:cNvPr>
        <xdr:cNvSpPr txBox="1"/>
      </xdr:nvSpPr>
      <xdr:spPr>
        <a:xfrm>
          <a:off x="10528300" y="13072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112751</xdr:rowOff>
    </xdr:from>
    <xdr:to>
      <xdr:col>50</xdr:col>
      <xdr:colOff>165100</xdr:colOff>
      <xdr:row>77</xdr:row>
      <xdr:rowOff>42901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9588500" y="1314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59427</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9372111" y="1291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106921</xdr:rowOff>
    </xdr:from>
    <xdr:to>
      <xdr:col>46</xdr:col>
      <xdr:colOff>38100</xdr:colOff>
      <xdr:row>77</xdr:row>
      <xdr:rowOff>37071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8699500" y="1313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53598</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8483111" y="1291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64288</xdr:rowOff>
    </xdr:from>
    <xdr:to>
      <xdr:col>41</xdr:col>
      <xdr:colOff>101600</xdr:colOff>
      <xdr:row>76</xdr:row>
      <xdr:rowOff>165888</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7810500" y="13094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10965</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7594111" y="12869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92290</xdr:rowOff>
    </xdr:from>
    <xdr:to>
      <xdr:col>36</xdr:col>
      <xdr:colOff>165100</xdr:colOff>
      <xdr:row>77</xdr:row>
      <xdr:rowOff>22440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6921500" y="1312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38968</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705111" y="1289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19594</xdr:rowOff>
    </xdr:from>
    <xdr:to>
      <xdr:col>54</xdr:col>
      <xdr:colOff>189865</xdr:colOff>
      <xdr:row>97</xdr:row>
      <xdr:rowOff>139517</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450094"/>
          <a:ext cx="1270" cy="1320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143344</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6773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139517</xdr:rowOff>
    </xdr:from>
    <xdr:to>
      <xdr:col>55</xdr:col>
      <xdr:colOff>88900</xdr:colOff>
      <xdr:row>97</xdr:row>
      <xdr:rowOff>139517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677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137721</xdr:rowOff>
    </xdr:from>
    <xdr:ext cx="534377"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22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19594</xdr:rowOff>
    </xdr:from>
    <xdr:to>
      <xdr:col>55</xdr:col>
      <xdr:colOff>88900</xdr:colOff>
      <xdr:row>90</xdr:row>
      <xdr:rowOff>19594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450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152205</xdr:rowOff>
    </xdr:from>
    <xdr:to>
      <xdr:col>55</xdr:col>
      <xdr:colOff>0</xdr:colOff>
      <xdr:row>95</xdr:row>
      <xdr:rowOff>154445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6439955"/>
          <a:ext cx="838200" cy="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87568</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203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64691</xdr:rowOff>
    </xdr:from>
    <xdr:to>
      <xdr:col>55</xdr:col>
      <xdr:colOff>50800</xdr:colOff>
      <xdr:row>95</xdr:row>
      <xdr:rowOff>166291</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35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154445</xdr:rowOff>
    </xdr:from>
    <xdr:to>
      <xdr:col>50</xdr:col>
      <xdr:colOff>114300</xdr:colOff>
      <xdr:row>96</xdr:row>
      <xdr:rowOff>5649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442195"/>
          <a:ext cx="889000" cy="2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94959</xdr:rowOff>
    </xdr:from>
    <xdr:to>
      <xdr:col>50</xdr:col>
      <xdr:colOff>165100</xdr:colOff>
      <xdr:row>96</xdr:row>
      <xdr:rowOff>25109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382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41636</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15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5649</xdr:rowOff>
    </xdr:from>
    <xdr:to>
      <xdr:col>45</xdr:col>
      <xdr:colOff>177800</xdr:colOff>
      <xdr:row>96</xdr:row>
      <xdr:rowOff>100243</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464849"/>
          <a:ext cx="889000" cy="94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38219</xdr:rowOff>
    </xdr:from>
    <xdr:to>
      <xdr:col>46</xdr:col>
      <xdr:colOff>38100</xdr:colOff>
      <xdr:row>95</xdr:row>
      <xdr:rowOff>139819</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3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156346</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101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63440</xdr:rowOff>
    </xdr:from>
    <xdr:to>
      <xdr:col>41</xdr:col>
      <xdr:colOff>50800</xdr:colOff>
      <xdr:row>96</xdr:row>
      <xdr:rowOff>100243</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6972300" y="16522640"/>
          <a:ext cx="889000" cy="36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83824</xdr:rowOff>
    </xdr:from>
    <xdr:to>
      <xdr:col>41</xdr:col>
      <xdr:colOff>101600</xdr:colOff>
      <xdr:row>96</xdr:row>
      <xdr:rowOff>13974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37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30501</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14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118596</xdr:rowOff>
    </xdr:from>
    <xdr:to>
      <xdr:col>36</xdr:col>
      <xdr:colOff>165100</xdr:colOff>
      <xdr:row>96</xdr:row>
      <xdr:rowOff>48746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4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65273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05111" y="1618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101405</xdr:rowOff>
    </xdr:from>
    <xdr:to>
      <xdr:col>55</xdr:col>
      <xdr:colOff>50800</xdr:colOff>
      <xdr:row>96</xdr:row>
      <xdr:rowOff>31555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389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79832</xdr:rowOff>
    </xdr:from>
    <xdr:ext cx="534377"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367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103645</xdr:rowOff>
    </xdr:from>
    <xdr:to>
      <xdr:col>50</xdr:col>
      <xdr:colOff>165100</xdr:colOff>
      <xdr:row>96</xdr:row>
      <xdr:rowOff>33795</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39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24922</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72111" y="1648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126299</xdr:rowOff>
    </xdr:from>
    <xdr:to>
      <xdr:col>46</xdr:col>
      <xdr:colOff>38100</xdr:colOff>
      <xdr:row>96</xdr:row>
      <xdr:rowOff>56449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41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47576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50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49443</xdr:rowOff>
    </xdr:from>
    <xdr:to>
      <xdr:col>41</xdr:col>
      <xdr:colOff>101600</xdr:colOff>
      <xdr:row>96</xdr:row>
      <xdr:rowOff>151043</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50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142170</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601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12640</xdr:rowOff>
    </xdr:from>
    <xdr:to>
      <xdr:col>36</xdr:col>
      <xdr:colOff>165100</xdr:colOff>
      <xdr:row>96</xdr:row>
      <xdr:rowOff>114240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47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105367</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564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69291</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384241"/>
          <a:ext cx="1269" cy="127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15968</xdr:rowOff>
    </xdr:from>
    <xdr:ext cx="469744"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159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69291</xdr:rowOff>
    </xdr:from>
    <xdr:to>
      <xdr:col>86</xdr:col>
      <xdr:colOff>25400</xdr:colOff>
      <xdr:row>31</xdr:row>
      <xdr:rowOff>69291</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384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31995</xdr:rowOff>
    </xdr:from>
    <xdr:ext cx="378565"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3756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9119</xdr:rowOff>
    </xdr:from>
    <xdr:to>
      <xdr:col>85</xdr:col>
      <xdr:colOff>177800</xdr:colOff>
      <xdr:row>38</xdr:row>
      <xdr:rowOff>110719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52553</xdr:rowOff>
    </xdr:from>
    <xdr:to>
      <xdr:col>81</xdr:col>
      <xdr:colOff>101600</xdr:colOff>
      <xdr:row>38</xdr:row>
      <xdr:rowOff>154153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56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170680</xdr:rowOff>
    </xdr:from>
    <xdr:ext cx="378565"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92017" y="6342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60096</xdr:rowOff>
    </xdr:from>
    <xdr:to>
      <xdr:col>76</xdr:col>
      <xdr:colOff>165100</xdr:colOff>
      <xdr:row>38</xdr:row>
      <xdr:rowOff>161696</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6773</xdr:rowOff>
    </xdr:from>
    <xdr:ext cx="378565"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3017" y="6350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5004</xdr:rowOff>
    </xdr:from>
    <xdr:to>
      <xdr:col>72</xdr:col>
      <xdr:colOff>38100</xdr:colOff>
      <xdr:row>38</xdr:row>
      <xdr:rowOff>106604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2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123131</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4017" y="6295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27863</xdr:rowOff>
    </xdr:from>
    <xdr:to>
      <xdr:col>67</xdr:col>
      <xdr:colOff>101600</xdr:colOff>
      <xdr:row>38</xdr:row>
      <xdr:rowOff>129463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542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145991</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5017" y="6318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a:extLst>
            <a:ext uri="{FF2B5EF4-FFF2-40B4-BE49-F238E27FC236}">
              <a16:creationId xmlns:a16="http://schemas.microsoft.com/office/drawing/2014/main" id="{00000000-0008-0000-06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146310</xdr:rowOff>
    </xdr:from>
    <xdr:to>
      <xdr:col>85</xdr:col>
      <xdr:colOff>126364</xdr:colOff>
      <xdr:row>78</xdr:row>
      <xdr:rowOff>38906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6317595" y="12147810"/>
          <a:ext cx="1269" cy="126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42733</xdr:rowOff>
    </xdr:from>
    <xdr:ext cx="469744" cy="259045"/>
    <xdr:sp macro="" textlink="">
      <xdr:nvSpPr>
        <xdr:cNvPr id="620" name="公債費最小値テキスト">
          <a:extLst>
            <a:ext uri="{FF2B5EF4-FFF2-40B4-BE49-F238E27FC236}">
              <a16:creationId xmlns:a16="http://schemas.microsoft.com/office/drawing/2014/main" id="{00000000-0008-0000-0600-00006C020000}"/>
            </a:ext>
          </a:extLst>
        </xdr:cNvPr>
        <xdr:cNvSpPr txBox="1"/>
      </xdr:nvSpPr>
      <xdr:spPr>
        <a:xfrm>
          <a:off x="16370300" y="13415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38906</xdr:rowOff>
    </xdr:from>
    <xdr:to>
      <xdr:col>86</xdr:col>
      <xdr:colOff>25400</xdr:colOff>
      <xdr:row>78</xdr:row>
      <xdr:rowOff>38906</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3412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92987</xdr:rowOff>
    </xdr:from>
    <xdr:ext cx="534377" cy="259045"/>
    <xdr:sp macro="" textlink="">
      <xdr:nvSpPr>
        <xdr:cNvPr id="622" name="公債費最大値テキスト">
          <a:extLst>
            <a:ext uri="{FF2B5EF4-FFF2-40B4-BE49-F238E27FC236}">
              <a16:creationId xmlns:a16="http://schemas.microsoft.com/office/drawing/2014/main" id="{00000000-0008-0000-0600-00006E020000}"/>
            </a:ext>
          </a:extLst>
        </xdr:cNvPr>
        <xdr:cNvSpPr txBox="1"/>
      </xdr:nvSpPr>
      <xdr:spPr>
        <a:xfrm>
          <a:off x="16370300" y="1192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146310</xdr:rowOff>
    </xdr:from>
    <xdr:to>
      <xdr:col>86</xdr:col>
      <xdr:colOff>25400</xdr:colOff>
      <xdr:row>70</xdr:row>
      <xdr:rowOff>146310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214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45326</xdr:rowOff>
    </xdr:from>
    <xdr:to>
      <xdr:col>85</xdr:col>
      <xdr:colOff>127000</xdr:colOff>
      <xdr:row>75</xdr:row>
      <xdr:rowOff>52127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5481300" y="12904076"/>
          <a:ext cx="838200" cy="6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141927</xdr:rowOff>
    </xdr:from>
    <xdr:ext cx="534377" cy="259045"/>
    <xdr:sp macro="" textlink="">
      <xdr:nvSpPr>
        <xdr:cNvPr id="625" name="公債費平均値テキスト">
          <a:extLst>
            <a:ext uri="{FF2B5EF4-FFF2-40B4-BE49-F238E27FC236}">
              <a16:creationId xmlns:a16="http://schemas.microsoft.com/office/drawing/2014/main" id="{00000000-0008-0000-0600-000071020000}"/>
            </a:ext>
          </a:extLst>
        </xdr:cNvPr>
        <xdr:cNvSpPr txBox="1"/>
      </xdr:nvSpPr>
      <xdr:spPr>
        <a:xfrm>
          <a:off x="16370300" y="13000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163500</xdr:rowOff>
    </xdr:from>
    <xdr:to>
      <xdr:col>85</xdr:col>
      <xdr:colOff>177800</xdr:colOff>
      <xdr:row>76</xdr:row>
      <xdr:rowOff>93650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6268700" y="13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52127</xdr:rowOff>
    </xdr:from>
    <xdr:to>
      <xdr:col>81</xdr:col>
      <xdr:colOff>50800</xdr:colOff>
      <xdr:row>75</xdr:row>
      <xdr:rowOff>65367</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4592300" y="12910877"/>
          <a:ext cx="889000" cy="1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2890</xdr:rowOff>
    </xdr:from>
    <xdr:to>
      <xdr:col>81</xdr:col>
      <xdr:colOff>101600</xdr:colOff>
      <xdr:row>76</xdr:row>
      <xdr:rowOff>104490</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54305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95617</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5214111" y="1312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65367</xdr:rowOff>
    </xdr:from>
    <xdr:to>
      <xdr:col>76</xdr:col>
      <xdr:colOff>114300</xdr:colOff>
      <xdr:row>75</xdr:row>
      <xdr:rowOff>71539</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3703300" y="12924117"/>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165443</xdr:rowOff>
    </xdr:from>
    <xdr:to>
      <xdr:col>76</xdr:col>
      <xdr:colOff>165100</xdr:colOff>
      <xdr:row>76</xdr:row>
      <xdr:rowOff>95593</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4541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86720</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325111" y="13116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71539</xdr:rowOff>
    </xdr:from>
    <xdr:to>
      <xdr:col>71</xdr:col>
      <xdr:colOff>177800</xdr:colOff>
      <xdr:row>75</xdr:row>
      <xdr:rowOff>78378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2814300" y="12930289"/>
          <a:ext cx="889000" cy="6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1212</xdr:rowOff>
    </xdr:from>
    <xdr:to>
      <xdr:col>72</xdr:col>
      <xdr:colOff>38100</xdr:colOff>
      <xdr:row>76</xdr:row>
      <xdr:rowOff>102812</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3652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93939</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436111" y="1312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159823</xdr:rowOff>
    </xdr:from>
    <xdr:to>
      <xdr:col>67</xdr:col>
      <xdr:colOff>101600</xdr:colOff>
      <xdr:row>76</xdr:row>
      <xdr:rowOff>89973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2763500" y="13018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81100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547111" y="1311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165976</xdr:rowOff>
    </xdr:from>
    <xdr:to>
      <xdr:col>85</xdr:col>
      <xdr:colOff>177800</xdr:colOff>
      <xdr:row>75</xdr:row>
      <xdr:rowOff>96126</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6268700" y="1285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17403</xdr:rowOff>
    </xdr:from>
    <xdr:ext cx="534377" cy="259045"/>
    <xdr:sp macro="" textlink="">
      <xdr:nvSpPr>
        <xdr:cNvPr id="644" name="公債費該当値テキスト">
          <a:extLst>
            <a:ext uri="{FF2B5EF4-FFF2-40B4-BE49-F238E27FC236}">
              <a16:creationId xmlns:a16="http://schemas.microsoft.com/office/drawing/2014/main" id="{00000000-0008-0000-0600-000084020000}"/>
            </a:ext>
          </a:extLst>
        </xdr:cNvPr>
        <xdr:cNvSpPr txBox="1"/>
      </xdr:nvSpPr>
      <xdr:spPr>
        <a:xfrm>
          <a:off x="16370300" y="12704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1327</xdr:rowOff>
    </xdr:from>
    <xdr:to>
      <xdr:col>81</xdr:col>
      <xdr:colOff>101600</xdr:colOff>
      <xdr:row>75</xdr:row>
      <xdr:rowOff>102927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5430500" y="1286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119454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14111" y="12635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14567</xdr:rowOff>
    </xdr:from>
    <xdr:to>
      <xdr:col>76</xdr:col>
      <xdr:colOff>165100</xdr:colOff>
      <xdr:row>75</xdr:row>
      <xdr:rowOff>116167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4541500" y="1287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132694</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325111" y="12648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20739</xdr:rowOff>
    </xdr:from>
    <xdr:to>
      <xdr:col>72</xdr:col>
      <xdr:colOff>38100</xdr:colOff>
      <xdr:row>75</xdr:row>
      <xdr:rowOff>122339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3652500" y="1287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138866</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436111" y="12654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27578</xdr:rowOff>
    </xdr:from>
    <xdr:to>
      <xdr:col>67</xdr:col>
      <xdr:colOff>101600</xdr:colOff>
      <xdr:row>75</xdr:row>
      <xdr:rowOff>129178</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2763500" y="12886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145705</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547111" y="1266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17889</xdr:rowOff>
    </xdr:from>
    <xdr:to>
      <xdr:col>85</xdr:col>
      <xdr:colOff>126364</xdr:colOff>
      <xdr:row>99</xdr:row>
      <xdr:rowOff>35361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619839"/>
          <a:ext cx="1269" cy="1389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39188</xdr:rowOff>
    </xdr:from>
    <xdr:ext cx="469744"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7012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35361</xdr:rowOff>
    </xdr:from>
    <xdr:to>
      <xdr:col>86</xdr:col>
      <xdr:colOff>25400</xdr:colOff>
      <xdr:row>99</xdr:row>
      <xdr:rowOff>35361</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700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136016</xdr:rowOff>
    </xdr:from>
    <xdr:ext cx="534377"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39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17889</xdr:rowOff>
    </xdr:from>
    <xdr:to>
      <xdr:col>86</xdr:col>
      <xdr:colOff>25400</xdr:colOff>
      <xdr:row>91</xdr:row>
      <xdr:rowOff>17889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619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143097</xdr:rowOff>
    </xdr:from>
    <xdr:to>
      <xdr:col>85</xdr:col>
      <xdr:colOff>127000</xdr:colOff>
      <xdr:row>99</xdr:row>
      <xdr:rowOff>35361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5481300" y="16773747"/>
          <a:ext cx="838200" cy="23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164747</xdr:rowOff>
    </xdr:from>
    <xdr:ext cx="534377"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452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141870</xdr:rowOff>
    </xdr:from>
    <xdr:to>
      <xdr:col>85</xdr:col>
      <xdr:colOff>177800</xdr:colOff>
      <xdr:row>97</xdr:row>
      <xdr:rowOff>72020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60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143097</xdr:rowOff>
    </xdr:from>
    <xdr:to>
      <xdr:col>81</xdr:col>
      <xdr:colOff>50800</xdr:colOff>
      <xdr:row>99</xdr:row>
      <xdr:rowOff>92804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4592300" y="16773747"/>
          <a:ext cx="889000" cy="29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97521</xdr:rowOff>
    </xdr:from>
    <xdr:to>
      <xdr:col>81</xdr:col>
      <xdr:colOff>101600</xdr:colOff>
      <xdr:row>97</xdr:row>
      <xdr:rowOff>27671</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55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44198</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14111" y="1633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78076</xdr:rowOff>
    </xdr:from>
    <xdr:to>
      <xdr:col>76</xdr:col>
      <xdr:colOff>114300</xdr:colOff>
      <xdr:row>99</xdr:row>
      <xdr:rowOff>92804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3703300" y="17051626"/>
          <a:ext cx="889000" cy="14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23651</xdr:rowOff>
    </xdr:from>
    <xdr:to>
      <xdr:col>76</xdr:col>
      <xdr:colOff>165100</xdr:colOff>
      <xdr:row>96</xdr:row>
      <xdr:rowOff>125251</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141778</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25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78076</xdr:rowOff>
    </xdr:from>
    <xdr:to>
      <xdr:col>71</xdr:col>
      <xdr:colOff>177800</xdr:colOff>
      <xdr:row>99</xdr:row>
      <xdr:rowOff>95123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2814300" y="17051626"/>
          <a:ext cx="889000" cy="17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104347</xdr:rowOff>
    </xdr:from>
    <xdr:to>
      <xdr:col>72</xdr:col>
      <xdr:colOff>38100</xdr:colOff>
      <xdr:row>98</xdr:row>
      <xdr:rowOff>34497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34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51024</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68428" y="1651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114078</xdr:rowOff>
    </xdr:from>
    <xdr:to>
      <xdr:col>67</xdr:col>
      <xdr:colOff>101600</xdr:colOff>
      <xdr:row>98</xdr:row>
      <xdr:rowOff>44228</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74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60755</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79428" y="16519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156011</xdr:rowOff>
    </xdr:from>
    <xdr:to>
      <xdr:col>85</xdr:col>
      <xdr:colOff>177800</xdr:colOff>
      <xdr:row>99</xdr:row>
      <xdr:rowOff>86161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95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70938</xdr:rowOff>
    </xdr:from>
    <xdr:ext cx="469744"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873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92297</xdr:rowOff>
    </xdr:from>
    <xdr:to>
      <xdr:col>81</xdr:col>
      <xdr:colOff>101600</xdr:colOff>
      <xdr:row>98</xdr:row>
      <xdr:rowOff>22447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72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13574</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46428" y="16815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42004</xdr:rowOff>
    </xdr:from>
    <xdr:to>
      <xdr:col>76</xdr:col>
      <xdr:colOff>165100</xdr:colOff>
      <xdr:row>99</xdr:row>
      <xdr:rowOff>143604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7015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134731</xdr:rowOff>
    </xdr:from>
    <xdr:ext cx="378565"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403017" y="17108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27276</xdr:rowOff>
    </xdr:from>
    <xdr:to>
      <xdr:col>72</xdr:col>
      <xdr:colOff>38100</xdr:colOff>
      <xdr:row>99</xdr:row>
      <xdr:rowOff>128876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700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120003</xdr:rowOff>
    </xdr:from>
    <xdr:ext cx="378565"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4017" y="17093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44323</xdr:rowOff>
    </xdr:from>
    <xdr:to>
      <xdr:col>67</xdr:col>
      <xdr:colOff>101600</xdr:colOff>
      <xdr:row>99</xdr:row>
      <xdr:rowOff>145923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701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137050</xdr:rowOff>
    </xdr:from>
    <xdr:ext cx="378565"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625017" y="171106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171378</xdr:rowOff>
    </xdr:from>
    <xdr:to>
      <xdr:col>116</xdr:col>
      <xdr:colOff>62864</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314878"/>
          <a:ext cx="1269" cy="1470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118055</xdr:rowOff>
    </xdr:from>
    <xdr:ext cx="469744"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9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171378</xdr:rowOff>
    </xdr:from>
    <xdr:to>
      <xdr:col>116</xdr:col>
      <xdr:colOff>152400</xdr:colOff>
      <xdr:row>30</xdr:row>
      <xdr:rowOff>171378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314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152110</xdr:rowOff>
    </xdr:from>
    <xdr:to>
      <xdr:col>116</xdr:col>
      <xdr:colOff>63500</xdr:colOff>
      <xdr:row>39</xdr:row>
      <xdr:rowOff>36830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324310"/>
          <a:ext cx="838200" cy="39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7601</xdr:rowOff>
    </xdr:from>
    <xdr:ext cx="378565"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3512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156174</xdr:rowOff>
    </xdr:from>
    <xdr:to>
      <xdr:col>116</xdr:col>
      <xdr:colOff>114300</xdr:colOff>
      <xdr:row>38</xdr:row>
      <xdr:rowOff>86323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49982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152110</xdr:rowOff>
    </xdr:from>
    <xdr:to>
      <xdr:col>111</xdr:col>
      <xdr:colOff>177800</xdr:colOff>
      <xdr:row>38</xdr:row>
      <xdr:rowOff>157008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0434300" y="6324310"/>
          <a:ext cx="889000" cy="347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117312</xdr:rowOff>
    </xdr:from>
    <xdr:to>
      <xdr:col>112</xdr:col>
      <xdr:colOff>38100</xdr:colOff>
      <xdr:row>38</xdr:row>
      <xdr:rowOff>47462</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460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38588</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4017" y="65536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61650</xdr:rowOff>
    </xdr:from>
    <xdr:to>
      <xdr:col>107</xdr:col>
      <xdr:colOff>50800</xdr:colOff>
      <xdr:row>38</xdr:row>
      <xdr:rowOff>157008</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576750"/>
          <a:ext cx="889000" cy="95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97717</xdr:rowOff>
    </xdr:from>
    <xdr:to>
      <xdr:col>107</xdr:col>
      <xdr:colOff>101600</xdr:colOff>
      <xdr:row>38</xdr:row>
      <xdr:rowOff>27867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44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44394</xdr:rowOff>
    </xdr:from>
    <xdr:ext cx="378565"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5017" y="6216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61650</xdr:rowOff>
    </xdr:from>
    <xdr:to>
      <xdr:col>102</xdr:col>
      <xdr:colOff>114300</xdr:colOff>
      <xdr:row>39</xdr:row>
      <xdr:rowOff>4173</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6576750"/>
          <a:ext cx="889000" cy="113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32077</xdr:rowOff>
    </xdr:from>
    <xdr:to>
      <xdr:col>102</xdr:col>
      <xdr:colOff>165100</xdr:colOff>
      <xdr:row>37</xdr:row>
      <xdr:rowOff>133677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37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150204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150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45793</xdr:rowOff>
    </xdr:from>
    <xdr:to>
      <xdr:col>98</xdr:col>
      <xdr:colOff>38100</xdr:colOff>
      <xdr:row>37</xdr:row>
      <xdr:rowOff>147393</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38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163920</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16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157480</xdr:rowOff>
    </xdr:from>
    <xdr:to>
      <xdr:col>116</xdr:col>
      <xdr:colOff>114300</xdr:colOff>
      <xdr:row>39</xdr:row>
      <xdr:rowOff>87630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67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72407</xdr:rowOff>
    </xdr:from>
    <xdr:ext cx="378565"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587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101310</xdr:rowOff>
    </xdr:from>
    <xdr:to>
      <xdr:col>112</xdr:col>
      <xdr:colOff>38100</xdr:colOff>
      <xdr:row>37</xdr:row>
      <xdr:rowOff>31460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27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47987</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88428" y="6048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106208</xdr:rowOff>
    </xdr:from>
    <xdr:to>
      <xdr:col>107</xdr:col>
      <xdr:colOff>101600</xdr:colOff>
      <xdr:row>39</xdr:row>
      <xdr:rowOff>36358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62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27485</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245017" y="6714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10850</xdr:rowOff>
    </xdr:from>
    <xdr:to>
      <xdr:col>102</xdr:col>
      <xdr:colOff>165100</xdr:colOff>
      <xdr:row>38</xdr:row>
      <xdr:rowOff>112450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52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103577</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6017" y="6618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124823</xdr:rowOff>
    </xdr:from>
    <xdr:to>
      <xdr:col>98</xdr:col>
      <xdr:colOff>38100</xdr:colOff>
      <xdr:row>39</xdr:row>
      <xdr:rowOff>54973</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39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46100</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67017" y="6732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15821</xdr:rowOff>
    </xdr:from>
    <xdr:to>
      <xdr:col>116</xdr:col>
      <xdr:colOff>62864</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759771"/>
          <a:ext cx="1269" cy="1454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133948</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534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15821</xdr:rowOff>
    </xdr:from>
    <xdr:to>
      <xdr:col>116</xdr:col>
      <xdr:colOff>152400</xdr:colOff>
      <xdr:row>51</xdr:row>
      <xdr:rowOff>15821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759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52288</xdr:rowOff>
    </xdr:from>
    <xdr:to>
      <xdr:col>116</xdr:col>
      <xdr:colOff>63500</xdr:colOff>
      <xdr:row>56</xdr:row>
      <xdr:rowOff>54139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1323300" y="9653488"/>
          <a:ext cx="838200" cy="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147446</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9200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169019</xdr:rowOff>
    </xdr:from>
    <xdr:to>
      <xdr:col>116</xdr:col>
      <xdr:colOff>114300</xdr:colOff>
      <xdr:row>58</xdr:row>
      <xdr:rowOff>99169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4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53</xdr:row>
      <xdr:rowOff>129032</xdr:rowOff>
    </xdr:from>
    <xdr:to>
      <xdr:col>111</xdr:col>
      <xdr:colOff>177800</xdr:colOff>
      <xdr:row>56</xdr:row>
      <xdr:rowOff>52288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9215882"/>
          <a:ext cx="889000" cy="437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170216</xdr:rowOff>
    </xdr:from>
    <xdr:to>
      <xdr:col>112</xdr:col>
      <xdr:colOff>38100</xdr:colOff>
      <xdr:row>58</xdr:row>
      <xdr:rowOff>100366</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4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91493</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1003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53</xdr:row>
      <xdr:rowOff>77978</xdr:rowOff>
    </xdr:from>
    <xdr:to>
      <xdr:col>107</xdr:col>
      <xdr:colOff>50800</xdr:colOff>
      <xdr:row>53</xdr:row>
      <xdr:rowOff>129032</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9164828"/>
          <a:ext cx="889000" cy="51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147356</xdr:rowOff>
    </xdr:from>
    <xdr:to>
      <xdr:col>107</xdr:col>
      <xdr:colOff>101600</xdr:colOff>
      <xdr:row>58</xdr:row>
      <xdr:rowOff>77506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68633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01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53</xdr:row>
      <xdr:rowOff>77978</xdr:rowOff>
    </xdr:from>
    <xdr:to>
      <xdr:col>102</xdr:col>
      <xdr:colOff>114300</xdr:colOff>
      <xdr:row>55</xdr:row>
      <xdr:rowOff>30952</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9164828"/>
          <a:ext cx="889000" cy="295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125258</xdr:rowOff>
    </xdr:from>
    <xdr:to>
      <xdr:col>102</xdr:col>
      <xdr:colOff>165100</xdr:colOff>
      <xdr:row>58</xdr:row>
      <xdr:rowOff>55408</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89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46535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99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115897</xdr:rowOff>
    </xdr:from>
    <xdr:to>
      <xdr:col>98</xdr:col>
      <xdr:colOff>38100</xdr:colOff>
      <xdr:row>58</xdr:row>
      <xdr:rowOff>46047</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888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37174</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981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3339</xdr:rowOff>
    </xdr:from>
    <xdr:to>
      <xdr:col>116</xdr:col>
      <xdr:colOff>114300</xdr:colOff>
      <xdr:row>56</xdr:row>
      <xdr:rowOff>104939</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60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26216</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45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1488</xdr:rowOff>
    </xdr:from>
    <xdr:to>
      <xdr:col>112</xdr:col>
      <xdr:colOff>38100</xdr:colOff>
      <xdr:row>56</xdr:row>
      <xdr:rowOff>103088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60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119615</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9377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78232</xdr:rowOff>
    </xdr:from>
    <xdr:to>
      <xdr:col>107</xdr:col>
      <xdr:colOff>101600</xdr:colOff>
      <xdr:row>54</xdr:row>
      <xdr:rowOff>8382</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16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52</xdr:row>
      <xdr:rowOff>24909</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894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53</xdr:row>
      <xdr:rowOff>27178</xdr:rowOff>
    </xdr:from>
    <xdr:to>
      <xdr:col>102</xdr:col>
      <xdr:colOff>165100</xdr:colOff>
      <xdr:row>53</xdr:row>
      <xdr:rowOff>128778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11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51</xdr:row>
      <xdr:rowOff>145305</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8889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151602</xdr:rowOff>
    </xdr:from>
    <xdr:to>
      <xdr:col>98</xdr:col>
      <xdr:colOff>38100</xdr:colOff>
      <xdr:row>55</xdr:row>
      <xdr:rowOff>81752</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40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53</xdr:row>
      <xdr:rowOff>98279</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9185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20005</xdr:rowOff>
    </xdr:from>
    <xdr:to>
      <xdr:col>116</xdr:col>
      <xdr:colOff>62864</xdr:colOff>
      <xdr:row>77</xdr:row>
      <xdr:rowOff>62616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192955"/>
          <a:ext cx="1269" cy="1071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66443</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268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62616</xdr:rowOff>
    </xdr:from>
    <xdr:to>
      <xdr:col>116</xdr:col>
      <xdr:colOff>152400</xdr:colOff>
      <xdr:row>77</xdr:row>
      <xdr:rowOff>62616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264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138132</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96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20005</xdr:rowOff>
    </xdr:from>
    <xdr:to>
      <xdr:col>116</xdr:col>
      <xdr:colOff>152400</xdr:colOff>
      <xdr:row>71</xdr:row>
      <xdr:rowOff>20005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19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152913</xdr:rowOff>
    </xdr:from>
    <xdr:to>
      <xdr:col>116</xdr:col>
      <xdr:colOff>63500</xdr:colOff>
      <xdr:row>72</xdr:row>
      <xdr:rowOff>69611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2325863"/>
          <a:ext cx="838200" cy="88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148114</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663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169687</xdr:rowOff>
    </xdr:from>
    <xdr:to>
      <xdr:col>116</xdr:col>
      <xdr:colOff>114300</xdr:colOff>
      <xdr:row>74</xdr:row>
      <xdr:rowOff>99837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68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69611</xdr:rowOff>
    </xdr:from>
    <xdr:to>
      <xdr:col>111</xdr:col>
      <xdr:colOff>177800</xdr:colOff>
      <xdr:row>72</xdr:row>
      <xdr:rowOff>109708</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2414011"/>
          <a:ext cx="889000" cy="4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103210</xdr:rowOff>
    </xdr:from>
    <xdr:to>
      <xdr:col>112</xdr:col>
      <xdr:colOff>38100</xdr:colOff>
      <xdr:row>75</xdr:row>
      <xdr:rowOff>33360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24487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88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109708</xdr:rowOff>
    </xdr:from>
    <xdr:to>
      <xdr:col>107</xdr:col>
      <xdr:colOff>50800</xdr:colOff>
      <xdr:row>72</xdr:row>
      <xdr:rowOff>118943</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2454108"/>
          <a:ext cx="889000" cy="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171287</xdr:rowOff>
    </xdr:from>
    <xdr:to>
      <xdr:col>107</xdr:col>
      <xdr:colOff>101600</xdr:colOff>
      <xdr:row>75</xdr:row>
      <xdr:rowOff>101437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92564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951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134900</xdr:rowOff>
    </xdr:from>
    <xdr:to>
      <xdr:col>102</xdr:col>
      <xdr:colOff>114300</xdr:colOff>
      <xdr:row>72</xdr:row>
      <xdr:rowOff>118943</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656300" y="12136400"/>
          <a:ext cx="889000" cy="32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8021</xdr:rowOff>
    </xdr:from>
    <xdr:to>
      <xdr:col>102</xdr:col>
      <xdr:colOff>165100</xdr:colOff>
      <xdr:row>75</xdr:row>
      <xdr:rowOff>109621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100748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95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148976</xdr:rowOff>
    </xdr:from>
    <xdr:to>
      <xdr:col>98</xdr:col>
      <xdr:colOff>38100</xdr:colOff>
      <xdr:row>75</xdr:row>
      <xdr:rowOff>79126</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83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70253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92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102113</xdr:rowOff>
    </xdr:from>
    <xdr:to>
      <xdr:col>116</xdr:col>
      <xdr:colOff>114300</xdr:colOff>
      <xdr:row>72</xdr:row>
      <xdr:rowOff>32263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27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124990</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12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18811</xdr:rowOff>
    </xdr:from>
    <xdr:to>
      <xdr:col>112</xdr:col>
      <xdr:colOff>38100</xdr:colOff>
      <xdr:row>72</xdr:row>
      <xdr:rowOff>120411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2363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136938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2138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58908</xdr:rowOff>
    </xdr:from>
    <xdr:to>
      <xdr:col>107</xdr:col>
      <xdr:colOff>101600</xdr:colOff>
      <xdr:row>72</xdr:row>
      <xdr:rowOff>160508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240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5585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217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68143</xdr:rowOff>
    </xdr:from>
    <xdr:to>
      <xdr:col>102</xdr:col>
      <xdr:colOff>165100</xdr:colOff>
      <xdr:row>72</xdr:row>
      <xdr:rowOff>169743</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241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14820</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2187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84100</xdr:rowOff>
    </xdr:from>
    <xdr:to>
      <xdr:col>98</xdr:col>
      <xdr:colOff>38100</xdr:colOff>
      <xdr:row>71</xdr:row>
      <xdr:rowOff>14250</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208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30777</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1860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歳出決算総額は、住民一人当たり約</a:t>
          </a:r>
          <a:r>
            <a:rPr kumimoji="1" lang="en-US" altLang="ja-JP" sz="1300">
              <a:latin typeface="ＭＳ Ｐゴシック" panose="020B0600070205080204" pitchFamily="50" charset="-128"/>
              <a:ea typeface="ＭＳ Ｐゴシック" panose="020B0600070205080204" pitchFamily="50" charset="-128"/>
            </a:rPr>
            <a:t>454,587</a:t>
          </a:r>
          <a:r>
            <a:rPr kumimoji="1" lang="ja-JP" altLang="en-US" sz="1300">
              <a:latin typeface="ＭＳ Ｐゴシック" panose="020B0600070205080204" pitchFamily="50" charset="-128"/>
              <a:ea typeface="ＭＳ Ｐゴシック" panose="020B0600070205080204" pitchFamily="50" charset="-128"/>
            </a:rPr>
            <a:t>円となっており、前年度から</a:t>
          </a:r>
          <a:r>
            <a:rPr kumimoji="1" lang="en-US" altLang="ja-JP" sz="1300">
              <a:latin typeface="ＭＳ Ｐゴシック" panose="020B0600070205080204" pitchFamily="50" charset="-128"/>
              <a:ea typeface="ＭＳ Ｐゴシック" panose="020B0600070205080204" pitchFamily="50" charset="-128"/>
            </a:rPr>
            <a:t>12,872</a:t>
          </a:r>
          <a:r>
            <a:rPr kumimoji="1" lang="ja-JP" altLang="en-US" sz="1300">
              <a:latin typeface="ＭＳ Ｐゴシック" panose="020B0600070205080204" pitchFamily="50" charset="-128"/>
              <a:ea typeface="ＭＳ Ｐゴシック" panose="020B0600070205080204" pitchFamily="50" charset="-128"/>
            </a:rPr>
            <a:t>円増加となっている。これは障害福祉サービス給付費の増が主な要因である。</a:t>
          </a:r>
        </a:p>
        <a:p>
          <a:r>
            <a:rPr kumimoji="1" lang="ja-JP" altLang="en-US" sz="1300">
              <a:latin typeface="ＭＳ Ｐゴシック" panose="020B0600070205080204" pitchFamily="50" charset="-128"/>
              <a:ea typeface="ＭＳ Ｐゴシック" panose="020B0600070205080204" pitchFamily="50" charset="-128"/>
            </a:rPr>
            <a:t>また、歳出総額の約６割を占める義務的経費（人件費・扶助費・公債費）は、住民一人当たり約</a:t>
          </a:r>
          <a:r>
            <a:rPr kumimoji="1" lang="en-US" altLang="ja-JP" sz="1300">
              <a:latin typeface="ＭＳ Ｐゴシック" panose="020B0600070205080204" pitchFamily="50" charset="-128"/>
              <a:ea typeface="ＭＳ Ｐゴシック" panose="020B0600070205080204" pitchFamily="50" charset="-128"/>
            </a:rPr>
            <a:t>272,878</a:t>
          </a:r>
          <a:r>
            <a:rPr kumimoji="1" lang="ja-JP" altLang="en-US" sz="1300">
              <a:latin typeface="ＭＳ Ｐゴシック" panose="020B0600070205080204" pitchFamily="50" charset="-128"/>
              <a:ea typeface="ＭＳ Ｐゴシック" panose="020B0600070205080204" pitchFamily="50" charset="-128"/>
            </a:rPr>
            <a:t>円となっており、類似団体平均額より</a:t>
          </a:r>
          <a:r>
            <a:rPr kumimoji="1" lang="en-US" altLang="ja-JP" sz="1300">
              <a:latin typeface="ＭＳ Ｐゴシック" panose="020B0600070205080204" pitchFamily="50" charset="-128"/>
              <a:ea typeface="ＭＳ Ｐゴシック" panose="020B0600070205080204" pitchFamily="50" charset="-128"/>
            </a:rPr>
            <a:t>56,159</a:t>
          </a:r>
          <a:r>
            <a:rPr kumimoji="1" lang="ja-JP" altLang="en-US" sz="1300">
              <a:latin typeface="ＭＳ Ｐゴシック" panose="020B0600070205080204" pitchFamily="50" charset="-128"/>
              <a:ea typeface="ＭＳ Ｐゴシック" panose="020B0600070205080204" pitchFamily="50" charset="-128"/>
            </a:rPr>
            <a:t>円高い状況である。</a:t>
          </a:r>
        </a:p>
        <a:p>
          <a:r>
            <a:rPr kumimoji="1" lang="ja-JP" altLang="en-US" sz="1300">
              <a:latin typeface="ＭＳ Ｐゴシック" panose="020B0600070205080204" pitchFamily="50" charset="-128"/>
              <a:ea typeface="ＭＳ Ｐゴシック" panose="020B0600070205080204" pitchFamily="50" charset="-128"/>
            </a:rPr>
            <a:t>人件費及び扶助費は増加傾向にあり、今後も増加が見込まれることから、今後とも、効率的かつ効果的な財政運営に努めていく必要がある。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徳島県徳島市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246,967
244,335
191.52
114,838,341
112,267,938
1,777,871
57,666,114
99,789,625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31.9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102210</xdr:rowOff>
    </xdr:from>
    <xdr:to>
      <xdr:col>24</xdr:col>
      <xdr:colOff>62865</xdr:colOff>
      <xdr:row>39</xdr:row>
      <xdr:rowOff>33172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5710"/>
          <a:ext cx="1270" cy="1474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36999</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2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33172</xdr:rowOff>
    </xdr:from>
    <xdr:to>
      <xdr:col>24</xdr:col>
      <xdr:colOff>152400</xdr:colOff>
      <xdr:row>39</xdr:row>
      <xdr:rowOff>33172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19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48887</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0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102210</xdr:rowOff>
    </xdr:from>
    <xdr:to>
      <xdr:col>24</xdr:col>
      <xdr:colOff>152400</xdr:colOff>
      <xdr:row>30</xdr:row>
      <xdr:rowOff>102210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5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152044</xdr:rowOff>
    </xdr:from>
    <xdr:to>
      <xdr:col>24</xdr:col>
      <xdr:colOff>63500</xdr:colOff>
      <xdr:row>36</xdr:row>
      <xdr:rowOff>13513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152794"/>
          <a:ext cx="838200" cy="32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91558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92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113131</xdr:rowOff>
    </xdr:from>
    <xdr:to>
      <xdr:col>24</xdr:col>
      <xdr:colOff>114300</xdr:colOff>
      <xdr:row>36</xdr:row>
      <xdr:rowOff>43281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1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8026</xdr:rowOff>
    </xdr:from>
    <xdr:to>
      <xdr:col>19</xdr:col>
      <xdr:colOff>177800</xdr:colOff>
      <xdr:row>36</xdr:row>
      <xdr:rowOff>13513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180226"/>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123190</xdr:rowOff>
    </xdr:from>
    <xdr:to>
      <xdr:col>20</xdr:col>
      <xdr:colOff>38100</xdr:colOff>
      <xdr:row>36</xdr:row>
      <xdr:rowOff>53340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69867</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99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8026</xdr:rowOff>
    </xdr:from>
    <xdr:to>
      <xdr:col>15</xdr:col>
      <xdr:colOff>50800</xdr:colOff>
      <xdr:row>36</xdr:row>
      <xdr:rowOff>83007</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180226"/>
          <a:ext cx="889000" cy="74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133248</xdr:rowOff>
    </xdr:from>
    <xdr:to>
      <xdr:col>15</xdr:col>
      <xdr:colOff>101600</xdr:colOff>
      <xdr:row>36</xdr:row>
      <xdr:rowOff>63398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54525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22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22657</xdr:rowOff>
    </xdr:from>
    <xdr:to>
      <xdr:col>10</xdr:col>
      <xdr:colOff>114300</xdr:colOff>
      <xdr:row>36</xdr:row>
      <xdr:rowOff>83007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194857"/>
          <a:ext cx="889000" cy="6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135077</xdr:rowOff>
    </xdr:from>
    <xdr:to>
      <xdr:col>10</xdr:col>
      <xdr:colOff>165100</xdr:colOff>
      <xdr:row>36</xdr:row>
      <xdr:rowOff>65227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13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81754</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911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125933</xdr:rowOff>
    </xdr:from>
    <xdr:to>
      <xdr:col>6</xdr:col>
      <xdr:colOff>38100</xdr:colOff>
      <xdr:row>36</xdr:row>
      <xdr:rowOff>56083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26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72610</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901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101244</xdr:rowOff>
    </xdr:from>
    <xdr:to>
      <xdr:col>24</xdr:col>
      <xdr:colOff>114300</xdr:colOff>
      <xdr:row>36</xdr:row>
      <xdr:rowOff>31394</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10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124121</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953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134163</xdr:rowOff>
    </xdr:from>
    <xdr:to>
      <xdr:col>20</xdr:col>
      <xdr:colOff>38100</xdr:colOff>
      <xdr:row>36</xdr:row>
      <xdr:rowOff>64313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13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55440</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227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128676</xdr:rowOff>
    </xdr:from>
    <xdr:to>
      <xdr:col>15</xdr:col>
      <xdr:colOff>101600</xdr:colOff>
      <xdr:row>36</xdr:row>
      <xdr:rowOff>58826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2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75353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904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32207</xdr:rowOff>
    </xdr:from>
    <xdr:to>
      <xdr:col>10</xdr:col>
      <xdr:colOff>165100</xdr:colOff>
      <xdr:row>36</xdr:row>
      <xdr:rowOff>133807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0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124934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297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143307</xdr:rowOff>
    </xdr:from>
    <xdr:to>
      <xdr:col>6</xdr:col>
      <xdr:colOff>38100</xdr:colOff>
      <xdr:row>36</xdr:row>
      <xdr:rowOff>73457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14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64584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236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100468</xdr:rowOff>
    </xdr:from>
    <xdr:to>
      <xdr:col>24</xdr:col>
      <xdr:colOff>62865</xdr:colOff>
      <xdr:row>58</xdr:row>
      <xdr:rowOff>26739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9358768"/>
          <a:ext cx="1270" cy="61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30566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7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26739</xdr:rowOff>
    </xdr:from>
    <xdr:to>
      <xdr:col>24</xdr:col>
      <xdr:colOff>152400</xdr:colOff>
      <xdr:row>58</xdr:row>
      <xdr:rowOff>26739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0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47145</xdr:rowOff>
    </xdr:from>
    <xdr:ext cx="534377"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913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100468</xdr:rowOff>
    </xdr:from>
    <xdr:to>
      <xdr:col>24</xdr:col>
      <xdr:colOff>152400</xdr:colOff>
      <xdr:row>54</xdr:row>
      <xdr:rowOff>100468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358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62814</xdr:rowOff>
    </xdr:from>
    <xdr:to>
      <xdr:col>24</xdr:col>
      <xdr:colOff>63500</xdr:colOff>
      <xdr:row>57</xdr:row>
      <xdr:rowOff>107032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35464"/>
          <a:ext cx="838200" cy="44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111276</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41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88399</xdr:rowOff>
    </xdr:from>
    <xdr:to>
      <xdr:col>24</xdr:col>
      <xdr:colOff>114300</xdr:colOff>
      <xdr:row>57</xdr:row>
      <xdr:rowOff>18549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68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62814</xdr:rowOff>
    </xdr:from>
    <xdr:to>
      <xdr:col>19</xdr:col>
      <xdr:colOff>177800</xdr:colOff>
      <xdr:row>57</xdr:row>
      <xdr:rowOff>137142</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835464"/>
          <a:ext cx="889000" cy="74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64484</xdr:rowOff>
    </xdr:from>
    <xdr:to>
      <xdr:col>20</xdr:col>
      <xdr:colOff>38100</xdr:colOff>
      <xdr:row>56</xdr:row>
      <xdr:rowOff>166084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66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11161</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44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69596</xdr:rowOff>
    </xdr:from>
    <xdr:to>
      <xdr:col>15</xdr:col>
      <xdr:colOff>50800</xdr:colOff>
      <xdr:row>57</xdr:row>
      <xdr:rowOff>137142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8813546"/>
          <a:ext cx="889000" cy="1096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46783</xdr:rowOff>
    </xdr:from>
    <xdr:to>
      <xdr:col>15</xdr:col>
      <xdr:colOff>101600</xdr:colOff>
      <xdr:row>56</xdr:row>
      <xdr:rowOff>148383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647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164910</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42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69596</xdr:rowOff>
    </xdr:from>
    <xdr:to>
      <xdr:col>10</xdr:col>
      <xdr:colOff>114300</xdr:colOff>
      <xdr:row>57</xdr:row>
      <xdr:rowOff>161472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8813546"/>
          <a:ext cx="889000" cy="1120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58954</xdr:rowOff>
    </xdr:from>
    <xdr:to>
      <xdr:col>10</xdr:col>
      <xdr:colOff>165100</xdr:colOff>
      <xdr:row>50</xdr:row>
      <xdr:rowOff>160554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863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5631</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8406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137407</xdr:rowOff>
    </xdr:from>
    <xdr:to>
      <xdr:col>6</xdr:col>
      <xdr:colOff>38100</xdr:colOff>
      <xdr:row>57</xdr:row>
      <xdr:rowOff>67557</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3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84084</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513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56232</xdr:rowOff>
    </xdr:from>
    <xdr:to>
      <xdr:col>24</xdr:col>
      <xdr:colOff>114300</xdr:colOff>
      <xdr:row>57</xdr:row>
      <xdr:rowOff>157832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2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142609</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4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12014</xdr:rowOff>
    </xdr:from>
    <xdr:to>
      <xdr:col>20</xdr:col>
      <xdr:colOff>38100</xdr:colOff>
      <xdr:row>57</xdr:row>
      <xdr:rowOff>113614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8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104741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877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86342</xdr:rowOff>
    </xdr:from>
    <xdr:to>
      <xdr:col>15</xdr:col>
      <xdr:colOff>101600</xdr:colOff>
      <xdr:row>58</xdr:row>
      <xdr:rowOff>16492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5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7619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51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18796</xdr:rowOff>
    </xdr:from>
    <xdr:to>
      <xdr:col>10</xdr:col>
      <xdr:colOff>165100</xdr:colOff>
      <xdr:row>51</xdr:row>
      <xdr:rowOff>120396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876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111523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8855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110672</xdr:rowOff>
    </xdr:from>
    <xdr:to>
      <xdr:col>6</xdr:col>
      <xdr:colOff>38100</xdr:colOff>
      <xdr:row>58</xdr:row>
      <xdr:rowOff>40822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8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31949</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97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148984</xdr:rowOff>
    </xdr:from>
    <xdr:to>
      <xdr:col>24</xdr:col>
      <xdr:colOff>62865</xdr:colOff>
      <xdr:row>79</xdr:row>
      <xdr:rowOff>9564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79034"/>
          <a:ext cx="1270" cy="1575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13391</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57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9564</xdr:rowOff>
    </xdr:from>
    <xdr:to>
      <xdr:col>24</xdr:col>
      <xdr:colOff>152400</xdr:colOff>
      <xdr:row>79</xdr:row>
      <xdr:rowOff>9564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5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95661</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54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276,769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148984</xdr:rowOff>
    </xdr:from>
    <xdr:to>
      <xdr:col>24</xdr:col>
      <xdr:colOff>152400</xdr:colOff>
      <xdr:row>69</xdr:row>
      <xdr:rowOff>148984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79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84747</xdr:rowOff>
    </xdr:from>
    <xdr:to>
      <xdr:col>24</xdr:col>
      <xdr:colOff>63500</xdr:colOff>
      <xdr:row>74</xdr:row>
      <xdr:rowOff>75882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600597"/>
          <a:ext cx="838200" cy="16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54691</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13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76264</xdr:rowOff>
    </xdr:from>
    <xdr:to>
      <xdr:col>24</xdr:col>
      <xdr:colOff>114300</xdr:colOff>
      <xdr:row>76</xdr:row>
      <xdr:rowOff>6414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134048</xdr:rowOff>
    </xdr:from>
    <xdr:to>
      <xdr:col>19</xdr:col>
      <xdr:colOff>177800</xdr:colOff>
      <xdr:row>74</xdr:row>
      <xdr:rowOff>75882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2649898"/>
          <a:ext cx="889000" cy="11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34810</xdr:rowOff>
    </xdr:from>
    <xdr:to>
      <xdr:col>20</xdr:col>
      <xdr:colOff>38100</xdr:colOff>
      <xdr:row>76</xdr:row>
      <xdr:rowOff>136410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65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127537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57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134048</xdr:rowOff>
    </xdr:from>
    <xdr:to>
      <xdr:col>15</xdr:col>
      <xdr:colOff>50800</xdr:colOff>
      <xdr:row>76</xdr:row>
      <xdr:rowOff>15760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649898"/>
          <a:ext cx="889000" cy="396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133032</xdr:rowOff>
    </xdr:from>
    <xdr:to>
      <xdr:col>15</xdr:col>
      <xdr:colOff>101600</xdr:colOff>
      <xdr:row>76</xdr:row>
      <xdr:rowOff>63182</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9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54309</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84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15760</xdr:rowOff>
    </xdr:from>
    <xdr:to>
      <xdr:col>10</xdr:col>
      <xdr:colOff>114300</xdr:colOff>
      <xdr:row>76</xdr:row>
      <xdr:rowOff>72213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45960"/>
          <a:ext cx="889000" cy="56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112992</xdr:rowOff>
    </xdr:from>
    <xdr:to>
      <xdr:col>10</xdr:col>
      <xdr:colOff>165100</xdr:colOff>
      <xdr:row>78</xdr:row>
      <xdr:rowOff>43142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1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34269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407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45935</xdr:rowOff>
    </xdr:from>
    <xdr:to>
      <xdr:col>6</xdr:col>
      <xdr:colOff>38100</xdr:colOff>
      <xdr:row>78</xdr:row>
      <xdr:rowOff>147535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1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138662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511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33947</xdr:rowOff>
    </xdr:from>
    <xdr:to>
      <xdr:col>24</xdr:col>
      <xdr:colOff>114300</xdr:colOff>
      <xdr:row>73</xdr:row>
      <xdr:rowOff>135547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549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56824</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401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25082</xdr:rowOff>
    </xdr:from>
    <xdr:to>
      <xdr:col>20</xdr:col>
      <xdr:colOff>38100</xdr:colOff>
      <xdr:row>74</xdr:row>
      <xdr:rowOff>126682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71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143209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487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83248</xdr:rowOff>
    </xdr:from>
    <xdr:to>
      <xdr:col>15</xdr:col>
      <xdr:colOff>101600</xdr:colOff>
      <xdr:row>74</xdr:row>
      <xdr:rowOff>13398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59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29925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374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136411</xdr:rowOff>
    </xdr:from>
    <xdr:to>
      <xdr:col>10</xdr:col>
      <xdr:colOff>165100</xdr:colOff>
      <xdr:row>76</xdr:row>
      <xdr:rowOff>66560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951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83088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70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21413</xdr:rowOff>
    </xdr:from>
    <xdr:to>
      <xdr:col>6</xdr:col>
      <xdr:colOff>38100</xdr:colOff>
      <xdr:row>76</xdr:row>
      <xdr:rowOff>123013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5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139539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826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171084</xdr:rowOff>
    </xdr:from>
    <xdr:to>
      <xdr:col>24</xdr:col>
      <xdr:colOff>62865</xdr:colOff>
      <xdr:row>98</xdr:row>
      <xdr:rowOff>96887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601584"/>
          <a:ext cx="1270" cy="1297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100714</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02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96887</xdr:rowOff>
    </xdr:from>
    <xdr:to>
      <xdr:col>24</xdr:col>
      <xdr:colOff>152400</xdr:colOff>
      <xdr:row>98</xdr:row>
      <xdr:rowOff>96887</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98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117761</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76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171084</xdr:rowOff>
    </xdr:from>
    <xdr:to>
      <xdr:col>24</xdr:col>
      <xdr:colOff>152400</xdr:colOff>
      <xdr:row>90</xdr:row>
      <xdr:rowOff>171084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601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129184</xdr:rowOff>
    </xdr:from>
    <xdr:to>
      <xdr:col>24</xdr:col>
      <xdr:colOff>63500</xdr:colOff>
      <xdr:row>95</xdr:row>
      <xdr:rowOff>13284</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245484"/>
          <a:ext cx="838200" cy="5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126861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14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148434</xdr:rowOff>
    </xdr:from>
    <xdr:to>
      <xdr:col>24</xdr:col>
      <xdr:colOff>114300</xdr:colOff>
      <xdr:row>96</xdr:row>
      <xdr:rowOff>78584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43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131471</xdr:rowOff>
    </xdr:from>
    <xdr:to>
      <xdr:col>19</xdr:col>
      <xdr:colOff>177800</xdr:colOff>
      <xdr:row>95</xdr:row>
      <xdr:rowOff>13284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247771"/>
          <a:ext cx="889000" cy="53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156141</xdr:rowOff>
    </xdr:from>
    <xdr:to>
      <xdr:col>20</xdr:col>
      <xdr:colOff>38100</xdr:colOff>
      <xdr:row>95</xdr:row>
      <xdr:rowOff>86291</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27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77418</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36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131471</xdr:rowOff>
    </xdr:from>
    <xdr:to>
      <xdr:col>15</xdr:col>
      <xdr:colOff>50800</xdr:colOff>
      <xdr:row>96</xdr:row>
      <xdr:rowOff>9103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247771"/>
          <a:ext cx="889000" cy="220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170511</xdr:rowOff>
    </xdr:from>
    <xdr:to>
      <xdr:col>15</xdr:col>
      <xdr:colOff>101600</xdr:colOff>
      <xdr:row>95</xdr:row>
      <xdr:rowOff>100661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28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91788</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379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9103</xdr:rowOff>
    </xdr:from>
    <xdr:to>
      <xdr:col>10</xdr:col>
      <xdr:colOff>114300</xdr:colOff>
      <xdr:row>96</xdr:row>
      <xdr:rowOff>45419</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468303"/>
          <a:ext cx="889000" cy="36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1378</xdr:rowOff>
    </xdr:from>
    <xdr:to>
      <xdr:col>10</xdr:col>
      <xdr:colOff>165100</xdr:colOff>
      <xdr:row>97</xdr:row>
      <xdr:rowOff>102978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3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94105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72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39164</xdr:rowOff>
    </xdr:from>
    <xdr:to>
      <xdr:col>6</xdr:col>
      <xdr:colOff>38100</xdr:colOff>
      <xdr:row>97</xdr:row>
      <xdr:rowOff>140764</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66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131891</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76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78384</xdr:rowOff>
    </xdr:from>
    <xdr:to>
      <xdr:col>24</xdr:col>
      <xdr:colOff>114300</xdr:colOff>
      <xdr:row>95</xdr:row>
      <xdr:rowOff>8534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19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101261</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046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133934</xdr:rowOff>
    </xdr:from>
    <xdr:to>
      <xdr:col>20</xdr:col>
      <xdr:colOff>38100</xdr:colOff>
      <xdr:row>95</xdr:row>
      <xdr:rowOff>64084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25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80611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02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80671</xdr:rowOff>
    </xdr:from>
    <xdr:to>
      <xdr:col>15</xdr:col>
      <xdr:colOff>101600</xdr:colOff>
      <xdr:row>95</xdr:row>
      <xdr:rowOff>10821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19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27348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597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129753</xdr:rowOff>
    </xdr:from>
    <xdr:to>
      <xdr:col>10</xdr:col>
      <xdr:colOff>165100</xdr:colOff>
      <xdr:row>96</xdr:row>
      <xdr:rowOff>59903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41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76430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192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166069</xdr:rowOff>
    </xdr:from>
    <xdr:to>
      <xdr:col>6</xdr:col>
      <xdr:colOff>38100</xdr:colOff>
      <xdr:row>96</xdr:row>
      <xdr:rowOff>96219</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45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112746</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22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88646</xdr:rowOff>
    </xdr:from>
    <xdr:to>
      <xdr:col>54</xdr:col>
      <xdr:colOff>189865</xdr:colOff>
      <xdr:row>39</xdr:row>
      <xdr:rowOff>43688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403596"/>
          <a:ext cx="1270" cy="1326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35323</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17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88646</xdr:rowOff>
    </xdr:from>
    <xdr:to>
      <xdr:col>55</xdr:col>
      <xdr:colOff>88900</xdr:colOff>
      <xdr:row>31</xdr:row>
      <xdr:rowOff>88646</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403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161417</xdr:rowOff>
    </xdr:from>
    <xdr:to>
      <xdr:col>55</xdr:col>
      <xdr:colOff>0</xdr:colOff>
      <xdr:row>38</xdr:row>
      <xdr:rowOff>164846</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9639300" y="6676517"/>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48150</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2203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25273</xdr:rowOff>
    </xdr:from>
    <xdr:to>
      <xdr:col>55</xdr:col>
      <xdr:colOff>50800</xdr:colOff>
      <xdr:row>37</xdr:row>
      <xdr:rowOff>126873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36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161417</xdr:rowOff>
    </xdr:from>
    <xdr:to>
      <xdr:col>50</xdr:col>
      <xdr:colOff>114300</xdr:colOff>
      <xdr:row>38</xdr:row>
      <xdr:rowOff>162941</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676517"/>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26416</xdr:rowOff>
    </xdr:from>
    <xdr:to>
      <xdr:col>50</xdr:col>
      <xdr:colOff>165100</xdr:colOff>
      <xdr:row>37</xdr:row>
      <xdr:rowOff>128016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144543</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145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162179</xdr:rowOff>
    </xdr:from>
    <xdr:to>
      <xdr:col>45</xdr:col>
      <xdr:colOff>177800</xdr:colOff>
      <xdr:row>38</xdr:row>
      <xdr:rowOff>162941</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677279"/>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20320</xdr:rowOff>
    </xdr:from>
    <xdr:to>
      <xdr:col>46</xdr:col>
      <xdr:colOff>38100</xdr:colOff>
      <xdr:row>37</xdr:row>
      <xdr:rowOff>121920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138447</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139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162179</xdr:rowOff>
    </xdr:from>
    <xdr:to>
      <xdr:col>41</xdr:col>
      <xdr:colOff>50800</xdr:colOff>
      <xdr:row>38</xdr:row>
      <xdr:rowOff>163322</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677279"/>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27178</xdr:rowOff>
    </xdr:from>
    <xdr:to>
      <xdr:col>41</xdr:col>
      <xdr:colOff>101600</xdr:colOff>
      <xdr:row>37</xdr:row>
      <xdr:rowOff>128778</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145305</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146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159766</xdr:rowOff>
    </xdr:from>
    <xdr:to>
      <xdr:col>36</xdr:col>
      <xdr:colOff>165100</xdr:colOff>
      <xdr:row>37</xdr:row>
      <xdr:rowOff>89916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331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106443</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107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114046</xdr:rowOff>
    </xdr:from>
    <xdr:to>
      <xdr:col>55</xdr:col>
      <xdr:colOff>50800</xdr:colOff>
      <xdr:row>39</xdr:row>
      <xdr:rowOff>44196</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2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28973</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440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110617</xdr:rowOff>
    </xdr:from>
    <xdr:to>
      <xdr:col>50</xdr:col>
      <xdr:colOff>165100</xdr:colOff>
      <xdr:row>39</xdr:row>
      <xdr:rowOff>40767</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31894</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718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112141</xdr:rowOff>
    </xdr:from>
    <xdr:to>
      <xdr:col>46</xdr:col>
      <xdr:colOff>38100</xdr:colOff>
      <xdr:row>39</xdr:row>
      <xdr:rowOff>42291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27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33418</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719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111379</xdr:rowOff>
    </xdr:from>
    <xdr:to>
      <xdr:col>41</xdr:col>
      <xdr:colOff>101600</xdr:colOff>
      <xdr:row>39</xdr:row>
      <xdr:rowOff>41529</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26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32656</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719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112522</xdr:rowOff>
    </xdr:from>
    <xdr:to>
      <xdr:col>36</xdr:col>
      <xdr:colOff>165100</xdr:colOff>
      <xdr:row>39</xdr:row>
      <xdr:rowOff>42672</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2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33799</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7203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a:extLst>
            <a:ext uri="{FF2B5EF4-FFF2-40B4-BE49-F238E27FC236}">
              <a16:creationId xmlns:a16="http://schemas.microsoft.com/office/drawing/2014/main" id="{00000000-0008-0000-07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124689</xdr:rowOff>
    </xdr:from>
    <xdr:to>
      <xdr:col>54</xdr:col>
      <xdr:colOff>189865</xdr:colOff>
      <xdr:row>59</xdr:row>
      <xdr:rowOff>41402</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10475595" y="8697189"/>
          <a:ext cx="1270" cy="1459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45229</xdr:rowOff>
    </xdr:from>
    <xdr:ext cx="313932" cy="259045"/>
    <xdr:sp macro="" textlink="">
      <xdr:nvSpPr>
        <xdr:cNvPr id="346" name="農林水産業費最小値テキスト">
          <a:extLst>
            <a:ext uri="{FF2B5EF4-FFF2-40B4-BE49-F238E27FC236}">
              <a16:creationId xmlns:a16="http://schemas.microsoft.com/office/drawing/2014/main" id="{00000000-0008-0000-0700-00005A010000}"/>
            </a:ext>
          </a:extLst>
        </xdr:cNvPr>
        <xdr:cNvSpPr txBox="1"/>
      </xdr:nvSpPr>
      <xdr:spPr>
        <a:xfrm>
          <a:off x="10528300" y="101607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41402</xdr:rowOff>
    </xdr:from>
    <xdr:to>
      <xdr:col>55</xdr:col>
      <xdr:colOff>88900</xdr:colOff>
      <xdr:row>59</xdr:row>
      <xdr:rowOff>41402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10156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71366</xdr:rowOff>
    </xdr:from>
    <xdr:ext cx="534377" cy="259045"/>
    <xdr:sp macro="" textlink="">
      <xdr:nvSpPr>
        <xdr:cNvPr id="348" name="農林水産業費最大値テキスト">
          <a:extLst>
            <a:ext uri="{FF2B5EF4-FFF2-40B4-BE49-F238E27FC236}">
              <a16:creationId xmlns:a16="http://schemas.microsoft.com/office/drawing/2014/main" id="{00000000-0008-0000-0700-00005C010000}"/>
            </a:ext>
          </a:extLst>
        </xdr:cNvPr>
        <xdr:cNvSpPr txBox="1"/>
      </xdr:nvSpPr>
      <xdr:spPr>
        <a:xfrm>
          <a:off x="10528300" y="847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124689</xdr:rowOff>
    </xdr:from>
    <xdr:to>
      <xdr:col>55</xdr:col>
      <xdr:colOff>88900</xdr:colOff>
      <xdr:row>50</xdr:row>
      <xdr:rowOff>124689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8697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139091</xdr:rowOff>
    </xdr:from>
    <xdr:to>
      <xdr:col>55</xdr:col>
      <xdr:colOff>0</xdr:colOff>
      <xdr:row>57</xdr:row>
      <xdr:rowOff>25705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9639300" y="9740291"/>
          <a:ext cx="838200" cy="58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114952</xdr:rowOff>
    </xdr:from>
    <xdr:ext cx="469744" cy="259045"/>
    <xdr:sp macro="" textlink="">
      <xdr:nvSpPr>
        <xdr:cNvPr id="351" name="農林水産業費平均値テキスト">
          <a:extLst>
            <a:ext uri="{FF2B5EF4-FFF2-40B4-BE49-F238E27FC236}">
              <a16:creationId xmlns:a16="http://schemas.microsoft.com/office/drawing/2014/main" id="{00000000-0008-0000-0700-00005F010000}"/>
            </a:ext>
          </a:extLst>
        </xdr:cNvPr>
        <xdr:cNvSpPr txBox="1"/>
      </xdr:nvSpPr>
      <xdr:spPr>
        <a:xfrm>
          <a:off x="10528300" y="98876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136525</xdr:rowOff>
    </xdr:from>
    <xdr:to>
      <xdr:col>55</xdr:col>
      <xdr:colOff>50800</xdr:colOff>
      <xdr:row>58</xdr:row>
      <xdr:rowOff>66675</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10426700" y="990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25705</xdr:rowOff>
    </xdr:from>
    <xdr:to>
      <xdr:col>50</xdr:col>
      <xdr:colOff>114300</xdr:colOff>
      <xdr:row>57</xdr:row>
      <xdr:rowOff>51765</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8750300" y="9798355"/>
          <a:ext cx="8890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133553</xdr:rowOff>
    </xdr:from>
    <xdr:to>
      <xdr:col>50</xdr:col>
      <xdr:colOff>165100</xdr:colOff>
      <xdr:row>58</xdr:row>
      <xdr:rowOff>63703</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9588500" y="9906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54830</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404428" y="9998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51765</xdr:rowOff>
    </xdr:from>
    <xdr:to>
      <xdr:col>45</xdr:col>
      <xdr:colOff>177800</xdr:colOff>
      <xdr:row>57</xdr:row>
      <xdr:rowOff>56794</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7861300" y="9824415"/>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140412</xdr:rowOff>
    </xdr:from>
    <xdr:to>
      <xdr:col>46</xdr:col>
      <xdr:colOff>38100</xdr:colOff>
      <xdr:row>58</xdr:row>
      <xdr:rowOff>70562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8699500" y="991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61689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8515428" y="10005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56794</xdr:rowOff>
    </xdr:from>
    <xdr:to>
      <xdr:col>41</xdr:col>
      <xdr:colOff>50800</xdr:colOff>
      <xdr:row>57</xdr:row>
      <xdr:rowOff>59157</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6972300" y="9829444"/>
          <a:ext cx="889000" cy="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129362</xdr:rowOff>
    </xdr:from>
    <xdr:to>
      <xdr:col>41</xdr:col>
      <xdr:colOff>101600</xdr:colOff>
      <xdr:row>58</xdr:row>
      <xdr:rowOff>59512</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7810500" y="990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50639</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26428" y="9994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135687</xdr:rowOff>
    </xdr:from>
    <xdr:to>
      <xdr:col>36</xdr:col>
      <xdr:colOff>165100</xdr:colOff>
      <xdr:row>58</xdr:row>
      <xdr:rowOff>65837</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6921500" y="990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56964</xdr:rowOff>
    </xdr:from>
    <xdr:ext cx="469744"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37428" y="10001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88291</xdr:rowOff>
    </xdr:from>
    <xdr:to>
      <xdr:col>55</xdr:col>
      <xdr:colOff>50800</xdr:colOff>
      <xdr:row>57</xdr:row>
      <xdr:rowOff>18441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10426700" y="968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111168</xdr:rowOff>
    </xdr:from>
    <xdr:ext cx="469744" cy="259045"/>
    <xdr:sp macro="" textlink="">
      <xdr:nvSpPr>
        <xdr:cNvPr id="370" name="農林水産業費該当値テキスト">
          <a:extLst>
            <a:ext uri="{FF2B5EF4-FFF2-40B4-BE49-F238E27FC236}">
              <a16:creationId xmlns:a16="http://schemas.microsoft.com/office/drawing/2014/main" id="{00000000-0008-0000-0700-000072010000}"/>
            </a:ext>
          </a:extLst>
        </xdr:cNvPr>
        <xdr:cNvSpPr txBox="1"/>
      </xdr:nvSpPr>
      <xdr:spPr>
        <a:xfrm>
          <a:off x="10528300" y="9540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146355</xdr:rowOff>
    </xdr:from>
    <xdr:to>
      <xdr:col>50</xdr:col>
      <xdr:colOff>165100</xdr:colOff>
      <xdr:row>57</xdr:row>
      <xdr:rowOff>76505</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9588500" y="974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93032</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404428" y="9522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965</xdr:rowOff>
    </xdr:from>
    <xdr:to>
      <xdr:col>46</xdr:col>
      <xdr:colOff>38100</xdr:colOff>
      <xdr:row>57</xdr:row>
      <xdr:rowOff>102565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8699500" y="977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119092</xdr:rowOff>
    </xdr:from>
    <xdr:ext cx="469744"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8515428" y="9548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5994</xdr:rowOff>
    </xdr:from>
    <xdr:to>
      <xdr:col>41</xdr:col>
      <xdr:colOff>101600</xdr:colOff>
      <xdr:row>57</xdr:row>
      <xdr:rowOff>107594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7810500" y="977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124121</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7626428" y="955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8357</xdr:rowOff>
    </xdr:from>
    <xdr:to>
      <xdr:col>36</xdr:col>
      <xdr:colOff>165100</xdr:colOff>
      <xdr:row>57</xdr:row>
      <xdr:rowOff>109957</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6921500" y="978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126484</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737428" y="9556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15753</xdr:rowOff>
    </xdr:from>
    <xdr:to>
      <xdr:col>54</xdr:col>
      <xdr:colOff>189865</xdr:colOff>
      <xdr:row>78</xdr:row>
      <xdr:rowOff>81910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360153"/>
          <a:ext cx="1270" cy="1094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85737</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458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81910</xdr:rowOff>
    </xdr:from>
    <xdr:to>
      <xdr:col>55</xdr:col>
      <xdr:colOff>88900</xdr:colOff>
      <xdr:row>78</xdr:row>
      <xdr:rowOff>81910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45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133880</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13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25,211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15753</xdr:rowOff>
    </xdr:from>
    <xdr:to>
      <xdr:col>55</xdr:col>
      <xdr:colOff>88900</xdr:colOff>
      <xdr:row>72</xdr:row>
      <xdr:rowOff>15753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36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91511</xdr:rowOff>
    </xdr:from>
    <xdr:to>
      <xdr:col>55</xdr:col>
      <xdr:colOff>0</xdr:colOff>
      <xdr:row>76</xdr:row>
      <xdr:rowOff>145369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121711"/>
          <a:ext cx="838200" cy="5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130008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1602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151581</xdr:rowOff>
    </xdr:from>
    <xdr:to>
      <xdr:col>55</xdr:col>
      <xdr:colOff>50800</xdr:colOff>
      <xdr:row>77</xdr:row>
      <xdr:rowOff>81731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8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91511</xdr:rowOff>
    </xdr:from>
    <xdr:to>
      <xdr:col>50</xdr:col>
      <xdr:colOff>114300</xdr:colOff>
      <xdr:row>76</xdr:row>
      <xdr:rowOff>138466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3121711"/>
          <a:ext cx="889000" cy="46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107279</xdr:rowOff>
    </xdr:from>
    <xdr:to>
      <xdr:col>50</xdr:col>
      <xdr:colOff>165100</xdr:colOff>
      <xdr:row>77</xdr:row>
      <xdr:rowOff>37429</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28556</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404428" y="13230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93706</xdr:rowOff>
    </xdr:from>
    <xdr:to>
      <xdr:col>45</xdr:col>
      <xdr:colOff>177800</xdr:colOff>
      <xdr:row>76</xdr:row>
      <xdr:rowOff>138466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123906"/>
          <a:ext cx="889000" cy="44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110389</xdr:rowOff>
    </xdr:from>
    <xdr:to>
      <xdr:col>46</xdr:col>
      <xdr:colOff>38100</xdr:colOff>
      <xdr:row>77</xdr:row>
      <xdr:rowOff>40539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31666</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15428" y="13233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91191</xdr:rowOff>
    </xdr:from>
    <xdr:to>
      <xdr:col>41</xdr:col>
      <xdr:colOff>50800</xdr:colOff>
      <xdr:row>76</xdr:row>
      <xdr:rowOff>93706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121391"/>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30790</xdr:rowOff>
    </xdr:from>
    <xdr:to>
      <xdr:col>41</xdr:col>
      <xdr:colOff>101600</xdr:colOff>
      <xdr:row>76</xdr:row>
      <xdr:rowOff>132390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74</xdr:row>
      <xdr:rowOff>148917</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26428" y="1283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6787</xdr:rowOff>
    </xdr:from>
    <xdr:to>
      <xdr:col>36</xdr:col>
      <xdr:colOff>165100</xdr:colOff>
      <xdr:row>77</xdr:row>
      <xdr:rowOff>108387</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08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99514</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3301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94569</xdr:rowOff>
    </xdr:from>
    <xdr:to>
      <xdr:col>55</xdr:col>
      <xdr:colOff>50800</xdr:colOff>
      <xdr:row>77</xdr:row>
      <xdr:rowOff>24719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124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117446</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976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40711</xdr:rowOff>
    </xdr:from>
    <xdr:to>
      <xdr:col>50</xdr:col>
      <xdr:colOff>165100</xdr:colOff>
      <xdr:row>76</xdr:row>
      <xdr:rowOff>142311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07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74</xdr:row>
      <xdr:rowOff>158838</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284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87666</xdr:rowOff>
    </xdr:from>
    <xdr:to>
      <xdr:col>46</xdr:col>
      <xdr:colOff>38100</xdr:colOff>
      <xdr:row>77</xdr:row>
      <xdr:rowOff>17816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11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34342</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2893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42906</xdr:rowOff>
    </xdr:from>
    <xdr:to>
      <xdr:col>41</xdr:col>
      <xdr:colOff>101600</xdr:colOff>
      <xdr:row>76</xdr:row>
      <xdr:rowOff>144506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07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135633</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165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40391</xdr:rowOff>
    </xdr:from>
    <xdr:to>
      <xdr:col>36</xdr:col>
      <xdr:colOff>165100</xdr:colOff>
      <xdr:row>76</xdr:row>
      <xdr:rowOff>141991</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070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158518</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2845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123208</xdr:rowOff>
    </xdr:from>
    <xdr:to>
      <xdr:col>54</xdr:col>
      <xdr:colOff>189865</xdr:colOff>
      <xdr:row>99</xdr:row>
      <xdr:rowOff>105116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553708"/>
          <a:ext cx="1270" cy="1524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108943</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7082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105116</xdr:rowOff>
    </xdr:from>
    <xdr:to>
      <xdr:col>55</xdr:col>
      <xdr:colOff>88900</xdr:colOff>
      <xdr:row>99</xdr:row>
      <xdr:rowOff>105116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7078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69885</xdr:rowOff>
    </xdr:from>
    <xdr:ext cx="534377"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328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123208</xdr:rowOff>
    </xdr:from>
    <xdr:to>
      <xdr:col>55</xdr:col>
      <xdr:colOff>88900</xdr:colOff>
      <xdr:row>90</xdr:row>
      <xdr:rowOff>123208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553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14590</xdr:rowOff>
    </xdr:from>
    <xdr:to>
      <xdr:col>55</xdr:col>
      <xdr:colOff>0</xdr:colOff>
      <xdr:row>94</xdr:row>
      <xdr:rowOff>26347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130890"/>
          <a:ext cx="838200" cy="1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37609</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496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59182</xdr:rowOff>
    </xdr:from>
    <xdr:to>
      <xdr:col>55</xdr:col>
      <xdr:colOff>50800</xdr:colOff>
      <xdr:row>96</xdr:row>
      <xdr:rowOff>160782</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518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107271</xdr:rowOff>
    </xdr:from>
    <xdr:to>
      <xdr:col>50</xdr:col>
      <xdr:colOff>114300</xdr:colOff>
      <xdr:row>94</xdr:row>
      <xdr:rowOff>14590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052121"/>
          <a:ext cx="889000" cy="78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98991</xdr:rowOff>
    </xdr:from>
    <xdr:to>
      <xdr:col>50</xdr:col>
      <xdr:colOff>165100</xdr:colOff>
      <xdr:row>97</xdr:row>
      <xdr:rowOff>29141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5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20268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65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107271</xdr:rowOff>
    </xdr:from>
    <xdr:to>
      <xdr:col>45</xdr:col>
      <xdr:colOff>177800</xdr:colOff>
      <xdr:row>94</xdr:row>
      <xdr:rowOff>87971</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052121"/>
          <a:ext cx="889000" cy="152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150785</xdr:rowOff>
    </xdr:from>
    <xdr:to>
      <xdr:col>46</xdr:col>
      <xdr:colOff>38100</xdr:colOff>
      <xdr:row>97</xdr:row>
      <xdr:rowOff>80935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60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72062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70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87971</xdr:rowOff>
    </xdr:from>
    <xdr:to>
      <xdr:col>41</xdr:col>
      <xdr:colOff>50800</xdr:colOff>
      <xdr:row>95</xdr:row>
      <xdr:rowOff>103777</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204271"/>
          <a:ext cx="889000" cy="187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84361</xdr:rowOff>
    </xdr:from>
    <xdr:to>
      <xdr:col>41</xdr:col>
      <xdr:colOff>101600</xdr:colOff>
      <xdr:row>97</xdr:row>
      <xdr:rowOff>14511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5638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63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139356</xdr:rowOff>
    </xdr:from>
    <xdr:to>
      <xdr:col>36</xdr:col>
      <xdr:colOff>165100</xdr:colOff>
      <xdr:row>97</xdr:row>
      <xdr:rowOff>69506</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9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60633</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69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146997</xdr:rowOff>
    </xdr:from>
    <xdr:to>
      <xdr:col>55</xdr:col>
      <xdr:colOff>50800</xdr:colOff>
      <xdr:row>94</xdr:row>
      <xdr:rowOff>77147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09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169874</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594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135240</xdr:rowOff>
    </xdr:from>
    <xdr:to>
      <xdr:col>50</xdr:col>
      <xdr:colOff>165100</xdr:colOff>
      <xdr:row>94</xdr:row>
      <xdr:rowOff>65390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08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81917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5855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56471</xdr:rowOff>
    </xdr:from>
    <xdr:to>
      <xdr:col>46</xdr:col>
      <xdr:colOff>38100</xdr:colOff>
      <xdr:row>93</xdr:row>
      <xdr:rowOff>158071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00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3148</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5776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37171</xdr:rowOff>
    </xdr:from>
    <xdr:to>
      <xdr:col>41</xdr:col>
      <xdr:colOff>101600</xdr:colOff>
      <xdr:row>94</xdr:row>
      <xdr:rowOff>138771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15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155298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592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52977</xdr:rowOff>
    </xdr:from>
    <xdr:to>
      <xdr:col>36</xdr:col>
      <xdr:colOff>165100</xdr:colOff>
      <xdr:row>95</xdr:row>
      <xdr:rowOff>154577</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34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171104</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115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12781</xdr:rowOff>
    </xdr:from>
    <xdr:to>
      <xdr:col>85</xdr:col>
      <xdr:colOff>126364</xdr:colOff>
      <xdr:row>39</xdr:row>
      <xdr:rowOff>49449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156281"/>
          <a:ext cx="1269" cy="1579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53276</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739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49449</xdr:rowOff>
    </xdr:from>
    <xdr:to>
      <xdr:col>86</xdr:col>
      <xdr:colOff>25400</xdr:colOff>
      <xdr:row>39</xdr:row>
      <xdr:rowOff>49449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73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130908</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4931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12781</xdr:rowOff>
    </xdr:from>
    <xdr:to>
      <xdr:col>86</xdr:col>
      <xdr:colOff>25400</xdr:colOff>
      <xdr:row>30</xdr:row>
      <xdr:rowOff>12781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156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158445</xdr:rowOff>
    </xdr:from>
    <xdr:to>
      <xdr:col>85</xdr:col>
      <xdr:colOff>127000</xdr:colOff>
      <xdr:row>38</xdr:row>
      <xdr:rowOff>10678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502095"/>
          <a:ext cx="838200" cy="2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154205</xdr:rowOff>
    </xdr:from>
    <xdr:ext cx="534377"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1549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131328</xdr:rowOff>
    </xdr:from>
    <xdr:to>
      <xdr:col>85</xdr:col>
      <xdr:colOff>177800</xdr:colOff>
      <xdr:row>37</xdr:row>
      <xdr:rowOff>61478</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30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85110</xdr:rowOff>
    </xdr:from>
    <xdr:to>
      <xdr:col>81</xdr:col>
      <xdr:colOff>50800</xdr:colOff>
      <xdr:row>38</xdr:row>
      <xdr:rowOff>10678</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4592300" y="6428760"/>
          <a:ext cx="889000" cy="9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2124</xdr:rowOff>
    </xdr:from>
    <xdr:to>
      <xdr:col>81</xdr:col>
      <xdr:colOff>101600</xdr:colOff>
      <xdr:row>37</xdr:row>
      <xdr:rowOff>103724</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34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120251</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12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85110</xdr:rowOff>
    </xdr:from>
    <xdr:to>
      <xdr:col>76</xdr:col>
      <xdr:colOff>114300</xdr:colOff>
      <xdr:row>38</xdr:row>
      <xdr:rowOff>15433</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3703300" y="6428760"/>
          <a:ext cx="889000" cy="101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2124</xdr:rowOff>
    </xdr:from>
    <xdr:to>
      <xdr:col>76</xdr:col>
      <xdr:colOff>165100</xdr:colOff>
      <xdr:row>37</xdr:row>
      <xdr:rowOff>103724</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34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120251</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12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15433</xdr:rowOff>
    </xdr:from>
    <xdr:to>
      <xdr:col>71</xdr:col>
      <xdr:colOff>177800</xdr:colOff>
      <xdr:row>38</xdr:row>
      <xdr:rowOff>114554</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530533"/>
          <a:ext cx="889000" cy="99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126024</xdr:rowOff>
    </xdr:from>
    <xdr:to>
      <xdr:col>72</xdr:col>
      <xdr:colOff>38100</xdr:colOff>
      <xdr:row>37</xdr:row>
      <xdr:rowOff>56174</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29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72701</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6111" y="607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128676</xdr:rowOff>
    </xdr:from>
    <xdr:to>
      <xdr:col>67</xdr:col>
      <xdr:colOff>101600</xdr:colOff>
      <xdr:row>37</xdr:row>
      <xdr:rowOff>58826</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300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75353</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7111" y="607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107645</xdr:rowOff>
    </xdr:from>
    <xdr:to>
      <xdr:col>85</xdr:col>
      <xdr:colOff>177800</xdr:colOff>
      <xdr:row>38</xdr:row>
      <xdr:rowOff>37795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45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86072</xdr:rowOff>
    </xdr:from>
    <xdr:ext cx="534377"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42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131328</xdr:rowOff>
    </xdr:from>
    <xdr:to>
      <xdr:col>81</xdr:col>
      <xdr:colOff>101600</xdr:colOff>
      <xdr:row>38</xdr:row>
      <xdr:rowOff>61478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474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52605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4111" y="6567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34310</xdr:rowOff>
    </xdr:from>
    <xdr:to>
      <xdr:col>76</xdr:col>
      <xdr:colOff>165100</xdr:colOff>
      <xdr:row>37</xdr:row>
      <xdr:rowOff>135910</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37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127037</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5111" y="6470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136083</xdr:rowOff>
    </xdr:from>
    <xdr:to>
      <xdr:col>72</xdr:col>
      <xdr:colOff>38100</xdr:colOff>
      <xdr:row>38</xdr:row>
      <xdr:rowOff>66233</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47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57360</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6111" y="657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63754</xdr:rowOff>
    </xdr:from>
    <xdr:to>
      <xdr:col>67</xdr:col>
      <xdr:colOff>101600</xdr:colOff>
      <xdr:row>38</xdr:row>
      <xdr:rowOff>165354</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57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156481</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7111" y="667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a:extLst>
            <a:ext uri="{FF2B5EF4-FFF2-40B4-BE49-F238E27FC236}">
              <a16:creationId xmlns:a16="http://schemas.microsoft.com/office/drawing/2014/main" id="{00000000-0008-0000-07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63653</xdr:rowOff>
    </xdr:from>
    <xdr:to>
      <xdr:col>85</xdr:col>
      <xdr:colOff>126364</xdr:colOff>
      <xdr:row>58</xdr:row>
      <xdr:rowOff>73196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6317595" y="8636153"/>
          <a:ext cx="1269" cy="1381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77023</xdr:rowOff>
    </xdr:from>
    <xdr:ext cx="534377" cy="259045"/>
    <xdr:sp macro="" textlink="">
      <xdr:nvSpPr>
        <xdr:cNvPr id="575" name="教育費最小値テキスト">
          <a:extLst>
            <a:ext uri="{FF2B5EF4-FFF2-40B4-BE49-F238E27FC236}">
              <a16:creationId xmlns:a16="http://schemas.microsoft.com/office/drawing/2014/main" id="{00000000-0008-0000-0700-00003F020000}"/>
            </a:ext>
          </a:extLst>
        </xdr:cNvPr>
        <xdr:cNvSpPr txBox="1"/>
      </xdr:nvSpPr>
      <xdr:spPr>
        <a:xfrm>
          <a:off x="16370300" y="10021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73196</xdr:rowOff>
    </xdr:from>
    <xdr:to>
      <xdr:col>86</xdr:col>
      <xdr:colOff>25400</xdr:colOff>
      <xdr:row>58</xdr:row>
      <xdr:rowOff>73196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1001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10330</xdr:rowOff>
    </xdr:from>
    <xdr:ext cx="534377" cy="259045"/>
    <xdr:sp macro="" textlink="">
      <xdr:nvSpPr>
        <xdr:cNvPr id="577" name="教育費最大値テキスト">
          <a:extLst>
            <a:ext uri="{FF2B5EF4-FFF2-40B4-BE49-F238E27FC236}">
              <a16:creationId xmlns:a16="http://schemas.microsoft.com/office/drawing/2014/main" id="{00000000-0008-0000-0700-000041020000}"/>
            </a:ext>
          </a:extLst>
        </xdr:cNvPr>
        <xdr:cNvSpPr txBox="1"/>
      </xdr:nvSpPr>
      <xdr:spPr>
        <a:xfrm>
          <a:off x="16370300" y="841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99,992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63653</xdr:rowOff>
    </xdr:from>
    <xdr:to>
      <xdr:col>86</xdr:col>
      <xdr:colOff>25400</xdr:colOff>
      <xdr:row>50</xdr:row>
      <xdr:rowOff>63653</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8636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48355</xdr:rowOff>
    </xdr:from>
    <xdr:to>
      <xdr:col>85</xdr:col>
      <xdr:colOff>127000</xdr:colOff>
      <xdr:row>57</xdr:row>
      <xdr:rowOff>92494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5481300" y="9821005"/>
          <a:ext cx="838200" cy="44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168565</xdr:rowOff>
    </xdr:from>
    <xdr:ext cx="534377" cy="259045"/>
    <xdr:sp macro="" textlink="">
      <xdr:nvSpPr>
        <xdr:cNvPr id="580" name="教育費平均値テキスト">
          <a:extLst>
            <a:ext uri="{FF2B5EF4-FFF2-40B4-BE49-F238E27FC236}">
              <a16:creationId xmlns:a16="http://schemas.microsoft.com/office/drawing/2014/main" id="{00000000-0008-0000-0700-000044020000}"/>
            </a:ext>
          </a:extLst>
        </xdr:cNvPr>
        <xdr:cNvSpPr txBox="1"/>
      </xdr:nvSpPr>
      <xdr:spPr>
        <a:xfrm>
          <a:off x="16370300" y="9426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145688</xdr:rowOff>
    </xdr:from>
    <xdr:to>
      <xdr:col>85</xdr:col>
      <xdr:colOff>177800</xdr:colOff>
      <xdr:row>56</xdr:row>
      <xdr:rowOff>75838</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6268700" y="957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92494</xdr:rowOff>
    </xdr:from>
    <xdr:to>
      <xdr:col>81</xdr:col>
      <xdr:colOff>50800</xdr:colOff>
      <xdr:row>57</xdr:row>
      <xdr:rowOff>101619</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4592300" y="9865144"/>
          <a:ext cx="889000" cy="9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16377</xdr:rowOff>
    </xdr:from>
    <xdr:to>
      <xdr:col>81</xdr:col>
      <xdr:colOff>101600</xdr:colOff>
      <xdr:row>56</xdr:row>
      <xdr:rowOff>117977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5430500" y="961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134504</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14111" y="939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129928</xdr:rowOff>
    </xdr:from>
    <xdr:to>
      <xdr:col>76</xdr:col>
      <xdr:colOff>114300</xdr:colOff>
      <xdr:row>57</xdr:row>
      <xdr:rowOff>101619</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3703300" y="9731128"/>
          <a:ext cx="889000" cy="143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146221</xdr:rowOff>
    </xdr:from>
    <xdr:to>
      <xdr:col>76</xdr:col>
      <xdr:colOff>165100</xdr:colOff>
      <xdr:row>56</xdr:row>
      <xdr:rowOff>76371</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4541500" y="9575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92898</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325111" y="935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129928</xdr:rowOff>
    </xdr:from>
    <xdr:to>
      <xdr:col>71</xdr:col>
      <xdr:colOff>177800</xdr:colOff>
      <xdr:row>57</xdr:row>
      <xdr:rowOff>69406</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2814300" y="9731128"/>
          <a:ext cx="889000" cy="110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153842</xdr:rowOff>
    </xdr:from>
    <xdr:to>
      <xdr:col>72</xdr:col>
      <xdr:colOff>38100</xdr:colOff>
      <xdr:row>56</xdr:row>
      <xdr:rowOff>83992</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3652500" y="958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100519</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436111" y="9358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119952</xdr:rowOff>
    </xdr:from>
    <xdr:to>
      <xdr:col>67</xdr:col>
      <xdr:colOff>101600</xdr:colOff>
      <xdr:row>57</xdr:row>
      <xdr:rowOff>50102</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2763500" y="972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66629</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547111" y="949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169005</xdr:rowOff>
    </xdr:from>
    <xdr:to>
      <xdr:col>85</xdr:col>
      <xdr:colOff>177800</xdr:colOff>
      <xdr:row>57</xdr:row>
      <xdr:rowOff>99155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6268700" y="977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147432</xdr:rowOff>
    </xdr:from>
    <xdr:ext cx="534377" cy="259045"/>
    <xdr:sp macro="" textlink="">
      <xdr:nvSpPr>
        <xdr:cNvPr id="599" name="教育費該当値テキスト">
          <a:extLst>
            <a:ext uri="{FF2B5EF4-FFF2-40B4-BE49-F238E27FC236}">
              <a16:creationId xmlns:a16="http://schemas.microsoft.com/office/drawing/2014/main" id="{00000000-0008-0000-0700-000057020000}"/>
            </a:ext>
          </a:extLst>
        </xdr:cNvPr>
        <xdr:cNvSpPr txBox="1"/>
      </xdr:nvSpPr>
      <xdr:spPr>
        <a:xfrm>
          <a:off x="16370300" y="9748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41694</xdr:rowOff>
    </xdr:from>
    <xdr:to>
      <xdr:col>81</xdr:col>
      <xdr:colOff>101600</xdr:colOff>
      <xdr:row>57</xdr:row>
      <xdr:rowOff>143294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5430500" y="981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134421</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14111" y="990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50819</xdr:rowOff>
    </xdr:from>
    <xdr:to>
      <xdr:col>76</xdr:col>
      <xdr:colOff>165100</xdr:colOff>
      <xdr:row>57</xdr:row>
      <xdr:rowOff>152419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4541500" y="9823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143546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325111" y="9916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79128</xdr:rowOff>
    </xdr:from>
    <xdr:to>
      <xdr:col>72</xdr:col>
      <xdr:colOff>38100</xdr:colOff>
      <xdr:row>57</xdr:row>
      <xdr:rowOff>9278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3652500" y="968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405</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436111" y="9773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18606</xdr:rowOff>
    </xdr:from>
    <xdr:to>
      <xdr:col>67</xdr:col>
      <xdr:colOff>101600</xdr:colOff>
      <xdr:row>57</xdr:row>
      <xdr:rowOff>120206</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2763500" y="9791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111333</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547111" y="9883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69291</xdr:rowOff>
    </xdr:from>
    <xdr:to>
      <xdr:col>85</xdr:col>
      <xdr:colOff>126364</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42241"/>
          <a:ext cx="1269" cy="127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15968</xdr:rowOff>
    </xdr:from>
    <xdr:ext cx="469744"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2017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69291</xdr:rowOff>
    </xdr:from>
    <xdr:to>
      <xdr:col>86</xdr:col>
      <xdr:colOff>25400</xdr:colOff>
      <xdr:row>71</xdr:row>
      <xdr:rowOff>69291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42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31996</xdr:rowOff>
    </xdr:from>
    <xdr:ext cx="378565"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23364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9119</xdr:rowOff>
    </xdr:from>
    <xdr:to>
      <xdr:col>85</xdr:col>
      <xdr:colOff>177800</xdr:colOff>
      <xdr:row>78</xdr:row>
      <xdr:rowOff>110719</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38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52552</xdr:rowOff>
    </xdr:from>
    <xdr:to>
      <xdr:col>81</xdr:col>
      <xdr:colOff>101600</xdr:colOff>
      <xdr:row>78</xdr:row>
      <xdr:rowOff>154152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2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170679</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200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60097</xdr:rowOff>
    </xdr:from>
    <xdr:to>
      <xdr:col>76</xdr:col>
      <xdr:colOff>165100</xdr:colOff>
      <xdr:row>78</xdr:row>
      <xdr:rowOff>161697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6774</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3017" y="13208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5004</xdr:rowOff>
    </xdr:from>
    <xdr:to>
      <xdr:col>72</xdr:col>
      <xdr:colOff>38100</xdr:colOff>
      <xdr:row>78</xdr:row>
      <xdr:rowOff>106604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37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123131</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4017" y="13153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27863</xdr:rowOff>
    </xdr:from>
    <xdr:to>
      <xdr:col>67</xdr:col>
      <xdr:colOff>101600</xdr:colOff>
      <xdr:row>78</xdr:row>
      <xdr:rowOff>129463</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00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145990</xdr:rowOff>
    </xdr:from>
    <xdr:ext cx="378565"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5017" y="13176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146310</xdr:rowOff>
    </xdr:from>
    <xdr:to>
      <xdr:col>85</xdr:col>
      <xdr:colOff>126364</xdr:colOff>
      <xdr:row>98</xdr:row>
      <xdr:rowOff>38906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76810"/>
          <a:ext cx="1269" cy="1264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42733</xdr:rowOff>
    </xdr:from>
    <xdr:ext cx="469744"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4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38906</xdr:rowOff>
    </xdr:from>
    <xdr:to>
      <xdr:col>86</xdr:col>
      <xdr:colOff>25400</xdr:colOff>
      <xdr:row>98</xdr:row>
      <xdr:rowOff>38906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4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92987</xdr:rowOff>
    </xdr:from>
    <xdr:ext cx="534377"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35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146310</xdr:rowOff>
    </xdr:from>
    <xdr:to>
      <xdr:col>86</xdr:col>
      <xdr:colOff>25400</xdr:colOff>
      <xdr:row>90</xdr:row>
      <xdr:rowOff>146310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76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45307</xdr:rowOff>
    </xdr:from>
    <xdr:to>
      <xdr:col>85</xdr:col>
      <xdr:colOff>127000</xdr:colOff>
      <xdr:row>95</xdr:row>
      <xdr:rowOff>52108</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333057"/>
          <a:ext cx="838200" cy="6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141927</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4296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163500</xdr:rowOff>
    </xdr:from>
    <xdr:to>
      <xdr:col>85</xdr:col>
      <xdr:colOff>177800</xdr:colOff>
      <xdr:row>96</xdr:row>
      <xdr:rowOff>93650</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4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52108</xdr:rowOff>
    </xdr:from>
    <xdr:to>
      <xdr:col>81</xdr:col>
      <xdr:colOff>50800</xdr:colOff>
      <xdr:row>95</xdr:row>
      <xdr:rowOff>65348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339858"/>
          <a:ext cx="889000" cy="1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2890</xdr:rowOff>
    </xdr:from>
    <xdr:to>
      <xdr:col>81</xdr:col>
      <xdr:colOff>101600</xdr:colOff>
      <xdr:row>96</xdr:row>
      <xdr:rowOff>104490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95617</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554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65348</xdr:rowOff>
    </xdr:from>
    <xdr:to>
      <xdr:col>76</xdr:col>
      <xdr:colOff>114300</xdr:colOff>
      <xdr:row>95</xdr:row>
      <xdr:rowOff>71520</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3703300" y="16353098"/>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165443</xdr:rowOff>
    </xdr:from>
    <xdr:to>
      <xdr:col>76</xdr:col>
      <xdr:colOff>165100</xdr:colOff>
      <xdr:row>96</xdr:row>
      <xdr:rowOff>95593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86720</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545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71520</xdr:rowOff>
    </xdr:from>
    <xdr:to>
      <xdr:col>71</xdr:col>
      <xdr:colOff>177800</xdr:colOff>
      <xdr:row>95</xdr:row>
      <xdr:rowOff>78360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359270"/>
          <a:ext cx="889000" cy="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1194</xdr:rowOff>
    </xdr:from>
    <xdr:to>
      <xdr:col>72</xdr:col>
      <xdr:colOff>38100</xdr:colOff>
      <xdr:row>96</xdr:row>
      <xdr:rowOff>102794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93921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55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159804</xdr:rowOff>
    </xdr:from>
    <xdr:to>
      <xdr:col>67</xdr:col>
      <xdr:colOff>101600</xdr:colOff>
      <xdr:row>96</xdr:row>
      <xdr:rowOff>89954</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44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81081</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54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165957</xdr:rowOff>
    </xdr:from>
    <xdr:to>
      <xdr:col>85</xdr:col>
      <xdr:colOff>177800</xdr:colOff>
      <xdr:row>95</xdr:row>
      <xdr:rowOff>96107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28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17384</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13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1308</xdr:rowOff>
    </xdr:from>
    <xdr:to>
      <xdr:col>81</xdr:col>
      <xdr:colOff>101600</xdr:colOff>
      <xdr:row>95</xdr:row>
      <xdr:rowOff>102908</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28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119435</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06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14548</xdr:rowOff>
    </xdr:from>
    <xdr:to>
      <xdr:col>76</xdr:col>
      <xdr:colOff>165100</xdr:colOff>
      <xdr:row>95</xdr:row>
      <xdr:rowOff>116148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302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132675</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077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20720</xdr:rowOff>
    </xdr:from>
    <xdr:to>
      <xdr:col>72</xdr:col>
      <xdr:colOff>38100</xdr:colOff>
      <xdr:row>95</xdr:row>
      <xdr:rowOff>122320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30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138847</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08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27560</xdr:rowOff>
    </xdr:from>
    <xdr:to>
      <xdr:col>67</xdr:col>
      <xdr:colOff>101600</xdr:colOff>
      <xdr:row>95</xdr:row>
      <xdr:rowOff>129160</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31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145687</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09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100076</xdr:rowOff>
    </xdr:from>
    <xdr:to>
      <xdr:col>116</xdr:col>
      <xdr:colOff>62864</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415026"/>
          <a:ext cx="1269" cy="1315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46753</xdr:rowOff>
    </xdr:from>
    <xdr:ext cx="469744"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19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100076</xdr:rowOff>
    </xdr:from>
    <xdr:to>
      <xdr:col>116</xdr:col>
      <xdr:colOff>152400</xdr:colOff>
      <xdr:row>31</xdr:row>
      <xdr:rowOff>100076</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41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100076</xdr:rowOff>
    </xdr:from>
    <xdr:to>
      <xdr:col>116</xdr:col>
      <xdr:colOff>63500</xdr:colOff>
      <xdr:row>32</xdr:row>
      <xdr:rowOff>115316</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21323300" y="5415026"/>
          <a:ext cx="838200" cy="18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59707</xdr:rowOff>
    </xdr:from>
    <xdr:ext cx="378565"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5748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81280</xdr:rowOff>
    </xdr:from>
    <xdr:to>
      <xdr:col>116</xdr:col>
      <xdr:colOff>114300</xdr:colOff>
      <xdr:row>39</xdr:row>
      <xdr:rowOff>11430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86360</xdr:rowOff>
    </xdr:from>
    <xdr:to>
      <xdr:col>111</xdr:col>
      <xdr:colOff>177800</xdr:colOff>
      <xdr:row>32</xdr:row>
      <xdr:rowOff>115316</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5401310"/>
          <a:ext cx="889000" cy="200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77470</xdr:rowOff>
    </xdr:from>
    <xdr:to>
      <xdr:col>112</xdr:col>
      <xdr:colOff>38100</xdr:colOff>
      <xdr:row>39</xdr:row>
      <xdr:rowOff>7620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170197</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4017" y="66852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166370</xdr:rowOff>
    </xdr:from>
    <xdr:to>
      <xdr:col>107</xdr:col>
      <xdr:colOff>50800</xdr:colOff>
      <xdr:row>31</xdr:row>
      <xdr:rowOff>86360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530987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59182</xdr:rowOff>
    </xdr:from>
    <xdr:to>
      <xdr:col>107</xdr:col>
      <xdr:colOff>101600</xdr:colOff>
      <xdr:row>38</xdr:row>
      <xdr:rowOff>160782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57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151909</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5017" y="66670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166370</xdr:rowOff>
    </xdr:from>
    <xdr:to>
      <xdr:col>102</xdr:col>
      <xdr:colOff>114300</xdr:colOff>
      <xdr:row>31</xdr:row>
      <xdr:rowOff>79502</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flipV="1">
          <a:off x="18656300" y="5309870"/>
          <a:ext cx="8890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146812</xdr:rowOff>
    </xdr:from>
    <xdr:to>
      <xdr:col>102</xdr:col>
      <xdr:colOff>165100</xdr:colOff>
      <xdr:row>38</xdr:row>
      <xdr:rowOff>76962</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490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68089</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6017" y="6583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44704</xdr:rowOff>
    </xdr:from>
    <xdr:to>
      <xdr:col>98</xdr:col>
      <xdr:colOff>38100</xdr:colOff>
      <xdr:row>38</xdr:row>
      <xdr:rowOff>146304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55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137431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7017" y="66525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49276</xdr:rowOff>
    </xdr:from>
    <xdr:to>
      <xdr:col>116</xdr:col>
      <xdr:colOff>114300</xdr:colOff>
      <xdr:row>31</xdr:row>
      <xdr:rowOff>150876</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536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2303</xdr:rowOff>
    </xdr:from>
    <xdr:ext cx="469744"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5317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64516</xdr:rowOff>
    </xdr:from>
    <xdr:to>
      <xdr:col>112</xdr:col>
      <xdr:colOff>38100</xdr:colOff>
      <xdr:row>32</xdr:row>
      <xdr:rowOff>166116</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5550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31</xdr:row>
      <xdr:rowOff>11193</xdr:rowOff>
    </xdr:from>
    <xdr:ext cx="469744"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088428" y="5326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31</xdr:row>
      <xdr:rowOff>35560</xdr:rowOff>
    </xdr:from>
    <xdr:to>
      <xdr:col>107</xdr:col>
      <xdr:colOff>101600</xdr:colOff>
      <xdr:row>31</xdr:row>
      <xdr:rowOff>137160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535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29</xdr:row>
      <xdr:rowOff>153687</xdr:rowOff>
    </xdr:from>
    <xdr:ext cx="469744"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199428" y="512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30</xdr:row>
      <xdr:rowOff>115570</xdr:rowOff>
    </xdr:from>
    <xdr:to>
      <xdr:col>102</xdr:col>
      <xdr:colOff>165100</xdr:colOff>
      <xdr:row>31</xdr:row>
      <xdr:rowOff>45720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52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29</xdr:row>
      <xdr:rowOff>62247</xdr:rowOff>
    </xdr:from>
    <xdr:ext cx="469744"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10428" y="50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28702</xdr:rowOff>
    </xdr:from>
    <xdr:to>
      <xdr:col>98</xdr:col>
      <xdr:colOff>38100</xdr:colOff>
      <xdr:row>31</xdr:row>
      <xdr:rowOff>130302</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534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29</xdr:row>
      <xdr:rowOff>146829</xdr:rowOff>
    </xdr:from>
    <xdr:ext cx="469744"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21428" y="511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民生費は、住民一人当たり約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227,827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円となっており、決算額全体の約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％を占めている。類似団体も含め増加傾向にあるが、子ども・子育て支援や、障害者福祉など社会保障費によるものである。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土木費は、住民一人当たり約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48,471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円となっており、決算額全体の約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％を占めている。令和元年度から増加傾向にあるが、これは中心市街地の活性化や、四国横断自動車道関連経費の増等によるものである。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徳島県徳島市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行財政改革推進プランに基づく取り組みを推進し、経費の削減、効率的かつ効果的な財政運営に努めた結果、前年度に引き続き財政調整基金を取り崩すことなく実質収支は黒字となったが、前年度実質収支よ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2.22</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ポイント減少し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実質単年度収支は赤字となった。また、今後、社会保障関係経費である扶助費の増加等が見込まれる中、人口減少等の影響により市税収入の大幅な伸びは見込めず、物価高騰等の影響も重なり、不透明な財政状況のもとで市政運営が想定される。そのため、財政力の強化に向けた取り組みを中心に財政基盤の一層の強化に努めなければならない。</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徳島県徳島市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令和５年度は、全ての会計において黒字となっている。</a:t>
          </a:r>
        </a:p>
        <a:p>
          <a:r>
            <a:rPr kumimoji="1" lang="ja-JP" altLang="en-US" sz="1300">
              <a:latin typeface="ＭＳ ゴシック" pitchFamily="49" charset="-128"/>
              <a:ea typeface="ＭＳ ゴシック" pitchFamily="49" charset="-128"/>
            </a:rPr>
            <a:t>平成</a:t>
          </a:r>
          <a:r>
            <a:rPr kumimoji="1" lang="en-US" altLang="ja-JP" sz="1300">
              <a:latin typeface="ＭＳ ゴシック" pitchFamily="49" charset="-128"/>
              <a:ea typeface="ＭＳ ゴシック" pitchFamily="49" charset="-128"/>
            </a:rPr>
            <a:t>28</a:t>
          </a:r>
          <a:r>
            <a:rPr kumimoji="1" lang="ja-JP" altLang="en-US" sz="1300">
              <a:latin typeface="ＭＳ ゴシック" pitchFamily="49" charset="-128"/>
              <a:ea typeface="ＭＳ ゴシック" pitchFamily="49" charset="-128"/>
            </a:rPr>
            <a:t>年度には国民健康保険事業特別会計において赤字決算であったものの、被保険者の減少に伴う保険給付費が減少したことにより黒字に転じており、平成</a:t>
          </a:r>
          <a:r>
            <a:rPr kumimoji="1" lang="en-US" altLang="ja-JP" sz="1300">
              <a:latin typeface="ＭＳ ゴシック" pitchFamily="49" charset="-128"/>
              <a:ea typeface="ＭＳ ゴシック" pitchFamily="49" charset="-128"/>
            </a:rPr>
            <a:t>29</a:t>
          </a:r>
          <a:r>
            <a:rPr kumimoji="1" lang="ja-JP" altLang="en-US" sz="1300">
              <a:latin typeface="ＭＳ ゴシック" pitchFamily="49" charset="-128"/>
              <a:ea typeface="ＭＳ ゴシック" pitchFamily="49" charset="-128"/>
            </a:rPr>
            <a:t>年度以降は全ての会計において黒字を保っている。</a:t>
          </a:r>
        </a:p>
        <a:p>
          <a:r>
            <a:rPr kumimoji="1" lang="ja-JP" altLang="en-US" sz="1300">
              <a:latin typeface="ＭＳ ゴシック" pitchFamily="49" charset="-128"/>
              <a:ea typeface="ＭＳ ゴシック" pitchFamily="49" charset="-128"/>
            </a:rPr>
            <a:t>　引き続き、全ての会計において黒字を維持できるよう努める。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114838341</v>
      </c>
      <c r="BO4" s="407"/>
      <c r="BP4" s="407"/>
      <c r="BQ4" s="407"/>
      <c r="BR4" s="407"/>
      <c r="BS4" s="407"/>
      <c r="BT4" s="407"/>
      <c r="BU4" s="408"/>
      <c r="BV4" s="406">
        <v>113807262</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3.1</v>
      </c>
      <c r="CU4" s="413"/>
      <c r="CV4" s="413"/>
      <c r="CW4" s="413"/>
      <c r="CX4" s="413"/>
      <c r="CY4" s="413"/>
      <c r="CZ4" s="413"/>
      <c r="DA4" s="414"/>
      <c r="DB4" s="412">
        <v>5.3</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112267938</v>
      </c>
      <c r="BO5" s="444"/>
      <c r="BP5" s="444"/>
      <c r="BQ5" s="444"/>
      <c r="BR5" s="444"/>
      <c r="BS5" s="444"/>
      <c r="BT5" s="444"/>
      <c r="BU5" s="445"/>
      <c r="BV5" s="443">
        <v>110004708</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96.6</v>
      </c>
      <c r="CU5" s="441"/>
      <c r="CV5" s="441"/>
      <c r="CW5" s="441"/>
      <c r="CX5" s="441"/>
      <c r="CY5" s="441"/>
      <c r="CZ5" s="441"/>
      <c r="DA5" s="442"/>
      <c r="DB5" s="440">
        <v>97.1</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2570403</v>
      </c>
      <c r="BO6" s="444"/>
      <c r="BP6" s="444"/>
      <c r="BQ6" s="444"/>
      <c r="BR6" s="444"/>
      <c r="BS6" s="444"/>
      <c r="BT6" s="444"/>
      <c r="BU6" s="445"/>
      <c r="BV6" s="443">
        <v>3802554</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97.6</v>
      </c>
      <c r="CU6" s="481"/>
      <c r="CV6" s="481"/>
      <c r="CW6" s="481"/>
      <c r="CX6" s="481"/>
      <c r="CY6" s="481"/>
      <c r="CZ6" s="481"/>
      <c r="DA6" s="482"/>
      <c r="DB6" s="480">
        <v>99.3</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792532</v>
      </c>
      <c r="BO7" s="444"/>
      <c r="BP7" s="444"/>
      <c r="BQ7" s="444"/>
      <c r="BR7" s="444"/>
      <c r="BS7" s="444"/>
      <c r="BT7" s="444"/>
      <c r="BU7" s="445"/>
      <c r="BV7" s="443">
        <v>787456</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57666114</v>
      </c>
      <c r="CU7" s="444"/>
      <c r="CV7" s="444"/>
      <c r="CW7" s="444"/>
      <c r="CX7" s="444"/>
      <c r="CY7" s="444"/>
      <c r="CZ7" s="444"/>
      <c r="DA7" s="445"/>
      <c r="DB7" s="443">
        <v>56839669</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1777871</v>
      </c>
      <c r="BO8" s="444"/>
      <c r="BP8" s="444"/>
      <c r="BQ8" s="444"/>
      <c r="BR8" s="444"/>
      <c r="BS8" s="444"/>
      <c r="BT8" s="444"/>
      <c r="BU8" s="445"/>
      <c r="BV8" s="443">
        <v>3015098</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0.77</v>
      </c>
      <c r="CU8" s="484"/>
      <c r="CV8" s="484"/>
      <c r="CW8" s="484"/>
      <c r="CX8" s="484"/>
      <c r="CY8" s="484"/>
      <c r="CZ8" s="484"/>
      <c r="DA8" s="485"/>
      <c r="DB8" s="483">
        <v>0.79</v>
      </c>
      <c r="DC8" s="484"/>
      <c r="DD8" s="484"/>
      <c r="DE8" s="484"/>
      <c r="DF8" s="484"/>
      <c r="DG8" s="484"/>
      <c r="DH8" s="484"/>
      <c r="DI8" s="485"/>
    </row>
    <row r="9" spans="1:119" ht="18.75" customHeight="1" thickBot="1" x14ac:dyDescent="0.2">
      <c r="A9" s="181"/>
      <c r="B9" s="437" t="s">
        <v>106</v>
      </c>
      <c r="C9" s="438"/>
      <c r="D9" s="438"/>
      <c r="E9" s="438"/>
      <c r="F9" s="438"/>
      <c r="G9" s="438"/>
      <c r="H9" s="438"/>
      <c r="I9" s="438"/>
      <c r="J9" s="438"/>
      <c r="K9" s="486"/>
      <c r="L9" s="487" t="s">
        <v>107</v>
      </c>
      <c r="M9" s="488"/>
      <c r="N9" s="488"/>
      <c r="O9" s="488"/>
      <c r="P9" s="488"/>
      <c r="Q9" s="489"/>
      <c r="R9" s="490">
        <v>252391</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-1237227</v>
      </c>
      <c r="BO9" s="444"/>
      <c r="BP9" s="444"/>
      <c r="BQ9" s="444"/>
      <c r="BR9" s="444"/>
      <c r="BS9" s="444"/>
      <c r="BT9" s="444"/>
      <c r="BU9" s="445"/>
      <c r="BV9" s="443">
        <v>-1087327</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11.9</v>
      </c>
      <c r="CU9" s="441"/>
      <c r="CV9" s="441"/>
      <c r="CW9" s="441"/>
      <c r="CX9" s="441"/>
      <c r="CY9" s="441"/>
      <c r="CZ9" s="441"/>
      <c r="DA9" s="442"/>
      <c r="DB9" s="440">
        <v>12.4</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112</v>
      </c>
      <c r="M10" s="473"/>
      <c r="N10" s="473"/>
      <c r="O10" s="473"/>
      <c r="P10" s="473"/>
      <c r="Q10" s="474"/>
      <c r="R10" s="494">
        <v>258554</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90</v>
      </c>
      <c r="AV10" s="476"/>
      <c r="AW10" s="476"/>
      <c r="AX10" s="476"/>
      <c r="AY10" s="477" t="s">
        <v>114</v>
      </c>
      <c r="AZ10" s="478"/>
      <c r="BA10" s="478"/>
      <c r="BB10" s="478"/>
      <c r="BC10" s="478"/>
      <c r="BD10" s="478"/>
      <c r="BE10" s="478"/>
      <c r="BF10" s="478"/>
      <c r="BG10" s="478"/>
      <c r="BH10" s="478"/>
      <c r="BI10" s="478"/>
      <c r="BJ10" s="478"/>
      <c r="BK10" s="478"/>
      <c r="BL10" s="478"/>
      <c r="BM10" s="479"/>
      <c r="BN10" s="443">
        <v>6419</v>
      </c>
      <c r="BO10" s="444"/>
      <c r="BP10" s="444"/>
      <c r="BQ10" s="444"/>
      <c r="BR10" s="444"/>
      <c r="BS10" s="444"/>
      <c r="BT10" s="444"/>
      <c r="BU10" s="445"/>
      <c r="BV10" s="443">
        <v>2741</v>
      </c>
      <c r="BW10" s="444"/>
      <c r="BX10" s="444"/>
      <c r="BY10" s="444"/>
      <c r="BZ10" s="444"/>
      <c r="CA10" s="444"/>
      <c r="CB10" s="444"/>
      <c r="CC10" s="445"/>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116</v>
      </c>
      <c r="M11" s="498"/>
      <c r="N11" s="498"/>
      <c r="O11" s="498"/>
      <c r="P11" s="498"/>
      <c r="Q11" s="499"/>
      <c r="R11" s="500" t="s">
        <v>117</v>
      </c>
      <c r="S11" s="501"/>
      <c r="T11" s="501"/>
      <c r="U11" s="501"/>
      <c r="V11" s="502"/>
      <c r="W11" s="431"/>
      <c r="X11" s="432"/>
      <c r="Y11" s="432"/>
      <c r="Z11" s="432"/>
      <c r="AA11" s="432"/>
      <c r="AB11" s="432"/>
      <c r="AC11" s="432"/>
      <c r="AD11" s="432"/>
      <c r="AE11" s="432"/>
      <c r="AF11" s="432"/>
      <c r="AG11" s="432"/>
      <c r="AH11" s="432"/>
      <c r="AI11" s="432"/>
      <c r="AJ11" s="432"/>
      <c r="AK11" s="432"/>
      <c r="AL11" s="435"/>
      <c r="AM11" s="472" t="s">
        <v>118</v>
      </c>
      <c r="AN11" s="473"/>
      <c r="AO11" s="473"/>
      <c r="AP11" s="473"/>
      <c r="AQ11" s="473"/>
      <c r="AR11" s="473"/>
      <c r="AS11" s="473"/>
      <c r="AT11" s="474"/>
      <c r="AU11" s="475" t="s">
        <v>90</v>
      </c>
      <c r="AV11" s="476"/>
      <c r="AW11" s="476"/>
      <c r="AX11" s="476"/>
      <c r="AY11" s="477" t="s">
        <v>119</v>
      </c>
      <c r="AZ11" s="478"/>
      <c r="BA11" s="478"/>
      <c r="BB11" s="478"/>
      <c r="BC11" s="478"/>
      <c r="BD11" s="478"/>
      <c r="BE11" s="478"/>
      <c r="BF11" s="478"/>
      <c r="BG11" s="478"/>
      <c r="BH11" s="478"/>
      <c r="BI11" s="478"/>
      <c r="BJ11" s="478"/>
      <c r="BK11" s="478"/>
      <c r="BL11" s="478"/>
      <c r="BM11" s="479"/>
      <c r="BN11" s="443">
        <v>85100</v>
      </c>
      <c r="BO11" s="444"/>
      <c r="BP11" s="444"/>
      <c r="BQ11" s="444"/>
      <c r="BR11" s="444"/>
      <c r="BS11" s="444"/>
      <c r="BT11" s="444"/>
      <c r="BU11" s="445"/>
      <c r="BV11" s="443">
        <v>0</v>
      </c>
      <c r="BW11" s="444"/>
      <c r="BX11" s="444"/>
      <c r="BY11" s="444"/>
      <c r="BZ11" s="444"/>
      <c r="CA11" s="444"/>
      <c r="CB11" s="444"/>
      <c r="CC11" s="445"/>
      <c r="CD11" s="446" t="s">
        <v>120</v>
      </c>
      <c r="CE11" s="447"/>
      <c r="CF11" s="447"/>
      <c r="CG11" s="447"/>
      <c r="CH11" s="447"/>
      <c r="CI11" s="447"/>
      <c r="CJ11" s="447"/>
      <c r="CK11" s="447"/>
      <c r="CL11" s="447"/>
      <c r="CM11" s="447"/>
      <c r="CN11" s="447"/>
      <c r="CO11" s="447"/>
      <c r="CP11" s="447"/>
      <c r="CQ11" s="447"/>
      <c r="CR11" s="447"/>
      <c r="CS11" s="448"/>
      <c r="CT11" s="483" t="s">
        <v>121</v>
      </c>
      <c r="CU11" s="484"/>
      <c r="CV11" s="484"/>
      <c r="CW11" s="484"/>
      <c r="CX11" s="484"/>
      <c r="CY11" s="484"/>
      <c r="CZ11" s="484"/>
      <c r="DA11" s="485"/>
      <c r="DB11" s="483" t="s">
        <v>121</v>
      </c>
      <c r="DC11" s="484"/>
      <c r="DD11" s="484"/>
      <c r="DE11" s="484"/>
      <c r="DF11" s="484"/>
      <c r="DG11" s="484"/>
      <c r="DH11" s="484"/>
      <c r="DI11" s="485"/>
    </row>
    <row r="12" spans="1:119" ht="18.75" customHeight="1" x14ac:dyDescent="0.15">
      <c r="A12" s="181"/>
      <c r="B12" s="503" t="s">
        <v>122</v>
      </c>
      <c r="C12" s="504"/>
      <c r="D12" s="504"/>
      <c r="E12" s="504"/>
      <c r="F12" s="504"/>
      <c r="G12" s="504"/>
      <c r="H12" s="504"/>
      <c r="I12" s="504"/>
      <c r="J12" s="504"/>
      <c r="K12" s="505"/>
      <c r="L12" s="512" t="s">
        <v>123</v>
      </c>
      <c r="M12" s="513"/>
      <c r="N12" s="513"/>
      <c r="O12" s="513"/>
      <c r="P12" s="513"/>
      <c r="Q12" s="514"/>
      <c r="R12" s="515">
        <v>246967</v>
      </c>
      <c r="S12" s="516"/>
      <c r="T12" s="516"/>
      <c r="U12" s="516"/>
      <c r="V12" s="517"/>
      <c r="W12" s="518" t="s">
        <v>1</v>
      </c>
      <c r="X12" s="476"/>
      <c r="Y12" s="476"/>
      <c r="Z12" s="476"/>
      <c r="AA12" s="476"/>
      <c r="AB12" s="519"/>
      <c r="AC12" s="520" t="s">
        <v>124</v>
      </c>
      <c r="AD12" s="521"/>
      <c r="AE12" s="521"/>
      <c r="AF12" s="521"/>
      <c r="AG12" s="522"/>
      <c r="AH12" s="520" t="s">
        <v>125</v>
      </c>
      <c r="AI12" s="521"/>
      <c r="AJ12" s="521"/>
      <c r="AK12" s="521"/>
      <c r="AL12" s="523"/>
      <c r="AM12" s="472" t="s">
        <v>126</v>
      </c>
      <c r="AN12" s="473"/>
      <c r="AO12" s="473"/>
      <c r="AP12" s="473"/>
      <c r="AQ12" s="473"/>
      <c r="AR12" s="473"/>
      <c r="AS12" s="473"/>
      <c r="AT12" s="474"/>
      <c r="AU12" s="475" t="s">
        <v>90</v>
      </c>
      <c r="AV12" s="476"/>
      <c r="AW12" s="476"/>
      <c r="AX12" s="476"/>
      <c r="AY12" s="477" t="s">
        <v>127</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0</v>
      </c>
      <c r="BW12" s="444"/>
      <c r="BX12" s="444"/>
      <c r="BY12" s="444"/>
      <c r="BZ12" s="444"/>
      <c r="CA12" s="444"/>
      <c r="CB12" s="444"/>
      <c r="CC12" s="445"/>
      <c r="CD12" s="446" t="s">
        <v>128</v>
      </c>
      <c r="CE12" s="447"/>
      <c r="CF12" s="447"/>
      <c r="CG12" s="447"/>
      <c r="CH12" s="447"/>
      <c r="CI12" s="447"/>
      <c r="CJ12" s="447"/>
      <c r="CK12" s="447"/>
      <c r="CL12" s="447"/>
      <c r="CM12" s="447"/>
      <c r="CN12" s="447"/>
      <c r="CO12" s="447"/>
      <c r="CP12" s="447"/>
      <c r="CQ12" s="447"/>
      <c r="CR12" s="447"/>
      <c r="CS12" s="448"/>
      <c r="CT12" s="483" t="s">
        <v>121</v>
      </c>
      <c r="CU12" s="484"/>
      <c r="CV12" s="484"/>
      <c r="CW12" s="484"/>
      <c r="CX12" s="484"/>
      <c r="CY12" s="484"/>
      <c r="CZ12" s="484"/>
      <c r="DA12" s="485"/>
      <c r="DB12" s="483" t="s">
        <v>121</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129</v>
      </c>
      <c r="N13" s="535"/>
      <c r="O13" s="535"/>
      <c r="P13" s="535"/>
      <c r="Q13" s="536"/>
      <c r="R13" s="527">
        <v>244335</v>
      </c>
      <c r="S13" s="528"/>
      <c r="T13" s="528"/>
      <c r="U13" s="528"/>
      <c r="V13" s="529"/>
      <c r="W13" s="459" t="s">
        <v>130</v>
      </c>
      <c r="X13" s="460"/>
      <c r="Y13" s="460"/>
      <c r="Z13" s="460"/>
      <c r="AA13" s="460"/>
      <c r="AB13" s="450"/>
      <c r="AC13" s="494">
        <v>3869</v>
      </c>
      <c r="AD13" s="495"/>
      <c r="AE13" s="495"/>
      <c r="AF13" s="495"/>
      <c r="AG13" s="537"/>
      <c r="AH13" s="494">
        <v>4248</v>
      </c>
      <c r="AI13" s="495"/>
      <c r="AJ13" s="495"/>
      <c r="AK13" s="495"/>
      <c r="AL13" s="496"/>
      <c r="AM13" s="472" t="s">
        <v>131</v>
      </c>
      <c r="AN13" s="473"/>
      <c r="AO13" s="473"/>
      <c r="AP13" s="473"/>
      <c r="AQ13" s="473"/>
      <c r="AR13" s="473"/>
      <c r="AS13" s="473"/>
      <c r="AT13" s="474"/>
      <c r="AU13" s="475" t="s">
        <v>132</v>
      </c>
      <c r="AV13" s="476"/>
      <c r="AW13" s="476"/>
      <c r="AX13" s="476"/>
      <c r="AY13" s="477" t="s">
        <v>133</v>
      </c>
      <c r="AZ13" s="478"/>
      <c r="BA13" s="478"/>
      <c r="BB13" s="478"/>
      <c r="BC13" s="478"/>
      <c r="BD13" s="478"/>
      <c r="BE13" s="478"/>
      <c r="BF13" s="478"/>
      <c r="BG13" s="478"/>
      <c r="BH13" s="478"/>
      <c r="BI13" s="478"/>
      <c r="BJ13" s="478"/>
      <c r="BK13" s="478"/>
      <c r="BL13" s="478"/>
      <c r="BM13" s="479"/>
      <c r="BN13" s="443">
        <v>-1145708</v>
      </c>
      <c r="BO13" s="444"/>
      <c r="BP13" s="444"/>
      <c r="BQ13" s="444"/>
      <c r="BR13" s="444"/>
      <c r="BS13" s="444"/>
      <c r="BT13" s="444"/>
      <c r="BU13" s="445"/>
      <c r="BV13" s="443">
        <v>-1084586</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5.7</v>
      </c>
      <c r="CU13" s="441"/>
      <c r="CV13" s="441"/>
      <c r="CW13" s="441"/>
      <c r="CX13" s="441"/>
      <c r="CY13" s="441"/>
      <c r="CZ13" s="441"/>
      <c r="DA13" s="442"/>
      <c r="DB13" s="440">
        <v>5.8</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249040</v>
      </c>
      <c r="S14" s="528"/>
      <c r="T14" s="528"/>
      <c r="U14" s="528"/>
      <c r="V14" s="529"/>
      <c r="W14" s="433"/>
      <c r="X14" s="434"/>
      <c r="Y14" s="434"/>
      <c r="Z14" s="434"/>
      <c r="AA14" s="434"/>
      <c r="AB14" s="423"/>
      <c r="AC14" s="530">
        <v>3.5</v>
      </c>
      <c r="AD14" s="531"/>
      <c r="AE14" s="531"/>
      <c r="AF14" s="531"/>
      <c r="AG14" s="532"/>
      <c r="AH14" s="530">
        <v>3.9</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31.9</v>
      </c>
      <c r="CU14" s="542"/>
      <c r="CV14" s="542"/>
      <c r="CW14" s="542"/>
      <c r="CX14" s="542"/>
      <c r="CY14" s="542"/>
      <c r="CZ14" s="542"/>
      <c r="DA14" s="543"/>
      <c r="DB14" s="541">
        <v>38.799999999999997</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129</v>
      </c>
      <c r="N15" s="535"/>
      <c r="O15" s="535"/>
      <c r="P15" s="535"/>
      <c r="Q15" s="536"/>
      <c r="R15" s="527">
        <v>246716</v>
      </c>
      <c r="S15" s="528"/>
      <c r="T15" s="528"/>
      <c r="U15" s="528"/>
      <c r="V15" s="529"/>
      <c r="W15" s="459" t="s">
        <v>137</v>
      </c>
      <c r="X15" s="460"/>
      <c r="Y15" s="460"/>
      <c r="Z15" s="460"/>
      <c r="AA15" s="460"/>
      <c r="AB15" s="450"/>
      <c r="AC15" s="494">
        <v>20679</v>
      </c>
      <c r="AD15" s="495"/>
      <c r="AE15" s="495"/>
      <c r="AF15" s="495"/>
      <c r="AG15" s="537"/>
      <c r="AH15" s="494">
        <v>21836</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35658595</v>
      </c>
      <c r="BO15" s="407"/>
      <c r="BP15" s="407"/>
      <c r="BQ15" s="407"/>
      <c r="BR15" s="407"/>
      <c r="BS15" s="407"/>
      <c r="BT15" s="407"/>
      <c r="BU15" s="408"/>
      <c r="BV15" s="406">
        <v>35500325</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18.899999999999999</v>
      </c>
      <c r="AD16" s="531"/>
      <c r="AE16" s="531"/>
      <c r="AF16" s="531"/>
      <c r="AG16" s="532"/>
      <c r="AH16" s="530">
        <v>19.8</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47026794</v>
      </c>
      <c r="BO16" s="444"/>
      <c r="BP16" s="444"/>
      <c r="BQ16" s="444"/>
      <c r="BR16" s="444"/>
      <c r="BS16" s="444"/>
      <c r="BT16" s="444"/>
      <c r="BU16" s="445"/>
      <c r="BV16" s="443">
        <v>45555871</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84902</v>
      </c>
      <c r="AD17" s="495"/>
      <c r="AE17" s="495"/>
      <c r="AF17" s="495"/>
      <c r="AG17" s="537"/>
      <c r="AH17" s="494">
        <v>84025</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45678778</v>
      </c>
      <c r="BO17" s="444"/>
      <c r="BP17" s="444"/>
      <c r="BQ17" s="444"/>
      <c r="BR17" s="444"/>
      <c r="BS17" s="444"/>
      <c r="BT17" s="444"/>
      <c r="BU17" s="445"/>
      <c r="BV17" s="443">
        <v>45581260</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147</v>
      </c>
      <c r="C18" s="486"/>
      <c r="D18" s="486"/>
      <c r="E18" s="566"/>
      <c r="F18" s="566"/>
      <c r="G18" s="566"/>
      <c r="H18" s="566"/>
      <c r="I18" s="566"/>
      <c r="J18" s="566"/>
      <c r="K18" s="566"/>
      <c r="L18" s="567">
        <v>191.52</v>
      </c>
      <c r="M18" s="567"/>
      <c r="N18" s="567"/>
      <c r="O18" s="567"/>
      <c r="P18" s="567"/>
      <c r="Q18" s="567"/>
      <c r="R18" s="568"/>
      <c r="S18" s="568"/>
      <c r="T18" s="568"/>
      <c r="U18" s="568"/>
      <c r="V18" s="569"/>
      <c r="W18" s="461"/>
      <c r="X18" s="462"/>
      <c r="Y18" s="462"/>
      <c r="Z18" s="462"/>
      <c r="AA18" s="462"/>
      <c r="AB18" s="453"/>
      <c r="AC18" s="570">
        <v>77.599999999999994</v>
      </c>
      <c r="AD18" s="571"/>
      <c r="AE18" s="571"/>
      <c r="AF18" s="571"/>
      <c r="AG18" s="572"/>
      <c r="AH18" s="570">
        <v>76.3</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57613858</v>
      </c>
      <c r="BO18" s="444"/>
      <c r="BP18" s="444"/>
      <c r="BQ18" s="444"/>
      <c r="BR18" s="444"/>
      <c r="BS18" s="444"/>
      <c r="BT18" s="444"/>
      <c r="BU18" s="445"/>
      <c r="BV18" s="443">
        <v>56440124</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149</v>
      </c>
      <c r="C19" s="486"/>
      <c r="D19" s="486"/>
      <c r="E19" s="566"/>
      <c r="F19" s="566"/>
      <c r="G19" s="566"/>
      <c r="H19" s="566"/>
      <c r="I19" s="566"/>
      <c r="J19" s="566"/>
      <c r="K19" s="566"/>
      <c r="L19" s="574">
        <v>1318</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72497153</v>
      </c>
      <c r="BO19" s="444"/>
      <c r="BP19" s="444"/>
      <c r="BQ19" s="444"/>
      <c r="BR19" s="444"/>
      <c r="BS19" s="444"/>
      <c r="BT19" s="444"/>
      <c r="BU19" s="445"/>
      <c r="BV19" s="443">
        <v>69412603</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151</v>
      </c>
      <c r="C20" s="486"/>
      <c r="D20" s="486"/>
      <c r="E20" s="566"/>
      <c r="F20" s="566"/>
      <c r="G20" s="566"/>
      <c r="H20" s="566"/>
      <c r="I20" s="566"/>
      <c r="J20" s="566"/>
      <c r="K20" s="566"/>
      <c r="L20" s="574">
        <v>119509</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99789625</v>
      </c>
      <c r="BO22" s="407"/>
      <c r="BP22" s="407"/>
      <c r="BQ22" s="407"/>
      <c r="BR22" s="407"/>
      <c r="BS22" s="407"/>
      <c r="BT22" s="407"/>
      <c r="BU22" s="408"/>
      <c r="BV22" s="406">
        <v>101687261</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65975720</v>
      </c>
      <c r="BO23" s="444"/>
      <c r="BP23" s="444"/>
      <c r="BQ23" s="444"/>
      <c r="BR23" s="444"/>
      <c r="BS23" s="444"/>
      <c r="BT23" s="444"/>
      <c r="BU23" s="445"/>
      <c r="BV23" s="443">
        <v>69745786</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11180</v>
      </c>
      <c r="R24" s="495"/>
      <c r="S24" s="495"/>
      <c r="T24" s="495"/>
      <c r="U24" s="495"/>
      <c r="V24" s="537"/>
      <c r="W24" s="589"/>
      <c r="X24" s="590"/>
      <c r="Y24" s="591"/>
      <c r="Z24" s="493" t="s">
        <v>162</v>
      </c>
      <c r="AA24" s="473"/>
      <c r="AB24" s="473"/>
      <c r="AC24" s="473"/>
      <c r="AD24" s="473"/>
      <c r="AE24" s="473"/>
      <c r="AF24" s="473"/>
      <c r="AG24" s="474"/>
      <c r="AH24" s="494">
        <v>1819</v>
      </c>
      <c r="AI24" s="495"/>
      <c r="AJ24" s="495"/>
      <c r="AK24" s="495"/>
      <c r="AL24" s="537"/>
      <c r="AM24" s="494">
        <v>5962682</v>
      </c>
      <c r="AN24" s="495"/>
      <c r="AO24" s="495"/>
      <c r="AP24" s="495"/>
      <c r="AQ24" s="495"/>
      <c r="AR24" s="537"/>
      <c r="AS24" s="494">
        <v>3278</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58111009</v>
      </c>
      <c r="BO24" s="444"/>
      <c r="BP24" s="444"/>
      <c r="BQ24" s="444"/>
      <c r="BR24" s="444"/>
      <c r="BS24" s="444"/>
      <c r="BT24" s="444"/>
      <c r="BU24" s="445"/>
      <c r="BV24" s="443">
        <v>56897310</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2</v>
      </c>
      <c r="M25" s="495"/>
      <c r="N25" s="495"/>
      <c r="O25" s="495"/>
      <c r="P25" s="537"/>
      <c r="Q25" s="494">
        <v>8700</v>
      </c>
      <c r="R25" s="495"/>
      <c r="S25" s="495"/>
      <c r="T25" s="495"/>
      <c r="U25" s="495"/>
      <c r="V25" s="537"/>
      <c r="W25" s="589"/>
      <c r="X25" s="590"/>
      <c r="Y25" s="591"/>
      <c r="Z25" s="493" t="s">
        <v>165</v>
      </c>
      <c r="AA25" s="473"/>
      <c r="AB25" s="473"/>
      <c r="AC25" s="473"/>
      <c r="AD25" s="473"/>
      <c r="AE25" s="473"/>
      <c r="AF25" s="473"/>
      <c r="AG25" s="474"/>
      <c r="AH25" s="494">
        <v>252</v>
      </c>
      <c r="AI25" s="495"/>
      <c r="AJ25" s="495"/>
      <c r="AK25" s="495"/>
      <c r="AL25" s="537"/>
      <c r="AM25" s="494">
        <v>815472</v>
      </c>
      <c r="AN25" s="495"/>
      <c r="AO25" s="495"/>
      <c r="AP25" s="495"/>
      <c r="AQ25" s="495"/>
      <c r="AR25" s="537"/>
      <c r="AS25" s="494">
        <v>3236</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19113976</v>
      </c>
      <c r="BO25" s="407"/>
      <c r="BP25" s="407"/>
      <c r="BQ25" s="407"/>
      <c r="BR25" s="407"/>
      <c r="BS25" s="407"/>
      <c r="BT25" s="407"/>
      <c r="BU25" s="408"/>
      <c r="BV25" s="406">
        <v>7519591</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7400</v>
      </c>
      <c r="R26" s="495"/>
      <c r="S26" s="495"/>
      <c r="T26" s="495"/>
      <c r="U26" s="495"/>
      <c r="V26" s="537"/>
      <c r="W26" s="589"/>
      <c r="X26" s="590"/>
      <c r="Y26" s="591"/>
      <c r="Z26" s="493" t="s">
        <v>168</v>
      </c>
      <c r="AA26" s="595"/>
      <c r="AB26" s="595"/>
      <c r="AC26" s="595"/>
      <c r="AD26" s="595"/>
      <c r="AE26" s="595"/>
      <c r="AF26" s="595"/>
      <c r="AG26" s="596"/>
      <c r="AH26" s="494">
        <v>351</v>
      </c>
      <c r="AI26" s="495"/>
      <c r="AJ26" s="495"/>
      <c r="AK26" s="495"/>
      <c r="AL26" s="537"/>
      <c r="AM26" s="494">
        <v>1266408</v>
      </c>
      <c r="AN26" s="495"/>
      <c r="AO26" s="495"/>
      <c r="AP26" s="495"/>
      <c r="AQ26" s="495"/>
      <c r="AR26" s="537"/>
      <c r="AS26" s="494">
        <v>3608</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121</v>
      </c>
      <c r="BO26" s="444"/>
      <c r="BP26" s="444"/>
      <c r="BQ26" s="444"/>
      <c r="BR26" s="444"/>
      <c r="BS26" s="444"/>
      <c r="BT26" s="444"/>
      <c r="BU26" s="445"/>
      <c r="BV26" s="443" t="s">
        <v>121</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170</v>
      </c>
      <c r="F27" s="473"/>
      <c r="G27" s="473"/>
      <c r="H27" s="473"/>
      <c r="I27" s="473"/>
      <c r="J27" s="473"/>
      <c r="K27" s="474"/>
      <c r="L27" s="494">
        <v>1</v>
      </c>
      <c r="M27" s="495"/>
      <c r="N27" s="495"/>
      <c r="O27" s="495"/>
      <c r="P27" s="537"/>
      <c r="Q27" s="494">
        <v>7140</v>
      </c>
      <c r="R27" s="495"/>
      <c r="S27" s="495"/>
      <c r="T27" s="495"/>
      <c r="U27" s="495"/>
      <c r="V27" s="537"/>
      <c r="W27" s="589"/>
      <c r="X27" s="590"/>
      <c r="Y27" s="591"/>
      <c r="Z27" s="493" t="s">
        <v>171</v>
      </c>
      <c r="AA27" s="473"/>
      <c r="AB27" s="473"/>
      <c r="AC27" s="473"/>
      <c r="AD27" s="473"/>
      <c r="AE27" s="473"/>
      <c r="AF27" s="473"/>
      <c r="AG27" s="474"/>
      <c r="AH27" s="494">
        <v>148</v>
      </c>
      <c r="AI27" s="495"/>
      <c r="AJ27" s="495"/>
      <c r="AK27" s="495"/>
      <c r="AL27" s="537"/>
      <c r="AM27" s="494">
        <v>570105</v>
      </c>
      <c r="AN27" s="495"/>
      <c r="AO27" s="495"/>
      <c r="AP27" s="495"/>
      <c r="AQ27" s="495"/>
      <c r="AR27" s="537"/>
      <c r="AS27" s="494">
        <v>3852</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4486540</v>
      </c>
      <c r="BO27" s="563"/>
      <c r="BP27" s="563"/>
      <c r="BQ27" s="563"/>
      <c r="BR27" s="563"/>
      <c r="BS27" s="563"/>
      <c r="BT27" s="563"/>
      <c r="BU27" s="564"/>
      <c r="BV27" s="562">
        <v>4482393</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173</v>
      </c>
      <c r="F28" s="473"/>
      <c r="G28" s="473"/>
      <c r="H28" s="473"/>
      <c r="I28" s="473"/>
      <c r="J28" s="473"/>
      <c r="K28" s="474"/>
      <c r="L28" s="494">
        <v>1</v>
      </c>
      <c r="M28" s="495"/>
      <c r="N28" s="495"/>
      <c r="O28" s="495"/>
      <c r="P28" s="537"/>
      <c r="Q28" s="494">
        <v>6470</v>
      </c>
      <c r="R28" s="495"/>
      <c r="S28" s="495"/>
      <c r="T28" s="495"/>
      <c r="U28" s="495"/>
      <c r="V28" s="537"/>
      <c r="W28" s="589"/>
      <c r="X28" s="590"/>
      <c r="Y28" s="591"/>
      <c r="Z28" s="493" t="s">
        <v>174</v>
      </c>
      <c r="AA28" s="473"/>
      <c r="AB28" s="473"/>
      <c r="AC28" s="473"/>
      <c r="AD28" s="473"/>
      <c r="AE28" s="473"/>
      <c r="AF28" s="473"/>
      <c r="AG28" s="474"/>
      <c r="AH28" s="494">
        <v>11</v>
      </c>
      <c r="AI28" s="495"/>
      <c r="AJ28" s="495"/>
      <c r="AK28" s="495"/>
      <c r="AL28" s="537"/>
      <c r="AM28" s="494">
        <v>30008</v>
      </c>
      <c r="AN28" s="495"/>
      <c r="AO28" s="495"/>
      <c r="AP28" s="495"/>
      <c r="AQ28" s="495"/>
      <c r="AR28" s="537"/>
      <c r="AS28" s="494">
        <v>2728</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8631585</v>
      </c>
      <c r="BO28" s="407"/>
      <c r="BP28" s="407"/>
      <c r="BQ28" s="407"/>
      <c r="BR28" s="407"/>
      <c r="BS28" s="407"/>
      <c r="BT28" s="407"/>
      <c r="BU28" s="408"/>
      <c r="BV28" s="406">
        <v>7115166</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176</v>
      </c>
      <c r="F29" s="473"/>
      <c r="G29" s="473"/>
      <c r="H29" s="473"/>
      <c r="I29" s="473"/>
      <c r="J29" s="473"/>
      <c r="K29" s="474"/>
      <c r="L29" s="494">
        <v>28</v>
      </c>
      <c r="M29" s="495"/>
      <c r="N29" s="495"/>
      <c r="O29" s="495"/>
      <c r="P29" s="537"/>
      <c r="Q29" s="494">
        <v>6060</v>
      </c>
      <c r="R29" s="495"/>
      <c r="S29" s="495"/>
      <c r="T29" s="495"/>
      <c r="U29" s="495"/>
      <c r="V29" s="537"/>
      <c r="W29" s="592"/>
      <c r="X29" s="593"/>
      <c r="Y29" s="594"/>
      <c r="Z29" s="493" t="s">
        <v>177</v>
      </c>
      <c r="AA29" s="473"/>
      <c r="AB29" s="473"/>
      <c r="AC29" s="473"/>
      <c r="AD29" s="473"/>
      <c r="AE29" s="473"/>
      <c r="AF29" s="473"/>
      <c r="AG29" s="474"/>
      <c r="AH29" s="494">
        <v>1978</v>
      </c>
      <c r="AI29" s="495"/>
      <c r="AJ29" s="495"/>
      <c r="AK29" s="495"/>
      <c r="AL29" s="537"/>
      <c r="AM29" s="494">
        <v>6562795</v>
      </c>
      <c r="AN29" s="495"/>
      <c r="AO29" s="495"/>
      <c r="AP29" s="495"/>
      <c r="AQ29" s="495"/>
      <c r="AR29" s="537"/>
      <c r="AS29" s="494">
        <v>3318</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1215779</v>
      </c>
      <c r="BO29" s="444"/>
      <c r="BP29" s="444"/>
      <c r="BQ29" s="444"/>
      <c r="BR29" s="444"/>
      <c r="BS29" s="444"/>
      <c r="BT29" s="444"/>
      <c r="BU29" s="445"/>
      <c r="BV29" s="443">
        <v>914864</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99.1</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2911162</v>
      </c>
      <c r="BO30" s="563"/>
      <c r="BP30" s="563"/>
      <c r="BQ30" s="563"/>
      <c r="BR30" s="563"/>
      <c r="BS30" s="563"/>
      <c r="BT30" s="563"/>
      <c r="BU30" s="564"/>
      <c r="BV30" s="562">
        <v>3197468</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5</v>
      </c>
      <c r="V34" s="633"/>
      <c r="W34" s="634" t="str">
        <f>IF('各会計、関係団体の財政状況及び健全化判断比率'!B28="","",'各会計、関係団体の財政状況及び健全化判断比率'!B28)</f>
        <v>徳島市国民健康保険事業特別会計</v>
      </c>
      <c r="X34" s="634"/>
      <c r="Y34" s="634"/>
      <c r="Z34" s="634"/>
      <c r="AA34" s="634"/>
      <c r="AB34" s="634"/>
      <c r="AC34" s="634"/>
      <c r="AD34" s="634"/>
      <c r="AE34" s="634"/>
      <c r="AF34" s="634"/>
      <c r="AG34" s="634"/>
      <c r="AH34" s="634"/>
      <c r="AI34" s="634"/>
      <c r="AJ34" s="634"/>
      <c r="AK34" s="634"/>
      <c r="AL34" s="181"/>
      <c r="AM34" s="633">
        <f>IF(AO34="","",MAX(C34:D43,U34:V43)+1)</f>
        <v>8</v>
      </c>
      <c r="AN34" s="633"/>
      <c r="AO34" s="634" t="str">
        <f>IF('各会計、関係団体の財政状況及び健全化判断比率'!B31="","",'各会計、関係団体の財政状況及び健全化判断比率'!B31)</f>
        <v>徳島市中央卸売市場事業会計</v>
      </c>
      <c r="AP34" s="634"/>
      <c r="AQ34" s="634"/>
      <c r="AR34" s="634"/>
      <c r="AS34" s="634"/>
      <c r="AT34" s="634"/>
      <c r="AU34" s="634"/>
      <c r="AV34" s="634"/>
      <c r="AW34" s="634"/>
      <c r="AX34" s="634"/>
      <c r="AY34" s="634"/>
      <c r="AZ34" s="634"/>
      <c r="BA34" s="634"/>
      <c r="BB34" s="634"/>
      <c r="BC34" s="634"/>
      <c r="BD34" s="181"/>
      <c r="BE34" s="633">
        <f>IF(BG34="","",MAX(C34:D43,U34:V43,AM34:AN43)+1)</f>
        <v>14</v>
      </c>
      <c r="BF34" s="633"/>
      <c r="BG34" s="634" t="str">
        <f>IF('各会計、関係団体の財政状況及び健全化判断比率'!B37="","",'各会計、関係団体の財政状況及び健全化判断比率'!B37)</f>
        <v>徳島市立食肉センター事業特別会計</v>
      </c>
      <c r="BH34" s="634"/>
      <c r="BI34" s="634"/>
      <c r="BJ34" s="634"/>
      <c r="BK34" s="634"/>
      <c r="BL34" s="634"/>
      <c r="BM34" s="634"/>
      <c r="BN34" s="634"/>
      <c r="BO34" s="634"/>
      <c r="BP34" s="634"/>
      <c r="BQ34" s="634"/>
      <c r="BR34" s="634"/>
      <c r="BS34" s="634"/>
      <c r="BT34" s="634"/>
      <c r="BU34" s="634"/>
      <c r="BV34" s="181"/>
      <c r="BW34" s="633">
        <f>IF(BY34="","",MAX(C34:D43,U34:V43,AM34:AN43,BE34:BF43)+1)</f>
        <v>15</v>
      </c>
      <c r="BX34" s="633"/>
      <c r="BY34" s="634" t="str">
        <f>IF('各会計、関係団体の財政状況及び健全化判断比率'!B68="","",'各会計、関係団体の財政状況及び健全化判断比率'!B68)</f>
        <v>徳島県後期高齢者医療広域連合一般会計</v>
      </c>
      <c r="BZ34" s="634"/>
      <c r="CA34" s="634"/>
      <c r="CB34" s="634"/>
      <c r="CC34" s="634"/>
      <c r="CD34" s="634"/>
      <c r="CE34" s="634"/>
      <c r="CF34" s="634"/>
      <c r="CG34" s="634"/>
      <c r="CH34" s="634"/>
      <c r="CI34" s="634"/>
      <c r="CJ34" s="634"/>
      <c r="CK34" s="634"/>
      <c r="CL34" s="634"/>
      <c r="CM34" s="634"/>
      <c r="CN34" s="181"/>
      <c r="CO34" s="633">
        <f>IF(CQ34="","",MAX(C34:D43,U34:V43,AM34:AN43,BE34:BF43,BW34:BX43)+1)</f>
        <v>19</v>
      </c>
      <c r="CP34" s="633"/>
      <c r="CQ34" s="634" t="str">
        <f>IF('各会計、関係団体の財政状況及び健全化判断比率'!BS7="","",'各会計、関係団体の財政状況及び健全化判断比率'!BS7)</f>
        <v>徳島市公園緑地管理公社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徳島市奨学事業特別会計</v>
      </c>
      <c r="F35" s="634"/>
      <c r="G35" s="634"/>
      <c r="H35" s="634"/>
      <c r="I35" s="634"/>
      <c r="J35" s="634"/>
      <c r="K35" s="634"/>
      <c r="L35" s="634"/>
      <c r="M35" s="634"/>
      <c r="N35" s="634"/>
      <c r="O35" s="634"/>
      <c r="P35" s="634"/>
      <c r="Q35" s="634"/>
      <c r="R35" s="634"/>
      <c r="S35" s="634"/>
      <c r="T35" s="181"/>
      <c r="U35" s="633">
        <f>IF(W35="","",U34+1)</f>
        <v>6</v>
      </c>
      <c r="V35" s="633"/>
      <c r="W35" s="634" t="str">
        <f>IF('各会計、関係団体の財政状況及び健全化判断比率'!B29="","",'各会計、関係団体の財政状況及び健全化判断比率'!B29)</f>
        <v>徳島市介護保険事業特別会計</v>
      </c>
      <c r="X35" s="634"/>
      <c r="Y35" s="634"/>
      <c r="Z35" s="634"/>
      <c r="AA35" s="634"/>
      <c r="AB35" s="634"/>
      <c r="AC35" s="634"/>
      <c r="AD35" s="634"/>
      <c r="AE35" s="634"/>
      <c r="AF35" s="634"/>
      <c r="AG35" s="634"/>
      <c r="AH35" s="634"/>
      <c r="AI35" s="634"/>
      <c r="AJ35" s="634"/>
      <c r="AK35" s="634"/>
      <c r="AL35" s="181"/>
      <c r="AM35" s="633">
        <f t="shared" ref="AM35:AM43" si="0">IF(AO35="","",AM34+1)</f>
        <v>9</v>
      </c>
      <c r="AN35" s="633"/>
      <c r="AO35" s="634" t="str">
        <f>IF('各会計、関係団体の財政状況及び健全化判断比率'!B32="","",'各会計、関係団体の財政状況及び健全化判断比率'!B32)</f>
        <v>徳島市商業観光施設事業会計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16</v>
      </c>
      <c r="BX35" s="633"/>
      <c r="BY35" s="634" t="str">
        <f>IF('各会計、関係団体の財政状況及び健全化判断比率'!B69="","",'各会計、関係団体の財政状況及び健全化判断比率'!B69)</f>
        <v>徳島県後期高齢者医療広域連合後期高齢者医療特別会計</v>
      </c>
      <c r="BZ35" s="634"/>
      <c r="CA35" s="634"/>
      <c r="CB35" s="634"/>
      <c r="CC35" s="634"/>
      <c r="CD35" s="634"/>
      <c r="CE35" s="634"/>
      <c r="CF35" s="634"/>
      <c r="CG35" s="634"/>
      <c r="CH35" s="634"/>
      <c r="CI35" s="634"/>
      <c r="CJ35" s="634"/>
      <c r="CK35" s="634"/>
      <c r="CL35" s="634"/>
      <c r="CM35" s="634"/>
      <c r="CN35" s="181"/>
      <c r="CO35" s="633">
        <f t="shared" ref="CO35:CO43" si="3">IF(CQ35="","",CO34+1)</f>
        <v>20</v>
      </c>
      <c r="CP35" s="633"/>
      <c r="CQ35" s="634" t="str">
        <f>IF('各会計、関係団体の財政状況及び健全化判断比率'!BS8="","",'各会計、関係団体の財政状況及び健全化判断比率'!BS8)</f>
        <v>徳島市文化振興公社</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f>IF(E36="","",C35+1)</f>
        <v>3</v>
      </c>
      <c r="D36" s="633"/>
      <c r="E36" s="634" t="str">
        <f>IF('各会計、関係団体の財政状況及び健全化判断比率'!B9="","",'各会計、関係団体の財政状況及び健全化判断比率'!B9)</f>
        <v>徳島市土地取得事業特別会計</v>
      </c>
      <c r="F36" s="634"/>
      <c r="G36" s="634"/>
      <c r="H36" s="634"/>
      <c r="I36" s="634"/>
      <c r="J36" s="634"/>
      <c r="K36" s="634"/>
      <c r="L36" s="634"/>
      <c r="M36" s="634"/>
      <c r="N36" s="634"/>
      <c r="O36" s="634"/>
      <c r="P36" s="634"/>
      <c r="Q36" s="634"/>
      <c r="R36" s="634"/>
      <c r="S36" s="634"/>
      <c r="T36" s="181"/>
      <c r="U36" s="633">
        <f t="shared" ref="U36:U43" si="4">IF(W36="","",U35+1)</f>
        <v>7</v>
      </c>
      <c r="V36" s="633"/>
      <c r="W36" s="634" t="str">
        <f>IF('各会計、関係団体の財政状況及び健全化判断比率'!B30="","",'各会計、関係団体の財政状況及び健全化判断比率'!B30)</f>
        <v>徳島市後期高齢者医療事業特別会計</v>
      </c>
      <c r="X36" s="634"/>
      <c r="Y36" s="634"/>
      <c r="Z36" s="634"/>
      <c r="AA36" s="634"/>
      <c r="AB36" s="634"/>
      <c r="AC36" s="634"/>
      <c r="AD36" s="634"/>
      <c r="AE36" s="634"/>
      <c r="AF36" s="634"/>
      <c r="AG36" s="634"/>
      <c r="AH36" s="634"/>
      <c r="AI36" s="634"/>
      <c r="AJ36" s="634"/>
      <c r="AK36" s="634"/>
      <c r="AL36" s="181"/>
      <c r="AM36" s="633">
        <f t="shared" si="0"/>
        <v>10</v>
      </c>
      <c r="AN36" s="633"/>
      <c r="AO36" s="634" t="str">
        <f>IF('各会計、関係団体の財政状況及び健全化判断比率'!B33="","",'各会計、関係団体の財政状況及び健全化判断比率'!B33)</f>
        <v>徳島市水道事業会計</v>
      </c>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17</v>
      </c>
      <c r="BX36" s="633"/>
      <c r="BY36" s="634" t="str">
        <f>IF('各会計、関係団体の財政状況及び健全化判断比率'!B70="","",'各会計、関係団体の財政状況及び健全化判断比率'!B70)</f>
        <v>徳島県市町村総合事務組合一般会計</v>
      </c>
      <c r="BZ36" s="634"/>
      <c r="CA36" s="634"/>
      <c r="CB36" s="634"/>
      <c r="CC36" s="634"/>
      <c r="CD36" s="634"/>
      <c r="CE36" s="634"/>
      <c r="CF36" s="634"/>
      <c r="CG36" s="634"/>
      <c r="CH36" s="634"/>
      <c r="CI36" s="634"/>
      <c r="CJ36" s="634"/>
      <c r="CK36" s="634"/>
      <c r="CL36" s="634"/>
      <c r="CM36" s="634"/>
      <c r="CN36" s="181"/>
      <c r="CO36" s="633">
        <f t="shared" si="3"/>
        <v>21</v>
      </c>
      <c r="CP36" s="633"/>
      <c r="CQ36" s="634" t="str">
        <f>IF('各会計、関係団体の財政状況及び健全化判断比率'!BS9="","",'各会計、関係団体の財政状況及び健全化判断比率'!BS9)</f>
        <v>徳島市スポーツ協会</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f>IF(E37="","",C36+1)</f>
        <v>4</v>
      </c>
      <c r="D37" s="633"/>
      <c r="E37" s="634" t="str">
        <f>IF('各会計、関係団体の財政状況及び健全化判断比率'!B10="","",'各会計、関係団体の財政状況及び健全化判断比率'!B10)</f>
        <v>徳島市住宅新築資金等貸付事業特別会計</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f t="shared" si="0"/>
        <v>11</v>
      </c>
      <c r="AN37" s="633"/>
      <c r="AO37" s="634" t="str">
        <f>IF('各会計、関係団体の財政状況及び健全化判断比率'!B34="","",'各会計、関係団体の財政状況及び健全化判断比率'!B34)</f>
        <v>徳島市公共下水道事業会計</v>
      </c>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18</v>
      </c>
      <c r="BX37" s="633"/>
      <c r="BY37" s="634" t="str">
        <f>IF('各会計、関係団体の財政状況及び健全化判断比率'!B71="","",'各会計、関係団体の財政状況及び健全化判断比率'!B71)</f>
        <v>徳島県市町村総合事務組合徳島滞納整理機構特別会計</v>
      </c>
      <c r="BZ37" s="634"/>
      <c r="CA37" s="634"/>
      <c r="CB37" s="634"/>
      <c r="CC37" s="634"/>
      <c r="CD37" s="634"/>
      <c r="CE37" s="634"/>
      <c r="CF37" s="634"/>
      <c r="CG37" s="634"/>
      <c r="CH37" s="634"/>
      <c r="CI37" s="634"/>
      <c r="CJ37" s="634"/>
      <c r="CK37" s="634"/>
      <c r="CL37" s="634"/>
      <c r="CM37" s="634"/>
      <c r="CN37" s="181"/>
      <c r="CO37" s="633">
        <f t="shared" si="3"/>
        <v>22</v>
      </c>
      <c r="CP37" s="633"/>
      <c r="CQ37" s="634" t="str">
        <f>IF('各会計、関係団体の財政状況及び健全化判断比率'!BS10="","",'各会計、関係団体の財政状況及び健全化判断比率'!BS10)</f>
        <v>徳島都市開発</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f t="shared" si="0"/>
        <v>12</v>
      </c>
      <c r="AN38" s="633"/>
      <c r="AO38" s="634" t="str">
        <f>IF('各会計、関係団体の財政状況及び健全化判断比率'!B35="","",'各会計、関係団体の財政状況及び健全化判断比率'!B35)</f>
        <v>徳島市営旅客自動車運送事業会計</v>
      </c>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t="str">
        <f t="shared" si="2"/>
        <v/>
      </c>
      <c r="BX38" s="633"/>
      <c r="BY38" s="634" t="str">
        <f>IF('各会計、関係団体の財政状況及び健全化判断比率'!B72="","",'各会計、関係団体の財政状況及び健全化判断比率'!B72)</f>
        <v/>
      </c>
      <c r="BZ38" s="634"/>
      <c r="CA38" s="634"/>
      <c r="CB38" s="634"/>
      <c r="CC38" s="634"/>
      <c r="CD38" s="634"/>
      <c r="CE38" s="634"/>
      <c r="CF38" s="634"/>
      <c r="CG38" s="634"/>
      <c r="CH38" s="634"/>
      <c r="CI38" s="634"/>
      <c r="CJ38" s="634"/>
      <c r="CK38" s="634"/>
      <c r="CL38" s="634"/>
      <c r="CM38" s="634"/>
      <c r="CN38" s="181"/>
      <c r="CO38" s="633">
        <f t="shared" si="3"/>
        <v>23</v>
      </c>
      <c r="CP38" s="633"/>
      <c r="CQ38" s="634" t="str">
        <f>IF('各会計、関係団体の財政状況及び健全化判断比率'!BS11="","",'各会計、関係団体の財政状況及び健全化判断比率'!BS11)</f>
        <v>徳島市土地開発公社</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f t="shared" si="0"/>
        <v>13</v>
      </c>
      <c r="AN39" s="633"/>
      <c r="AO39" s="634" t="str">
        <f>IF('各会計、関係団体の財政状況及び健全化判断比率'!B36="","",'各会計、関係団体の財政状況及び健全化判断比率'!B36)</f>
        <v>徳島市民病院事業会計</v>
      </c>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t="str">
        <f t="shared" si="2"/>
        <v/>
      </c>
      <c r="BX39" s="633"/>
      <c r="BY39" s="634" t="str">
        <f>IF('各会計、関係団体の財政状況及び健全化判断比率'!B73="","",'各会計、関係団体の財政状況及び健全化判断比率'!B73)</f>
        <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XPS/UhoKXi1l+kR19i5OlVThOmeNDm2BKb11tNRxcfFQpEOhnJ02D5nskZzWRuL0bHReXybOpK2kdA+Q3ENQvg==" saltValue="Xd8PuXr9EJY8gri3pna6J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1"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election activeCell="K36" sqref="K36"/>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533</v>
      </c>
      <c r="G33" s="29" t="s">
        <v>534</v>
      </c>
      <c r="H33" s="29" t="s">
        <v>535</v>
      </c>
      <c r="I33" s="29" t="s">
        <v>536</v>
      </c>
      <c r="J33" s="30" t="s">
        <v>537</v>
      </c>
      <c r="K33" s="22"/>
      <c r="L33" s="22"/>
      <c r="M33" s="22"/>
      <c r="N33" s="22"/>
      <c r="O33" s="22"/>
      <c r="P33" s="22"/>
    </row>
    <row r="34" spans="1:16" ht="39" customHeight="1" x14ac:dyDescent="0.15">
      <c r="A34" s="22"/>
      <c r="B34" s="31"/>
      <c r="C34" s="1187" t="s">
        <v>541</v>
      </c>
      <c r="D34" s="1187"/>
      <c r="E34" s="1188"/>
      <c r="F34" s="32">
        <v>10.26</v>
      </c>
      <c r="G34" s="33">
        <v>9.77</v>
      </c>
      <c r="H34" s="33">
        <v>9.44</v>
      </c>
      <c r="I34" s="33">
        <v>10.09</v>
      </c>
      <c r="J34" s="34">
        <v>10.29</v>
      </c>
      <c r="K34" s="22"/>
      <c r="L34" s="22"/>
      <c r="M34" s="22"/>
      <c r="N34" s="22"/>
      <c r="O34" s="22"/>
      <c r="P34" s="22"/>
    </row>
    <row r="35" spans="1:16" ht="39" customHeight="1" x14ac:dyDescent="0.15">
      <c r="A35" s="22"/>
      <c r="B35" s="35"/>
      <c r="C35" s="1181" t="s">
        <v>542</v>
      </c>
      <c r="D35" s="1182"/>
      <c r="E35" s="1183"/>
      <c r="F35" s="36">
        <v>1.44</v>
      </c>
      <c r="G35" s="37">
        <v>2.2799999999999998</v>
      </c>
      <c r="H35" s="37">
        <v>4.5199999999999996</v>
      </c>
      <c r="I35" s="37">
        <v>5.99</v>
      </c>
      <c r="J35" s="38">
        <v>6.26</v>
      </c>
      <c r="K35" s="22"/>
      <c r="L35" s="22"/>
      <c r="M35" s="22"/>
      <c r="N35" s="22"/>
      <c r="O35" s="22"/>
      <c r="P35" s="22"/>
    </row>
    <row r="36" spans="1:16" ht="39" customHeight="1" x14ac:dyDescent="0.15">
      <c r="A36" s="22"/>
      <c r="B36" s="35"/>
      <c r="C36" s="1181" t="s">
        <v>543</v>
      </c>
      <c r="D36" s="1182"/>
      <c r="E36" s="1183"/>
      <c r="F36" s="36">
        <v>0.51</v>
      </c>
      <c r="G36" s="37">
        <v>1.34</v>
      </c>
      <c r="H36" s="37">
        <v>7.01</v>
      </c>
      <c r="I36" s="37">
        <v>5.28</v>
      </c>
      <c r="J36" s="38">
        <v>3.06</v>
      </c>
      <c r="K36" s="22"/>
      <c r="L36" s="22"/>
      <c r="M36" s="22"/>
      <c r="N36" s="22"/>
      <c r="O36" s="22"/>
      <c r="P36" s="22"/>
    </row>
    <row r="37" spans="1:16" ht="39" customHeight="1" x14ac:dyDescent="0.15">
      <c r="A37" s="22"/>
      <c r="B37" s="35"/>
      <c r="C37" s="1181" t="s">
        <v>544</v>
      </c>
      <c r="D37" s="1182"/>
      <c r="E37" s="1183"/>
      <c r="F37" s="36">
        <v>1.46</v>
      </c>
      <c r="G37" s="37">
        <v>2.36</v>
      </c>
      <c r="H37" s="37">
        <v>2.08</v>
      </c>
      <c r="I37" s="37">
        <v>2.56</v>
      </c>
      <c r="J37" s="38">
        <v>1.81</v>
      </c>
      <c r="K37" s="22"/>
      <c r="L37" s="22"/>
      <c r="M37" s="22"/>
      <c r="N37" s="22"/>
      <c r="O37" s="22"/>
      <c r="P37" s="22"/>
    </row>
    <row r="38" spans="1:16" ht="39" customHeight="1" x14ac:dyDescent="0.15">
      <c r="A38" s="22"/>
      <c r="B38" s="35"/>
      <c r="C38" s="1181" t="s">
        <v>545</v>
      </c>
      <c r="D38" s="1182"/>
      <c r="E38" s="1183"/>
      <c r="F38" s="36">
        <v>1.19</v>
      </c>
      <c r="G38" s="37">
        <v>1.17</v>
      </c>
      <c r="H38" s="37">
        <v>1.19</v>
      </c>
      <c r="I38" s="37">
        <v>1.3</v>
      </c>
      <c r="J38" s="38">
        <v>1.38</v>
      </c>
      <c r="K38" s="22"/>
      <c r="L38" s="22"/>
      <c r="M38" s="22"/>
      <c r="N38" s="22"/>
      <c r="O38" s="22"/>
      <c r="P38" s="22"/>
    </row>
    <row r="39" spans="1:16" ht="39" customHeight="1" x14ac:dyDescent="0.15">
      <c r="A39" s="22"/>
      <c r="B39" s="35"/>
      <c r="C39" s="1181" t="s">
        <v>546</v>
      </c>
      <c r="D39" s="1182"/>
      <c r="E39" s="1183"/>
      <c r="F39" s="36" t="s">
        <v>495</v>
      </c>
      <c r="G39" s="37">
        <v>0.86</v>
      </c>
      <c r="H39" s="37">
        <v>0.74</v>
      </c>
      <c r="I39" s="37">
        <v>1.04</v>
      </c>
      <c r="J39" s="38">
        <v>1.25</v>
      </c>
      <c r="K39" s="22"/>
      <c r="L39" s="22"/>
      <c r="M39" s="22"/>
      <c r="N39" s="22"/>
      <c r="O39" s="22"/>
      <c r="P39" s="22"/>
    </row>
    <row r="40" spans="1:16" ht="39" customHeight="1" x14ac:dyDescent="0.15">
      <c r="A40" s="22"/>
      <c r="B40" s="35"/>
      <c r="C40" s="1181" t="s">
        <v>547</v>
      </c>
      <c r="D40" s="1182"/>
      <c r="E40" s="1183"/>
      <c r="F40" s="36">
        <v>0.37</v>
      </c>
      <c r="G40" s="37">
        <v>0.32</v>
      </c>
      <c r="H40" s="37">
        <v>0.35</v>
      </c>
      <c r="I40" s="37">
        <v>0.36</v>
      </c>
      <c r="J40" s="38">
        <v>0.48</v>
      </c>
      <c r="K40" s="22"/>
      <c r="L40" s="22"/>
      <c r="M40" s="22"/>
      <c r="N40" s="22"/>
      <c r="O40" s="22"/>
      <c r="P40" s="22"/>
    </row>
    <row r="41" spans="1:16" ht="39" customHeight="1" x14ac:dyDescent="0.15">
      <c r="A41" s="22"/>
      <c r="B41" s="35"/>
      <c r="C41" s="1181" t="s">
        <v>548</v>
      </c>
      <c r="D41" s="1182"/>
      <c r="E41" s="1183"/>
      <c r="F41" s="36">
        <v>0.28000000000000003</v>
      </c>
      <c r="G41" s="37">
        <v>0.28999999999999998</v>
      </c>
      <c r="H41" s="37">
        <v>0.27</v>
      </c>
      <c r="I41" s="37">
        <v>0.3</v>
      </c>
      <c r="J41" s="38">
        <v>0.32</v>
      </c>
      <c r="K41" s="22"/>
      <c r="L41" s="22"/>
      <c r="M41" s="22"/>
      <c r="N41" s="22"/>
      <c r="O41" s="22"/>
      <c r="P41" s="22"/>
    </row>
    <row r="42" spans="1:16" ht="39" customHeight="1" x14ac:dyDescent="0.15">
      <c r="A42" s="22"/>
      <c r="B42" s="39"/>
      <c r="C42" s="1181" t="s">
        <v>549</v>
      </c>
      <c r="D42" s="1182"/>
      <c r="E42" s="1183"/>
      <c r="F42" s="36" t="s">
        <v>495</v>
      </c>
      <c r="G42" s="37" t="s">
        <v>495</v>
      </c>
      <c r="H42" s="37" t="s">
        <v>495</v>
      </c>
      <c r="I42" s="37" t="s">
        <v>495</v>
      </c>
      <c r="J42" s="38" t="s">
        <v>495</v>
      </c>
      <c r="K42" s="22"/>
      <c r="L42" s="22"/>
      <c r="M42" s="22"/>
      <c r="N42" s="22"/>
      <c r="O42" s="22"/>
      <c r="P42" s="22"/>
    </row>
    <row r="43" spans="1:16" ht="39" customHeight="1" thickBot="1" x14ac:dyDescent="0.2">
      <c r="A43" s="22"/>
      <c r="B43" s="40"/>
      <c r="C43" s="1184" t="s">
        <v>550</v>
      </c>
      <c r="D43" s="1185"/>
      <c r="E43" s="1186"/>
      <c r="F43" s="41">
        <v>1.81</v>
      </c>
      <c r="G43" s="42">
        <v>0.71</v>
      </c>
      <c r="H43" s="42">
        <v>0.81</v>
      </c>
      <c r="I43" s="42">
        <v>0.93</v>
      </c>
      <c r="J43" s="43">
        <v>0.16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FO8pPCNotLML8l7NePE0qJqIfSzIEaNl/bAmLU3lqfJyn2OWc2UNVKSNrSkuSfQZtcp3kPPwAelrEbn2zRQHug==" saltValue="emB2jMrMVNNln9aZfgCNh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election activeCell="E49" sqref="E49:J49"/>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533</v>
      </c>
      <c r="L44" s="56" t="s">
        <v>534</v>
      </c>
      <c r="M44" s="56" t="s">
        <v>535</v>
      </c>
      <c r="N44" s="56" t="s">
        <v>536</v>
      </c>
      <c r="O44" s="57" t="s">
        <v>537</v>
      </c>
      <c r="P44" s="48"/>
      <c r="Q44" s="48"/>
      <c r="R44" s="48"/>
      <c r="S44" s="48"/>
      <c r="T44" s="48"/>
      <c r="U44" s="48"/>
    </row>
    <row r="45" spans="1:21" ht="30.75" customHeight="1" x14ac:dyDescent="0.15">
      <c r="A45" s="48"/>
      <c r="B45" s="1189" t="s">
        <v>9</v>
      </c>
      <c r="C45" s="1190"/>
      <c r="D45" s="58"/>
      <c r="E45" s="1195" t="s">
        <v>10</v>
      </c>
      <c r="F45" s="1195"/>
      <c r="G45" s="1195"/>
      <c r="H45" s="1195"/>
      <c r="I45" s="1195"/>
      <c r="J45" s="1196"/>
      <c r="K45" s="59">
        <v>8644</v>
      </c>
      <c r="L45" s="60">
        <v>8682</v>
      </c>
      <c r="M45" s="60">
        <v>8733</v>
      </c>
      <c r="N45" s="60">
        <v>8857</v>
      </c>
      <c r="O45" s="61">
        <v>8776</v>
      </c>
      <c r="P45" s="48"/>
      <c r="Q45" s="48"/>
      <c r="R45" s="48"/>
      <c r="S45" s="48"/>
      <c r="T45" s="48"/>
      <c r="U45" s="48"/>
    </row>
    <row r="46" spans="1:21" ht="30.75" customHeight="1" x14ac:dyDescent="0.15">
      <c r="A46" s="48"/>
      <c r="B46" s="1191"/>
      <c r="C46" s="1192"/>
      <c r="D46" s="62"/>
      <c r="E46" s="1197" t="s">
        <v>11</v>
      </c>
      <c r="F46" s="1197"/>
      <c r="G46" s="1197"/>
      <c r="H46" s="1197"/>
      <c r="I46" s="1197"/>
      <c r="J46" s="1198"/>
      <c r="K46" s="63" t="s">
        <v>495</v>
      </c>
      <c r="L46" s="64" t="s">
        <v>495</v>
      </c>
      <c r="M46" s="64" t="s">
        <v>495</v>
      </c>
      <c r="N46" s="64" t="s">
        <v>495</v>
      </c>
      <c r="O46" s="65" t="s">
        <v>495</v>
      </c>
      <c r="P46" s="48"/>
      <c r="Q46" s="48"/>
      <c r="R46" s="48"/>
      <c r="S46" s="48"/>
      <c r="T46" s="48"/>
      <c r="U46" s="48"/>
    </row>
    <row r="47" spans="1:21" ht="30.75" customHeight="1" x14ac:dyDescent="0.15">
      <c r="A47" s="48"/>
      <c r="B47" s="1191"/>
      <c r="C47" s="1192"/>
      <c r="D47" s="62"/>
      <c r="E47" s="1197" t="s">
        <v>12</v>
      </c>
      <c r="F47" s="1197"/>
      <c r="G47" s="1197"/>
      <c r="H47" s="1197"/>
      <c r="I47" s="1197"/>
      <c r="J47" s="1198"/>
      <c r="K47" s="63" t="s">
        <v>495</v>
      </c>
      <c r="L47" s="64" t="s">
        <v>495</v>
      </c>
      <c r="M47" s="64" t="s">
        <v>495</v>
      </c>
      <c r="N47" s="64" t="s">
        <v>495</v>
      </c>
      <c r="O47" s="65" t="s">
        <v>495</v>
      </c>
      <c r="P47" s="48"/>
      <c r="Q47" s="48"/>
      <c r="R47" s="48"/>
      <c r="S47" s="48"/>
      <c r="T47" s="48"/>
      <c r="U47" s="48"/>
    </row>
    <row r="48" spans="1:21" ht="30.75" customHeight="1" x14ac:dyDescent="0.15">
      <c r="A48" s="48"/>
      <c r="B48" s="1191"/>
      <c r="C48" s="1192"/>
      <c r="D48" s="62"/>
      <c r="E48" s="1197" t="s">
        <v>13</v>
      </c>
      <c r="F48" s="1197"/>
      <c r="G48" s="1197"/>
      <c r="H48" s="1197"/>
      <c r="I48" s="1197"/>
      <c r="J48" s="1198"/>
      <c r="K48" s="63">
        <v>2629</v>
      </c>
      <c r="L48" s="64">
        <v>2363</v>
      </c>
      <c r="M48" s="64">
        <v>2236</v>
      </c>
      <c r="N48" s="64">
        <v>2019</v>
      </c>
      <c r="O48" s="65">
        <v>1810</v>
      </c>
      <c r="P48" s="48"/>
      <c r="Q48" s="48"/>
      <c r="R48" s="48"/>
      <c r="S48" s="48"/>
      <c r="T48" s="48"/>
      <c r="U48" s="48"/>
    </row>
    <row r="49" spans="1:21" ht="30.75" customHeight="1" x14ac:dyDescent="0.15">
      <c r="A49" s="48"/>
      <c r="B49" s="1191"/>
      <c r="C49" s="1192"/>
      <c r="D49" s="62"/>
      <c r="E49" s="1197" t="s">
        <v>14</v>
      </c>
      <c r="F49" s="1197"/>
      <c r="G49" s="1197"/>
      <c r="H49" s="1197"/>
      <c r="I49" s="1197"/>
      <c r="J49" s="1198"/>
      <c r="K49" s="63" t="s">
        <v>495</v>
      </c>
      <c r="L49" s="64" t="s">
        <v>495</v>
      </c>
      <c r="M49" s="64" t="s">
        <v>495</v>
      </c>
      <c r="N49" s="64" t="s">
        <v>495</v>
      </c>
      <c r="O49" s="65" t="s">
        <v>495</v>
      </c>
      <c r="P49" s="48"/>
      <c r="Q49" s="48"/>
      <c r="R49" s="48"/>
      <c r="S49" s="48"/>
      <c r="T49" s="48"/>
      <c r="U49" s="48"/>
    </row>
    <row r="50" spans="1:21" ht="30.75" customHeight="1" x14ac:dyDescent="0.15">
      <c r="A50" s="48"/>
      <c r="B50" s="1191"/>
      <c r="C50" s="1192"/>
      <c r="D50" s="62"/>
      <c r="E50" s="1197" t="s">
        <v>15</v>
      </c>
      <c r="F50" s="1197"/>
      <c r="G50" s="1197"/>
      <c r="H50" s="1197"/>
      <c r="I50" s="1197"/>
      <c r="J50" s="1198"/>
      <c r="K50" s="63">
        <v>0</v>
      </c>
      <c r="L50" s="64">
        <v>0</v>
      </c>
      <c r="M50" s="64">
        <v>0</v>
      </c>
      <c r="N50" s="64">
        <v>0</v>
      </c>
      <c r="O50" s="65">
        <v>0</v>
      </c>
      <c r="P50" s="48"/>
      <c r="Q50" s="48"/>
      <c r="R50" s="48"/>
      <c r="S50" s="48"/>
      <c r="T50" s="48"/>
      <c r="U50" s="48"/>
    </row>
    <row r="51" spans="1:21" ht="30.75" customHeight="1" x14ac:dyDescent="0.15">
      <c r="A51" s="48"/>
      <c r="B51" s="1193"/>
      <c r="C51" s="1194"/>
      <c r="D51" s="66"/>
      <c r="E51" s="1197" t="s">
        <v>16</v>
      </c>
      <c r="F51" s="1197"/>
      <c r="G51" s="1197"/>
      <c r="H51" s="1197"/>
      <c r="I51" s="1197"/>
      <c r="J51" s="1198"/>
      <c r="K51" s="63">
        <v>0</v>
      </c>
      <c r="L51" s="64">
        <v>1</v>
      </c>
      <c r="M51" s="64">
        <v>1</v>
      </c>
      <c r="N51" s="64">
        <v>2</v>
      </c>
      <c r="O51" s="65">
        <v>4</v>
      </c>
      <c r="P51" s="48"/>
      <c r="Q51" s="48"/>
      <c r="R51" s="48"/>
      <c r="S51" s="48"/>
      <c r="T51" s="48"/>
      <c r="U51" s="48"/>
    </row>
    <row r="52" spans="1:21" ht="30.75" customHeight="1" x14ac:dyDescent="0.15">
      <c r="A52" s="48"/>
      <c r="B52" s="1199" t="s">
        <v>17</v>
      </c>
      <c r="C52" s="1200"/>
      <c r="D52" s="66"/>
      <c r="E52" s="1197" t="s">
        <v>18</v>
      </c>
      <c r="F52" s="1197"/>
      <c r="G52" s="1197"/>
      <c r="H52" s="1197"/>
      <c r="I52" s="1197"/>
      <c r="J52" s="1198"/>
      <c r="K52" s="63">
        <v>8342</v>
      </c>
      <c r="L52" s="64">
        <v>7985</v>
      </c>
      <c r="M52" s="64">
        <v>8055</v>
      </c>
      <c r="N52" s="64">
        <v>7832</v>
      </c>
      <c r="O52" s="65">
        <v>7602</v>
      </c>
      <c r="P52" s="48"/>
      <c r="Q52" s="48"/>
      <c r="R52" s="48"/>
      <c r="S52" s="48"/>
      <c r="T52" s="48"/>
      <c r="U52" s="48"/>
    </row>
    <row r="53" spans="1:21" ht="30.75" customHeight="1" thickBot="1" x14ac:dyDescent="0.2">
      <c r="A53" s="48"/>
      <c r="B53" s="1201" t="s">
        <v>19</v>
      </c>
      <c r="C53" s="1202"/>
      <c r="D53" s="67"/>
      <c r="E53" s="1203" t="s">
        <v>20</v>
      </c>
      <c r="F53" s="1203"/>
      <c r="G53" s="1203"/>
      <c r="H53" s="1203"/>
      <c r="I53" s="1203"/>
      <c r="J53" s="1204"/>
      <c r="K53" s="68">
        <v>2931</v>
      </c>
      <c r="L53" s="69">
        <v>3061</v>
      </c>
      <c r="M53" s="69">
        <v>2915</v>
      </c>
      <c r="N53" s="69">
        <v>3046</v>
      </c>
      <c r="O53" s="70">
        <v>2988</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551</v>
      </c>
      <c r="L57" s="81" t="s">
        <v>552</v>
      </c>
      <c r="M57" s="81" t="s">
        <v>553</v>
      </c>
      <c r="N57" s="81" t="s">
        <v>554</v>
      </c>
      <c r="O57" s="82" t="s">
        <v>555</v>
      </c>
      <c r="P57" s="48"/>
      <c r="Q57" s="48"/>
      <c r="R57" s="48"/>
      <c r="S57" s="48"/>
      <c r="T57" s="48"/>
      <c r="U57" s="48"/>
    </row>
    <row r="58" spans="1:21" ht="31.5" customHeight="1" x14ac:dyDescent="0.15">
      <c r="B58" s="1205" t="s">
        <v>24</v>
      </c>
      <c r="C58" s="1206"/>
      <c r="D58" s="1211" t="s">
        <v>25</v>
      </c>
      <c r="E58" s="1212"/>
      <c r="F58" s="1212"/>
      <c r="G58" s="1212"/>
      <c r="H58" s="1212"/>
      <c r="I58" s="1212"/>
      <c r="J58" s="1213"/>
      <c r="K58" s="83"/>
      <c r="L58" s="84"/>
      <c r="M58" s="84"/>
      <c r="N58" s="84"/>
      <c r="O58" s="85"/>
    </row>
    <row r="59" spans="1:21" ht="31.5" customHeight="1" x14ac:dyDescent="0.15">
      <c r="B59" s="1207"/>
      <c r="C59" s="1208"/>
      <c r="D59" s="1214" t="s">
        <v>26</v>
      </c>
      <c r="E59" s="1215"/>
      <c r="F59" s="1215"/>
      <c r="G59" s="1215"/>
      <c r="H59" s="1215"/>
      <c r="I59" s="1215"/>
      <c r="J59" s="1216"/>
      <c r="K59" s="86"/>
      <c r="L59" s="87"/>
      <c r="M59" s="87"/>
      <c r="N59" s="87"/>
      <c r="O59" s="88"/>
    </row>
    <row r="60" spans="1:21" ht="31.5" customHeight="1" thickBot="1" x14ac:dyDescent="0.2">
      <c r="B60" s="1209"/>
      <c r="C60" s="1210"/>
      <c r="D60" s="1217" t="s">
        <v>27</v>
      </c>
      <c r="E60" s="1218"/>
      <c r="F60" s="1218"/>
      <c r="G60" s="1218"/>
      <c r="H60" s="1218"/>
      <c r="I60" s="1218"/>
      <c r="J60" s="1219"/>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rx6YZS/j7ZU3bHu8ehRK9pXCGjqKj3quOdlY7jwGz7VkX1fcEDrCRV8lBBx6q1t+EIEi35xcr729SpN4U/XZOw==" saltValue="oYpZYB1gRHl3xxEhlbEVF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7"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I34" zoomScaleNormal="100" zoomScaleSheetLayoutView="100" workbookViewId="0">
      <selection activeCell="E41" sqref="E41:H41"/>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533</v>
      </c>
      <c r="J40" s="103" t="s">
        <v>534</v>
      </c>
      <c r="K40" s="103" t="s">
        <v>535</v>
      </c>
      <c r="L40" s="103" t="s">
        <v>536</v>
      </c>
      <c r="M40" s="104" t="s">
        <v>537</v>
      </c>
    </row>
    <row r="41" spans="2:13" ht="27.75" customHeight="1" x14ac:dyDescent="0.15">
      <c r="B41" s="1220" t="s">
        <v>30</v>
      </c>
      <c r="C41" s="1221"/>
      <c r="D41" s="105"/>
      <c r="E41" s="1226" t="s">
        <v>31</v>
      </c>
      <c r="F41" s="1226"/>
      <c r="G41" s="1226"/>
      <c r="H41" s="1227"/>
      <c r="I41" s="355">
        <v>99867</v>
      </c>
      <c r="J41" s="356">
        <v>101726</v>
      </c>
      <c r="K41" s="356">
        <v>103365</v>
      </c>
      <c r="L41" s="356">
        <v>101687</v>
      </c>
      <c r="M41" s="357">
        <v>99790</v>
      </c>
    </row>
    <row r="42" spans="2:13" ht="27.75" customHeight="1" x14ac:dyDescent="0.15">
      <c r="B42" s="1222"/>
      <c r="C42" s="1223"/>
      <c r="D42" s="106"/>
      <c r="E42" s="1228" t="s">
        <v>32</v>
      </c>
      <c r="F42" s="1228"/>
      <c r="G42" s="1228"/>
      <c r="H42" s="1229"/>
      <c r="I42" s="358">
        <v>350</v>
      </c>
      <c r="J42" s="359">
        <v>260</v>
      </c>
      <c r="K42" s="359">
        <v>260</v>
      </c>
      <c r="L42" s="359">
        <v>260</v>
      </c>
      <c r="M42" s="360">
        <v>260</v>
      </c>
    </row>
    <row r="43" spans="2:13" ht="27.75" customHeight="1" x14ac:dyDescent="0.15">
      <c r="B43" s="1222"/>
      <c r="C43" s="1223"/>
      <c r="D43" s="106"/>
      <c r="E43" s="1228" t="s">
        <v>33</v>
      </c>
      <c r="F43" s="1228"/>
      <c r="G43" s="1228"/>
      <c r="H43" s="1229"/>
      <c r="I43" s="358">
        <v>33945</v>
      </c>
      <c r="J43" s="359">
        <v>32319</v>
      </c>
      <c r="K43" s="359">
        <v>30605</v>
      </c>
      <c r="L43" s="359">
        <v>27920</v>
      </c>
      <c r="M43" s="360">
        <v>25866</v>
      </c>
    </row>
    <row r="44" spans="2:13" ht="27.75" customHeight="1" x14ac:dyDescent="0.15">
      <c r="B44" s="1222"/>
      <c r="C44" s="1223"/>
      <c r="D44" s="106"/>
      <c r="E44" s="1228" t="s">
        <v>34</v>
      </c>
      <c r="F44" s="1228"/>
      <c r="G44" s="1228"/>
      <c r="H44" s="1229"/>
      <c r="I44" s="358" t="s">
        <v>495</v>
      </c>
      <c r="J44" s="359" t="s">
        <v>495</v>
      </c>
      <c r="K44" s="359" t="s">
        <v>495</v>
      </c>
      <c r="L44" s="359" t="s">
        <v>495</v>
      </c>
      <c r="M44" s="360" t="s">
        <v>495</v>
      </c>
    </row>
    <row r="45" spans="2:13" ht="27.75" customHeight="1" x14ac:dyDescent="0.15">
      <c r="B45" s="1222"/>
      <c r="C45" s="1223"/>
      <c r="D45" s="106"/>
      <c r="E45" s="1228" t="s">
        <v>35</v>
      </c>
      <c r="F45" s="1228"/>
      <c r="G45" s="1228"/>
      <c r="H45" s="1229"/>
      <c r="I45" s="358">
        <v>18302</v>
      </c>
      <c r="J45" s="359">
        <v>18256</v>
      </c>
      <c r="K45" s="359">
        <v>18183</v>
      </c>
      <c r="L45" s="359">
        <v>18061</v>
      </c>
      <c r="M45" s="360">
        <v>18343</v>
      </c>
    </row>
    <row r="46" spans="2:13" ht="27.75" customHeight="1" x14ac:dyDescent="0.15">
      <c r="B46" s="1222"/>
      <c r="C46" s="1223"/>
      <c r="D46" s="107"/>
      <c r="E46" s="1228" t="s">
        <v>36</v>
      </c>
      <c r="F46" s="1228"/>
      <c r="G46" s="1228"/>
      <c r="H46" s="1229"/>
      <c r="I46" s="358">
        <v>178</v>
      </c>
      <c r="J46" s="359">
        <v>178</v>
      </c>
      <c r="K46" s="359">
        <v>178</v>
      </c>
      <c r="L46" s="359">
        <v>179</v>
      </c>
      <c r="M46" s="360">
        <v>180</v>
      </c>
    </row>
    <row r="47" spans="2:13" ht="27.75" customHeight="1" x14ac:dyDescent="0.15">
      <c r="B47" s="1222"/>
      <c r="C47" s="1223"/>
      <c r="D47" s="108"/>
      <c r="E47" s="1230" t="s">
        <v>37</v>
      </c>
      <c r="F47" s="1231"/>
      <c r="G47" s="1231"/>
      <c r="H47" s="1232"/>
      <c r="I47" s="358" t="s">
        <v>495</v>
      </c>
      <c r="J47" s="359" t="s">
        <v>495</v>
      </c>
      <c r="K47" s="359" t="s">
        <v>495</v>
      </c>
      <c r="L47" s="359" t="s">
        <v>495</v>
      </c>
      <c r="M47" s="360" t="s">
        <v>495</v>
      </c>
    </row>
    <row r="48" spans="2:13" ht="27.75" customHeight="1" x14ac:dyDescent="0.15">
      <c r="B48" s="1222"/>
      <c r="C48" s="1223"/>
      <c r="D48" s="106"/>
      <c r="E48" s="1228" t="s">
        <v>38</v>
      </c>
      <c r="F48" s="1228"/>
      <c r="G48" s="1228"/>
      <c r="H48" s="1229"/>
      <c r="I48" s="358" t="s">
        <v>495</v>
      </c>
      <c r="J48" s="359" t="s">
        <v>495</v>
      </c>
      <c r="K48" s="359" t="s">
        <v>495</v>
      </c>
      <c r="L48" s="359" t="s">
        <v>495</v>
      </c>
      <c r="M48" s="360" t="s">
        <v>495</v>
      </c>
    </row>
    <row r="49" spans="2:13" ht="27.75" customHeight="1" x14ac:dyDescent="0.15">
      <c r="B49" s="1224"/>
      <c r="C49" s="1225"/>
      <c r="D49" s="106"/>
      <c r="E49" s="1228" t="s">
        <v>39</v>
      </c>
      <c r="F49" s="1228"/>
      <c r="G49" s="1228"/>
      <c r="H49" s="1229"/>
      <c r="I49" s="358" t="s">
        <v>495</v>
      </c>
      <c r="J49" s="359" t="s">
        <v>495</v>
      </c>
      <c r="K49" s="359" t="s">
        <v>495</v>
      </c>
      <c r="L49" s="359" t="s">
        <v>495</v>
      </c>
      <c r="M49" s="360" t="s">
        <v>495</v>
      </c>
    </row>
    <row r="50" spans="2:13" ht="27.75" customHeight="1" x14ac:dyDescent="0.15">
      <c r="B50" s="1233" t="s">
        <v>40</v>
      </c>
      <c r="C50" s="1234"/>
      <c r="D50" s="109"/>
      <c r="E50" s="1228" t="s">
        <v>41</v>
      </c>
      <c r="F50" s="1228"/>
      <c r="G50" s="1228"/>
      <c r="H50" s="1229"/>
      <c r="I50" s="358">
        <v>13147</v>
      </c>
      <c r="J50" s="359">
        <v>13801</v>
      </c>
      <c r="K50" s="359">
        <v>14835</v>
      </c>
      <c r="L50" s="359">
        <v>17988</v>
      </c>
      <c r="M50" s="360">
        <v>20325</v>
      </c>
    </row>
    <row r="51" spans="2:13" ht="27.75" customHeight="1" x14ac:dyDescent="0.15">
      <c r="B51" s="1222"/>
      <c r="C51" s="1223"/>
      <c r="D51" s="106"/>
      <c r="E51" s="1228" t="s">
        <v>42</v>
      </c>
      <c r="F51" s="1228"/>
      <c r="G51" s="1228"/>
      <c r="H51" s="1229"/>
      <c r="I51" s="358">
        <v>29222</v>
      </c>
      <c r="J51" s="359">
        <v>31858</v>
      </c>
      <c r="K51" s="359">
        <v>34872</v>
      </c>
      <c r="L51" s="359">
        <v>36234</v>
      </c>
      <c r="M51" s="360">
        <v>34598</v>
      </c>
    </row>
    <row r="52" spans="2:13" ht="27.75" customHeight="1" x14ac:dyDescent="0.15">
      <c r="B52" s="1224"/>
      <c r="C52" s="1225"/>
      <c r="D52" s="106"/>
      <c r="E52" s="1228" t="s">
        <v>43</v>
      </c>
      <c r="F52" s="1228"/>
      <c r="G52" s="1228"/>
      <c r="H52" s="1229"/>
      <c r="I52" s="358">
        <v>75120</v>
      </c>
      <c r="J52" s="359">
        <v>75459</v>
      </c>
      <c r="K52" s="359">
        <v>75912</v>
      </c>
      <c r="L52" s="359">
        <v>74003</v>
      </c>
      <c r="M52" s="360">
        <v>72891</v>
      </c>
    </row>
    <row r="53" spans="2:13" ht="27.75" customHeight="1" thickBot="1" x14ac:dyDescent="0.2">
      <c r="B53" s="1235" t="s">
        <v>19</v>
      </c>
      <c r="C53" s="1236"/>
      <c r="D53" s="110"/>
      <c r="E53" s="1237" t="s">
        <v>44</v>
      </c>
      <c r="F53" s="1237"/>
      <c r="G53" s="1237"/>
      <c r="H53" s="1238"/>
      <c r="I53" s="361">
        <v>35152</v>
      </c>
      <c r="J53" s="362">
        <v>31621</v>
      </c>
      <c r="K53" s="362">
        <v>26973</v>
      </c>
      <c r="L53" s="362">
        <v>19882</v>
      </c>
      <c r="M53" s="363">
        <v>16625</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M1NeARz9BOIx4CTaUW6CmX62Zx4wNX7DzkS9VjJFoLNxNCZkSPgSbbWto/0cOWRU6amMWEpt+Z9RWn06kVP1Uw==" saltValue="CeWRP1HOaOAb5Q7DbSVrx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535</v>
      </c>
      <c r="G54" s="119" t="s">
        <v>536</v>
      </c>
      <c r="H54" s="120" t="s">
        <v>537</v>
      </c>
    </row>
    <row r="55" spans="2:8" ht="52.5" customHeight="1" x14ac:dyDescent="0.15">
      <c r="B55" s="121"/>
      <c r="C55" s="1247" t="s">
        <v>46</v>
      </c>
      <c r="D55" s="1247"/>
      <c r="E55" s="1248"/>
      <c r="F55" s="122">
        <v>5052</v>
      </c>
      <c r="G55" s="122">
        <v>7115</v>
      </c>
      <c r="H55" s="123">
        <v>8632</v>
      </c>
    </row>
    <row r="56" spans="2:8" ht="52.5" customHeight="1" x14ac:dyDescent="0.15">
      <c r="B56" s="124"/>
      <c r="C56" s="1249" t="s">
        <v>47</v>
      </c>
      <c r="D56" s="1249"/>
      <c r="E56" s="1250"/>
      <c r="F56" s="125">
        <v>914</v>
      </c>
      <c r="G56" s="125">
        <v>915</v>
      </c>
      <c r="H56" s="126">
        <v>1216</v>
      </c>
    </row>
    <row r="57" spans="2:8" ht="53.25" customHeight="1" x14ac:dyDescent="0.15">
      <c r="B57" s="124"/>
      <c r="C57" s="1251" t="s">
        <v>48</v>
      </c>
      <c r="D57" s="1251"/>
      <c r="E57" s="1252"/>
      <c r="F57" s="127">
        <v>2618</v>
      </c>
      <c r="G57" s="127">
        <v>3197</v>
      </c>
      <c r="H57" s="128">
        <v>2911</v>
      </c>
    </row>
    <row r="58" spans="2:8" ht="45.75" customHeight="1" x14ac:dyDescent="0.15">
      <c r="B58" s="129"/>
      <c r="C58" s="1239" t="s">
        <v>570</v>
      </c>
      <c r="D58" s="1240"/>
      <c r="E58" s="1241"/>
      <c r="F58" s="130" t="s">
        <v>575</v>
      </c>
      <c r="G58" s="130">
        <v>1000</v>
      </c>
      <c r="H58" s="131">
        <v>752</v>
      </c>
    </row>
    <row r="59" spans="2:8" ht="45.75" customHeight="1" x14ac:dyDescent="0.15">
      <c r="B59" s="129"/>
      <c r="C59" s="1239" t="s">
        <v>571</v>
      </c>
      <c r="D59" s="1240"/>
      <c r="E59" s="1241"/>
      <c r="F59" s="130">
        <v>312</v>
      </c>
      <c r="G59" s="130">
        <v>504</v>
      </c>
      <c r="H59" s="131">
        <v>490</v>
      </c>
    </row>
    <row r="60" spans="2:8" ht="45.75" customHeight="1" x14ac:dyDescent="0.15">
      <c r="B60" s="129"/>
      <c r="C60" s="1239" t="s">
        <v>572</v>
      </c>
      <c r="D60" s="1240"/>
      <c r="E60" s="1241"/>
      <c r="F60" s="130">
        <v>0</v>
      </c>
      <c r="G60" s="130">
        <v>500</v>
      </c>
      <c r="H60" s="131">
        <v>449</v>
      </c>
    </row>
    <row r="61" spans="2:8" ht="45.75" customHeight="1" x14ac:dyDescent="0.15">
      <c r="B61" s="129"/>
      <c r="C61" s="1239" t="s">
        <v>573</v>
      </c>
      <c r="D61" s="1240"/>
      <c r="E61" s="1241"/>
      <c r="F61" s="130" t="s">
        <v>575</v>
      </c>
      <c r="G61" s="130">
        <v>500</v>
      </c>
      <c r="H61" s="131">
        <v>442</v>
      </c>
    </row>
    <row r="62" spans="2:8" ht="45.75" customHeight="1" thickBot="1" x14ac:dyDescent="0.2">
      <c r="B62" s="132"/>
      <c r="C62" s="1242" t="s">
        <v>574</v>
      </c>
      <c r="D62" s="1243"/>
      <c r="E62" s="1244"/>
      <c r="F62" s="133">
        <v>191</v>
      </c>
      <c r="G62" s="133">
        <v>167</v>
      </c>
      <c r="H62" s="134">
        <v>140</v>
      </c>
    </row>
    <row r="63" spans="2:8" ht="52.5" customHeight="1" thickBot="1" x14ac:dyDescent="0.2">
      <c r="B63" s="135"/>
      <c r="C63" s="1245" t="s">
        <v>49</v>
      </c>
      <c r="D63" s="1245"/>
      <c r="E63" s="1246"/>
      <c r="F63" s="136">
        <v>8585</v>
      </c>
      <c r="G63" s="136">
        <v>11227</v>
      </c>
      <c r="H63" s="137">
        <v>12759</v>
      </c>
    </row>
    <row r="64" spans="2:8" x14ac:dyDescent="0.15"/>
  </sheetData>
  <sheetProtection algorithmName="SHA-512" hashValue="+wSeN8BZf3X4YFeCU6jlBBfMTdnd24Dsrcxp7A2GEcynmluY0V124P/qIGiGz6KKCKTUBSLr18Wz34jaQO1XGg==" saltValue="GC1swICMla2WnOKOnIp1S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E17D5-92F5-463A-8E09-0BB602859F19}">
  <sheetPr>
    <pageSetUpPr fitToPage="1"/>
  </sheetPr>
  <dimension ref="A1:DE85"/>
  <sheetViews>
    <sheetView showGridLines="0" tabSelected="1" zoomScale="70" zoomScaleNormal="70" zoomScaleSheetLayoutView="55" workbookViewId="0">
      <selection activeCell="AN65" sqref="AN65:DC69"/>
    </sheetView>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576</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577</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5" t="s">
        <v>585</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x14ac:dyDescent="0.15">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x14ac:dyDescent="0.15">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x14ac:dyDescent="0.15">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x14ac:dyDescent="0.15">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578</v>
      </c>
    </row>
    <row r="50" spans="1:109" x14ac:dyDescent="0.15">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533</v>
      </c>
      <c r="BQ50" s="1258"/>
      <c r="BR50" s="1258"/>
      <c r="BS50" s="1258"/>
      <c r="BT50" s="1258"/>
      <c r="BU50" s="1258"/>
      <c r="BV50" s="1258"/>
      <c r="BW50" s="1258"/>
      <c r="BX50" s="1258" t="s">
        <v>534</v>
      </c>
      <c r="BY50" s="1258"/>
      <c r="BZ50" s="1258"/>
      <c r="CA50" s="1258"/>
      <c r="CB50" s="1258"/>
      <c r="CC50" s="1258"/>
      <c r="CD50" s="1258"/>
      <c r="CE50" s="1258"/>
      <c r="CF50" s="1258" t="s">
        <v>535</v>
      </c>
      <c r="CG50" s="1258"/>
      <c r="CH50" s="1258"/>
      <c r="CI50" s="1258"/>
      <c r="CJ50" s="1258"/>
      <c r="CK50" s="1258"/>
      <c r="CL50" s="1258"/>
      <c r="CM50" s="1258"/>
      <c r="CN50" s="1258" t="s">
        <v>536</v>
      </c>
      <c r="CO50" s="1258"/>
      <c r="CP50" s="1258"/>
      <c r="CQ50" s="1258"/>
      <c r="CR50" s="1258"/>
      <c r="CS50" s="1258"/>
      <c r="CT50" s="1258"/>
      <c r="CU50" s="1258"/>
      <c r="CV50" s="1258" t="s">
        <v>537</v>
      </c>
      <c r="CW50" s="1258"/>
      <c r="CX50" s="1258"/>
      <c r="CY50" s="1258"/>
      <c r="CZ50" s="1258"/>
      <c r="DA50" s="1258"/>
      <c r="DB50" s="1258"/>
      <c r="DC50" s="1258"/>
    </row>
    <row r="51" spans="1:109" ht="13.5" customHeight="1" x14ac:dyDescent="0.15">
      <c r="B51" s="372"/>
      <c r="G51" s="1261"/>
      <c r="H51" s="1261"/>
      <c r="I51" s="1274"/>
      <c r="J51" s="1274"/>
      <c r="K51" s="1260"/>
      <c r="L51" s="1260"/>
      <c r="M51" s="1260"/>
      <c r="N51" s="1260"/>
      <c r="AM51" s="381"/>
      <c r="AN51" s="1256" t="s">
        <v>579</v>
      </c>
      <c r="AO51" s="1256"/>
      <c r="AP51" s="1256"/>
      <c r="AQ51" s="1256"/>
      <c r="AR51" s="1256"/>
      <c r="AS51" s="1256"/>
      <c r="AT51" s="1256"/>
      <c r="AU51" s="1256"/>
      <c r="AV51" s="1256"/>
      <c r="AW51" s="1256"/>
      <c r="AX51" s="1256"/>
      <c r="AY51" s="1256"/>
      <c r="AZ51" s="1256"/>
      <c r="BA51" s="1256"/>
      <c r="BB51" s="1256" t="s">
        <v>580</v>
      </c>
      <c r="BC51" s="1256"/>
      <c r="BD51" s="1256"/>
      <c r="BE51" s="1256"/>
      <c r="BF51" s="1256"/>
      <c r="BG51" s="1256"/>
      <c r="BH51" s="1256"/>
      <c r="BI51" s="1256"/>
      <c r="BJ51" s="1256"/>
      <c r="BK51" s="1256"/>
      <c r="BL51" s="1256"/>
      <c r="BM51" s="1256"/>
      <c r="BN51" s="1256"/>
      <c r="BO51" s="1256"/>
      <c r="BP51" s="1253">
        <v>72.400000000000006</v>
      </c>
      <c r="BQ51" s="1253"/>
      <c r="BR51" s="1253"/>
      <c r="BS51" s="1253"/>
      <c r="BT51" s="1253"/>
      <c r="BU51" s="1253"/>
      <c r="BV51" s="1253"/>
      <c r="BW51" s="1253"/>
      <c r="BX51" s="1253">
        <v>63.4</v>
      </c>
      <c r="BY51" s="1253"/>
      <c r="BZ51" s="1253"/>
      <c r="CA51" s="1253"/>
      <c r="CB51" s="1253"/>
      <c r="CC51" s="1253"/>
      <c r="CD51" s="1253"/>
      <c r="CE51" s="1253"/>
      <c r="CF51" s="1253">
        <v>51.4</v>
      </c>
      <c r="CG51" s="1253"/>
      <c r="CH51" s="1253"/>
      <c r="CI51" s="1253"/>
      <c r="CJ51" s="1253"/>
      <c r="CK51" s="1253"/>
      <c r="CL51" s="1253"/>
      <c r="CM51" s="1253"/>
      <c r="CN51" s="1253">
        <v>38.799999999999997</v>
      </c>
      <c r="CO51" s="1253"/>
      <c r="CP51" s="1253"/>
      <c r="CQ51" s="1253"/>
      <c r="CR51" s="1253"/>
      <c r="CS51" s="1253"/>
      <c r="CT51" s="1253"/>
      <c r="CU51" s="1253"/>
      <c r="CV51" s="1253">
        <v>31.9</v>
      </c>
      <c r="CW51" s="1253"/>
      <c r="CX51" s="1253"/>
      <c r="CY51" s="1253"/>
      <c r="CZ51" s="1253"/>
      <c r="DA51" s="1253"/>
      <c r="DB51" s="1253"/>
      <c r="DC51" s="1253"/>
    </row>
    <row r="52" spans="1:109" x14ac:dyDescent="0.15">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x14ac:dyDescent="0.15">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581</v>
      </c>
      <c r="BC53" s="1256"/>
      <c r="BD53" s="1256"/>
      <c r="BE53" s="1256"/>
      <c r="BF53" s="1256"/>
      <c r="BG53" s="1256"/>
      <c r="BH53" s="1256"/>
      <c r="BI53" s="1256"/>
      <c r="BJ53" s="1256"/>
      <c r="BK53" s="1256"/>
      <c r="BL53" s="1256"/>
      <c r="BM53" s="1256"/>
      <c r="BN53" s="1256"/>
      <c r="BO53" s="1256"/>
      <c r="BP53" s="1253">
        <v>67.2</v>
      </c>
      <c r="BQ53" s="1253"/>
      <c r="BR53" s="1253"/>
      <c r="BS53" s="1253"/>
      <c r="BT53" s="1253"/>
      <c r="BU53" s="1253"/>
      <c r="BV53" s="1253"/>
      <c r="BW53" s="1253"/>
      <c r="BX53" s="1253">
        <v>67.900000000000006</v>
      </c>
      <c r="BY53" s="1253"/>
      <c r="BZ53" s="1253"/>
      <c r="CA53" s="1253"/>
      <c r="CB53" s="1253"/>
      <c r="CC53" s="1253"/>
      <c r="CD53" s="1253"/>
      <c r="CE53" s="1253"/>
      <c r="CF53" s="1253">
        <v>69.099999999999994</v>
      </c>
      <c r="CG53" s="1253"/>
      <c r="CH53" s="1253"/>
      <c r="CI53" s="1253"/>
      <c r="CJ53" s="1253"/>
      <c r="CK53" s="1253"/>
      <c r="CL53" s="1253"/>
      <c r="CM53" s="1253"/>
      <c r="CN53" s="1253">
        <v>69.400000000000006</v>
      </c>
      <c r="CO53" s="1253"/>
      <c r="CP53" s="1253"/>
      <c r="CQ53" s="1253"/>
      <c r="CR53" s="1253"/>
      <c r="CS53" s="1253"/>
      <c r="CT53" s="1253"/>
      <c r="CU53" s="1253"/>
      <c r="CV53" s="1253">
        <v>69.900000000000006</v>
      </c>
      <c r="CW53" s="1253"/>
      <c r="CX53" s="1253"/>
      <c r="CY53" s="1253"/>
      <c r="CZ53" s="1253"/>
      <c r="DA53" s="1253"/>
      <c r="DB53" s="1253"/>
      <c r="DC53" s="1253"/>
    </row>
    <row r="54" spans="1:109" x14ac:dyDescent="0.15">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x14ac:dyDescent="0.15">
      <c r="A55" s="380"/>
      <c r="B55" s="372"/>
      <c r="G55" s="1259"/>
      <c r="H55" s="1259"/>
      <c r="I55" s="1259"/>
      <c r="J55" s="1259"/>
      <c r="K55" s="1260"/>
      <c r="L55" s="1260"/>
      <c r="M55" s="1260"/>
      <c r="N55" s="1260"/>
      <c r="AN55" s="1258" t="s">
        <v>582</v>
      </c>
      <c r="AO55" s="1258"/>
      <c r="AP55" s="1258"/>
      <c r="AQ55" s="1258"/>
      <c r="AR55" s="1258"/>
      <c r="AS55" s="1258"/>
      <c r="AT55" s="1258"/>
      <c r="AU55" s="1258"/>
      <c r="AV55" s="1258"/>
      <c r="AW55" s="1258"/>
      <c r="AX55" s="1258"/>
      <c r="AY55" s="1258"/>
      <c r="AZ55" s="1258"/>
      <c r="BA55" s="1258"/>
      <c r="BB55" s="1256" t="s">
        <v>580</v>
      </c>
      <c r="BC55" s="1256"/>
      <c r="BD55" s="1256"/>
      <c r="BE55" s="1256"/>
      <c r="BF55" s="1256"/>
      <c r="BG55" s="1256"/>
      <c r="BH55" s="1256"/>
      <c r="BI55" s="1256"/>
      <c r="BJ55" s="1256"/>
      <c r="BK55" s="1256"/>
      <c r="BL55" s="1256"/>
      <c r="BM55" s="1256"/>
      <c r="BN55" s="1256"/>
      <c r="BO55" s="1256"/>
      <c r="BP55" s="1253">
        <v>11.2</v>
      </c>
      <c r="BQ55" s="1253"/>
      <c r="BR55" s="1253"/>
      <c r="BS55" s="1253"/>
      <c r="BT55" s="1253"/>
      <c r="BU55" s="1253"/>
      <c r="BV55" s="1253"/>
      <c r="BW55" s="1253"/>
      <c r="BX55" s="1253">
        <v>7.1</v>
      </c>
      <c r="BY55" s="1253"/>
      <c r="BZ55" s="1253"/>
      <c r="CA55" s="1253"/>
      <c r="CB55" s="1253"/>
      <c r="CC55" s="1253"/>
      <c r="CD55" s="1253"/>
      <c r="CE55" s="1253"/>
      <c r="CF55" s="1253">
        <v>5</v>
      </c>
      <c r="CG55" s="1253"/>
      <c r="CH55" s="1253"/>
      <c r="CI55" s="1253"/>
      <c r="CJ55" s="1253"/>
      <c r="CK55" s="1253"/>
      <c r="CL55" s="1253"/>
      <c r="CM55" s="1253"/>
      <c r="CN55" s="1253">
        <v>0.1</v>
      </c>
      <c r="CO55" s="1253"/>
      <c r="CP55" s="1253"/>
      <c r="CQ55" s="1253"/>
      <c r="CR55" s="1253"/>
      <c r="CS55" s="1253"/>
      <c r="CT55" s="1253"/>
      <c r="CU55" s="1253"/>
      <c r="CV55" s="1253">
        <v>0</v>
      </c>
      <c r="CW55" s="1253"/>
      <c r="CX55" s="1253"/>
      <c r="CY55" s="1253"/>
      <c r="CZ55" s="1253"/>
      <c r="DA55" s="1253"/>
      <c r="DB55" s="1253"/>
      <c r="DC55" s="1253"/>
    </row>
    <row r="56" spans="1:109" x14ac:dyDescent="0.15">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x14ac:dyDescent="0.15">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581</v>
      </c>
      <c r="BC57" s="1256"/>
      <c r="BD57" s="1256"/>
      <c r="BE57" s="1256"/>
      <c r="BF57" s="1256"/>
      <c r="BG57" s="1256"/>
      <c r="BH57" s="1256"/>
      <c r="BI57" s="1256"/>
      <c r="BJ57" s="1256"/>
      <c r="BK57" s="1256"/>
      <c r="BL57" s="1256"/>
      <c r="BM57" s="1256"/>
      <c r="BN57" s="1256"/>
      <c r="BO57" s="1256"/>
      <c r="BP57" s="1253">
        <v>60.2</v>
      </c>
      <c r="BQ57" s="1253"/>
      <c r="BR57" s="1253"/>
      <c r="BS57" s="1253"/>
      <c r="BT57" s="1253"/>
      <c r="BU57" s="1253"/>
      <c r="BV57" s="1253"/>
      <c r="BW57" s="1253"/>
      <c r="BX57" s="1253">
        <v>61</v>
      </c>
      <c r="BY57" s="1253"/>
      <c r="BZ57" s="1253"/>
      <c r="CA57" s="1253"/>
      <c r="CB57" s="1253"/>
      <c r="CC57" s="1253"/>
      <c r="CD57" s="1253"/>
      <c r="CE57" s="1253"/>
      <c r="CF57" s="1253">
        <v>62.1</v>
      </c>
      <c r="CG57" s="1253"/>
      <c r="CH57" s="1253"/>
      <c r="CI57" s="1253"/>
      <c r="CJ57" s="1253"/>
      <c r="CK57" s="1253"/>
      <c r="CL57" s="1253"/>
      <c r="CM57" s="1253"/>
      <c r="CN57" s="1253">
        <v>62.9</v>
      </c>
      <c r="CO57" s="1253"/>
      <c r="CP57" s="1253"/>
      <c r="CQ57" s="1253"/>
      <c r="CR57" s="1253"/>
      <c r="CS57" s="1253"/>
      <c r="CT57" s="1253"/>
      <c r="CU57" s="1253"/>
      <c r="CV57" s="1253">
        <v>64.2</v>
      </c>
      <c r="CW57" s="1253"/>
      <c r="CX57" s="1253"/>
      <c r="CY57" s="1253"/>
      <c r="CZ57" s="1253"/>
      <c r="DA57" s="1253"/>
      <c r="DB57" s="1253"/>
      <c r="DC57" s="1253"/>
      <c r="DD57" s="385"/>
      <c r="DE57" s="384"/>
    </row>
    <row r="58" spans="1:109" s="380" customFormat="1" x14ac:dyDescent="0.15">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583</v>
      </c>
    </row>
    <row r="64" spans="1:109" x14ac:dyDescent="0.15">
      <c r="B64" s="372"/>
      <c r="G64" s="379"/>
      <c r="I64" s="392"/>
      <c r="J64" s="392"/>
      <c r="K64" s="392"/>
      <c r="L64" s="392"/>
      <c r="M64" s="392"/>
      <c r="N64" s="393"/>
      <c r="AM64" s="379"/>
      <c r="AN64" s="379" t="s">
        <v>577</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5" t="s">
        <v>586</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x14ac:dyDescent="0.15">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x14ac:dyDescent="0.15">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x14ac:dyDescent="0.15">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x14ac:dyDescent="0.15">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578</v>
      </c>
    </row>
    <row r="72" spans="2:107" x14ac:dyDescent="0.15">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533</v>
      </c>
      <c r="BQ72" s="1258"/>
      <c r="BR72" s="1258"/>
      <c r="BS72" s="1258"/>
      <c r="BT72" s="1258"/>
      <c r="BU72" s="1258"/>
      <c r="BV72" s="1258"/>
      <c r="BW72" s="1258"/>
      <c r="BX72" s="1258" t="s">
        <v>534</v>
      </c>
      <c r="BY72" s="1258"/>
      <c r="BZ72" s="1258"/>
      <c r="CA72" s="1258"/>
      <c r="CB72" s="1258"/>
      <c r="CC72" s="1258"/>
      <c r="CD72" s="1258"/>
      <c r="CE72" s="1258"/>
      <c r="CF72" s="1258" t="s">
        <v>535</v>
      </c>
      <c r="CG72" s="1258"/>
      <c r="CH72" s="1258"/>
      <c r="CI72" s="1258"/>
      <c r="CJ72" s="1258"/>
      <c r="CK72" s="1258"/>
      <c r="CL72" s="1258"/>
      <c r="CM72" s="1258"/>
      <c r="CN72" s="1258" t="s">
        <v>536</v>
      </c>
      <c r="CO72" s="1258"/>
      <c r="CP72" s="1258"/>
      <c r="CQ72" s="1258"/>
      <c r="CR72" s="1258"/>
      <c r="CS72" s="1258"/>
      <c r="CT72" s="1258"/>
      <c r="CU72" s="1258"/>
      <c r="CV72" s="1258" t="s">
        <v>537</v>
      </c>
      <c r="CW72" s="1258"/>
      <c r="CX72" s="1258"/>
      <c r="CY72" s="1258"/>
      <c r="CZ72" s="1258"/>
      <c r="DA72" s="1258"/>
      <c r="DB72" s="1258"/>
      <c r="DC72" s="1258"/>
    </row>
    <row r="73" spans="2:107" x14ac:dyDescent="0.15">
      <c r="B73" s="372"/>
      <c r="G73" s="1261"/>
      <c r="H73" s="1261"/>
      <c r="I73" s="1261"/>
      <c r="J73" s="1261"/>
      <c r="K73" s="1257"/>
      <c r="L73" s="1257"/>
      <c r="M73" s="1257"/>
      <c r="N73" s="1257"/>
      <c r="AM73" s="381"/>
      <c r="AN73" s="1256" t="s">
        <v>579</v>
      </c>
      <c r="AO73" s="1256"/>
      <c r="AP73" s="1256"/>
      <c r="AQ73" s="1256"/>
      <c r="AR73" s="1256"/>
      <c r="AS73" s="1256"/>
      <c r="AT73" s="1256"/>
      <c r="AU73" s="1256"/>
      <c r="AV73" s="1256"/>
      <c r="AW73" s="1256"/>
      <c r="AX73" s="1256"/>
      <c r="AY73" s="1256"/>
      <c r="AZ73" s="1256"/>
      <c r="BA73" s="1256"/>
      <c r="BB73" s="1256" t="s">
        <v>580</v>
      </c>
      <c r="BC73" s="1256"/>
      <c r="BD73" s="1256"/>
      <c r="BE73" s="1256"/>
      <c r="BF73" s="1256"/>
      <c r="BG73" s="1256"/>
      <c r="BH73" s="1256"/>
      <c r="BI73" s="1256"/>
      <c r="BJ73" s="1256"/>
      <c r="BK73" s="1256"/>
      <c r="BL73" s="1256"/>
      <c r="BM73" s="1256"/>
      <c r="BN73" s="1256"/>
      <c r="BO73" s="1256"/>
      <c r="BP73" s="1253">
        <v>72.400000000000006</v>
      </c>
      <c r="BQ73" s="1253"/>
      <c r="BR73" s="1253"/>
      <c r="BS73" s="1253"/>
      <c r="BT73" s="1253"/>
      <c r="BU73" s="1253"/>
      <c r="BV73" s="1253"/>
      <c r="BW73" s="1253"/>
      <c r="BX73" s="1253">
        <v>63.4</v>
      </c>
      <c r="BY73" s="1253"/>
      <c r="BZ73" s="1253"/>
      <c r="CA73" s="1253"/>
      <c r="CB73" s="1253"/>
      <c r="CC73" s="1253"/>
      <c r="CD73" s="1253"/>
      <c r="CE73" s="1253"/>
      <c r="CF73" s="1253">
        <v>51.4</v>
      </c>
      <c r="CG73" s="1253"/>
      <c r="CH73" s="1253"/>
      <c r="CI73" s="1253"/>
      <c r="CJ73" s="1253"/>
      <c r="CK73" s="1253"/>
      <c r="CL73" s="1253"/>
      <c r="CM73" s="1253"/>
      <c r="CN73" s="1253">
        <v>38.799999999999997</v>
      </c>
      <c r="CO73" s="1253"/>
      <c r="CP73" s="1253"/>
      <c r="CQ73" s="1253"/>
      <c r="CR73" s="1253"/>
      <c r="CS73" s="1253"/>
      <c r="CT73" s="1253"/>
      <c r="CU73" s="1253"/>
      <c r="CV73" s="1253">
        <v>31.9</v>
      </c>
      <c r="CW73" s="1253"/>
      <c r="CX73" s="1253"/>
      <c r="CY73" s="1253"/>
      <c r="CZ73" s="1253"/>
      <c r="DA73" s="1253"/>
      <c r="DB73" s="1253"/>
      <c r="DC73" s="1253"/>
    </row>
    <row r="74" spans="2:107" x14ac:dyDescent="0.15">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x14ac:dyDescent="0.15">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584</v>
      </c>
      <c r="BC75" s="1256"/>
      <c r="BD75" s="1256"/>
      <c r="BE75" s="1256"/>
      <c r="BF75" s="1256"/>
      <c r="BG75" s="1256"/>
      <c r="BH75" s="1256"/>
      <c r="BI75" s="1256"/>
      <c r="BJ75" s="1256"/>
      <c r="BK75" s="1256"/>
      <c r="BL75" s="1256"/>
      <c r="BM75" s="1256"/>
      <c r="BN75" s="1256"/>
      <c r="BO75" s="1256"/>
      <c r="BP75" s="1253">
        <v>6.2</v>
      </c>
      <c r="BQ75" s="1253"/>
      <c r="BR75" s="1253"/>
      <c r="BS75" s="1253"/>
      <c r="BT75" s="1253"/>
      <c r="BU75" s="1253"/>
      <c r="BV75" s="1253"/>
      <c r="BW75" s="1253"/>
      <c r="BX75" s="1253">
        <v>6</v>
      </c>
      <c r="BY75" s="1253"/>
      <c r="BZ75" s="1253"/>
      <c r="CA75" s="1253"/>
      <c r="CB75" s="1253"/>
      <c r="CC75" s="1253"/>
      <c r="CD75" s="1253"/>
      <c r="CE75" s="1253"/>
      <c r="CF75" s="1253">
        <v>5.9</v>
      </c>
      <c r="CG75" s="1253"/>
      <c r="CH75" s="1253"/>
      <c r="CI75" s="1253"/>
      <c r="CJ75" s="1253"/>
      <c r="CK75" s="1253"/>
      <c r="CL75" s="1253"/>
      <c r="CM75" s="1253"/>
      <c r="CN75" s="1253">
        <v>5.8</v>
      </c>
      <c r="CO75" s="1253"/>
      <c r="CP75" s="1253"/>
      <c r="CQ75" s="1253"/>
      <c r="CR75" s="1253"/>
      <c r="CS75" s="1253"/>
      <c r="CT75" s="1253"/>
      <c r="CU75" s="1253"/>
      <c r="CV75" s="1253">
        <v>5.7</v>
      </c>
      <c r="CW75" s="1253"/>
      <c r="CX75" s="1253"/>
      <c r="CY75" s="1253"/>
      <c r="CZ75" s="1253"/>
      <c r="DA75" s="1253"/>
      <c r="DB75" s="1253"/>
      <c r="DC75" s="1253"/>
    </row>
    <row r="76" spans="2:107" x14ac:dyDescent="0.15">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x14ac:dyDescent="0.15">
      <c r="B77" s="372"/>
      <c r="G77" s="1259"/>
      <c r="H77" s="1259"/>
      <c r="I77" s="1259"/>
      <c r="J77" s="1259"/>
      <c r="K77" s="1257"/>
      <c r="L77" s="1257"/>
      <c r="M77" s="1257"/>
      <c r="N77" s="1257"/>
      <c r="AN77" s="1258" t="s">
        <v>582</v>
      </c>
      <c r="AO77" s="1258"/>
      <c r="AP77" s="1258"/>
      <c r="AQ77" s="1258"/>
      <c r="AR77" s="1258"/>
      <c r="AS77" s="1258"/>
      <c r="AT77" s="1258"/>
      <c r="AU77" s="1258"/>
      <c r="AV77" s="1258"/>
      <c r="AW77" s="1258"/>
      <c r="AX77" s="1258"/>
      <c r="AY77" s="1258"/>
      <c r="AZ77" s="1258"/>
      <c r="BA77" s="1258"/>
      <c r="BB77" s="1256" t="s">
        <v>580</v>
      </c>
      <c r="BC77" s="1256"/>
      <c r="BD77" s="1256"/>
      <c r="BE77" s="1256"/>
      <c r="BF77" s="1256"/>
      <c r="BG77" s="1256"/>
      <c r="BH77" s="1256"/>
      <c r="BI77" s="1256"/>
      <c r="BJ77" s="1256"/>
      <c r="BK77" s="1256"/>
      <c r="BL77" s="1256"/>
      <c r="BM77" s="1256"/>
      <c r="BN77" s="1256"/>
      <c r="BO77" s="1256"/>
      <c r="BP77" s="1253">
        <v>11.2</v>
      </c>
      <c r="BQ77" s="1253"/>
      <c r="BR77" s="1253"/>
      <c r="BS77" s="1253"/>
      <c r="BT77" s="1253"/>
      <c r="BU77" s="1253"/>
      <c r="BV77" s="1253"/>
      <c r="BW77" s="1253"/>
      <c r="BX77" s="1253">
        <v>7.1</v>
      </c>
      <c r="BY77" s="1253"/>
      <c r="BZ77" s="1253"/>
      <c r="CA77" s="1253"/>
      <c r="CB77" s="1253"/>
      <c r="CC77" s="1253"/>
      <c r="CD77" s="1253"/>
      <c r="CE77" s="1253"/>
      <c r="CF77" s="1253">
        <v>5</v>
      </c>
      <c r="CG77" s="1253"/>
      <c r="CH77" s="1253"/>
      <c r="CI77" s="1253"/>
      <c r="CJ77" s="1253"/>
      <c r="CK77" s="1253"/>
      <c r="CL77" s="1253"/>
      <c r="CM77" s="1253"/>
      <c r="CN77" s="1253">
        <v>0.1</v>
      </c>
      <c r="CO77" s="1253"/>
      <c r="CP77" s="1253"/>
      <c r="CQ77" s="1253"/>
      <c r="CR77" s="1253"/>
      <c r="CS77" s="1253"/>
      <c r="CT77" s="1253"/>
      <c r="CU77" s="1253"/>
      <c r="CV77" s="1253">
        <v>0</v>
      </c>
      <c r="CW77" s="1253"/>
      <c r="CX77" s="1253"/>
      <c r="CY77" s="1253"/>
      <c r="CZ77" s="1253"/>
      <c r="DA77" s="1253"/>
      <c r="DB77" s="1253"/>
      <c r="DC77" s="1253"/>
    </row>
    <row r="78" spans="2:107" x14ac:dyDescent="0.15">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x14ac:dyDescent="0.15">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584</v>
      </c>
      <c r="BC79" s="1256"/>
      <c r="BD79" s="1256"/>
      <c r="BE79" s="1256"/>
      <c r="BF79" s="1256"/>
      <c r="BG79" s="1256"/>
      <c r="BH79" s="1256"/>
      <c r="BI79" s="1256"/>
      <c r="BJ79" s="1256"/>
      <c r="BK79" s="1256"/>
      <c r="BL79" s="1256"/>
      <c r="BM79" s="1256"/>
      <c r="BN79" s="1256"/>
      <c r="BO79" s="1256"/>
      <c r="BP79" s="1253">
        <v>3.5</v>
      </c>
      <c r="BQ79" s="1253"/>
      <c r="BR79" s="1253"/>
      <c r="BS79" s="1253"/>
      <c r="BT79" s="1253"/>
      <c r="BU79" s="1253"/>
      <c r="BV79" s="1253"/>
      <c r="BW79" s="1253"/>
      <c r="BX79" s="1253">
        <v>3.4</v>
      </c>
      <c r="BY79" s="1253"/>
      <c r="BZ79" s="1253"/>
      <c r="CA79" s="1253"/>
      <c r="CB79" s="1253"/>
      <c r="CC79" s="1253"/>
      <c r="CD79" s="1253"/>
      <c r="CE79" s="1253"/>
      <c r="CF79" s="1253">
        <v>3.6</v>
      </c>
      <c r="CG79" s="1253"/>
      <c r="CH79" s="1253"/>
      <c r="CI79" s="1253"/>
      <c r="CJ79" s="1253"/>
      <c r="CK79" s="1253"/>
      <c r="CL79" s="1253"/>
      <c r="CM79" s="1253"/>
      <c r="CN79" s="1253">
        <v>3.6</v>
      </c>
      <c r="CO79" s="1253"/>
      <c r="CP79" s="1253"/>
      <c r="CQ79" s="1253"/>
      <c r="CR79" s="1253"/>
      <c r="CS79" s="1253"/>
      <c r="CT79" s="1253"/>
      <c r="CU79" s="1253"/>
      <c r="CV79" s="1253">
        <v>3.7</v>
      </c>
      <c r="CW79" s="1253"/>
      <c r="CX79" s="1253"/>
      <c r="CY79" s="1253"/>
      <c r="CZ79" s="1253"/>
      <c r="DA79" s="1253"/>
      <c r="DB79" s="1253"/>
      <c r="DC79" s="1253"/>
    </row>
    <row r="80" spans="2:107" x14ac:dyDescent="0.15">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C0NjrIRaOX+sgjUDn6Gux9QjH8jiHZgh0TDgA1bMPq/AT0oNgQhM9zC+7kf4afVbocSFDfynpuqhFs/UZl5VsQ==" saltValue="acnnhg0eEuaNOZWHFkvEo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EEF83C-540E-42F1-A96A-0A3714F81E38}">
  <sheetPr>
    <pageSetUpPr fitToPage="1"/>
  </sheetPr>
  <dimension ref="A1:DR125"/>
  <sheetViews>
    <sheetView showGridLines="0" topLeftCell="A106" zoomScaleNormal="100" zoomScaleSheetLayoutView="70" workbookViewId="0">
      <selection activeCell="D118" sqref="D118"/>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483</v>
      </c>
    </row>
  </sheetData>
  <sheetProtection algorithmName="SHA-512" hashValue="4dQ8FbZ3QSvc+o49Raq27GMngSwvMsNFc1GQ6DymNGKqxr6DLTmf7ZkW9juNOxhRkY+tMcBkdCw2vmvwc9Y5TA==" saltValue="Q/3BJQNuqOmJ+kwa1SXxd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F88269-C150-4672-9BBC-FA25F1D80E05}">
  <sheetPr>
    <pageSetUpPr fitToPage="1"/>
  </sheetPr>
  <dimension ref="A1:DR125"/>
  <sheetViews>
    <sheetView showGridLines="0" topLeftCell="A112"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483</v>
      </c>
    </row>
  </sheetData>
  <sheetProtection algorithmName="SHA-512" hashValue="YTVwvHTk7yoSzmF6pzJnpUsRPKGZ+OVmUfCqDLYhGdvm648yFl9ISlXO8GDgDm7xJco2vU4t4P1/dEYwvKXs/w==" saltValue="TXDQ/tbjzPc9byYV4XlXJ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532</v>
      </c>
      <c r="G2" s="151"/>
      <c r="H2" s="152"/>
    </row>
    <row r="3" spans="1:8" x14ac:dyDescent="0.15">
      <c r="A3" s="148" t="s">
        <v>525</v>
      </c>
      <c r="B3" s="153"/>
      <c r="C3" s="154"/>
      <c r="D3" s="155">
        <v>34612</v>
      </c>
      <c r="E3" s="156"/>
      <c r="F3" s="157">
        <v>37644</v>
      </c>
      <c r="G3" s="158"/>
      <c r="H3" s="159"/>
    </row>
    <row r="4" spans="1:8" x14ac:dyDescent="0.15">
      <c r="A4" s="160"/>
      <c r="B4" s="161"/>
      <c r="C4" s="162"/>
      <c r="D4" s="163">
        <v>23302</v>
      </c>
      <c r="E4" s="164"/>
      <c r="F4" s="165">
        <v>24939</v>
      </c>
      <c r="G4" s="166"/>
      <c r="H4" s="167"/>
    </row>
    <row r="5" spans="1:8" x14ac:dyDescent="0.15">
      <c r="A5" s="148" t="s">
        <v>527</v>
      </c>
      <c r="B5" s="153"/>
      <c r="C5" s="154"/>
      <c r="D5" s="155">
        <v>31282</v>
      </c>
      <c r="E5" s="156"/>
      <c r="F5" s="157">
        <v>39221</v>
      </c>
      <c r="G5" s="158"/>
      <c r="H5" s="159"/>
    </row>
    <row r="6" spans="1:8" x14ac:dyDescent="0.15">
      <c r="A6" s="160"/>
      <c r="B6" s="161"/>
      <c r="C6" s="162"/>
      <c r="D6" s="163">
        <v>21478</v>
      </c>
      <c r="E6" s="164"/>
      <c r="F6" s="165">
        <v>24821</v>
      </c>
      <c r="G6" s="166"/>
      <c r="H6" s="167"/>
    </row>
    <row r="7" spans="1:8" x14ac:dyDescent="0.15">
      <c r="A7" s="148" t="s">
        <v>528</v>
      </c>
      <c r="B7" s="153"/>
      <c r="C7" s="154"/>
      <c r="D7" s="155">
        <v>37016</v>
      </c>
      <c r="E7" s="156"/>
      <c r="F7" s="157">
        <v>38566</v>
      </c>
      <c r="G7" s="158"/>
      <c r="H7" s="159"/>
    </row>
    <row r="8" spans="1:8" x14ac:dyDescent="0.15">
      <c r="A8" s="160"/>
      <c r="B8" s="161"/>
      <c r="C8" s="162"/>
      <c r="D8" s="163">
        <v>24694</v>
      </c>
      <c r="E8" s="164"/>
      <c r="F8" s="165">
        <v>24059</v>
      </c>
      <c r="G8" s="166"/>
      <c r="H8" s="167"/>
    </row>
    <row r="9" spans="1:8" x14ac:dyDescent="0.15">
      <c r="A9" s="148" t="s">
        <v>529</v>
      </c>
      <c r="B9" s="153"/>
      <c r="C9" s="154"/>
      <c r="D9" s="155">
        <v>36659</v>
      </c>
      <c r="E9" s="156"/>
      <c r="F9" s="157">
        <v>35156</v>
      </c>
      <c r="G9" s="158"/>
      <c r="H9" s="159"/>
    </row>
    <row r="10" spans="1:8" x14ac:dyDescent="0.15">
      <c r="A10" s="160"/>
      <c r="B10" s="161"/>
      <c r="C10" s="162"/>
      <c r="D10" s="163">
        <v>23374</v>
      </c>
      <c r="E10" s="164"/>
      <c r="F10" s="165">
        <v>22430</v>
      </c>
      <c r="G10" s="166"/>
      <c r="H10" s="167"/>
    </row>
    <row r="11" spans="1:8" x14ac:dyDescent="0.15">
      <c r="A11" s="148" t="s">
        <v>530</v>
      </c>
      <c r="B11" s="153"/>
      <c r="C11" s="154"/>
      <c r="D11" s="155">
        <v>40414</v>
      </c>
      <c r="E11" s="156"/>
      <c r="F11" s="157">
        <v>37029</v>
      </c>
      <c r="G11" s="158"/>
      <c r="H11" s="159"/>
    </row>
    <row r="12" spans="1:8" x14ac:dyDescent="0.15">
      <c r="A12" s="160"/>
      <c r="B12" s="161"/>
      <c r="C12" s="168"/>
      <c r="D12" s="163">
        <v>24053</v>
      </c>
      <c r="E12" s="164"/>
      <c r="F12" s="165">
        <v>23232</v>
      </c>
      <c r="G12" s="166"/>
      <c r="H12" s="167"/>
    </row>
    <row r="13" spans="1:8" x14ac:dyDescent="0.15">
      <c r="A13" s="148"/>
      <c r="B13" s="153"/>
      <c r="C13" s="169"/>
      <c r="D13" s="170">
        <v>35997</v>
      </c>
      <c r="E13" s="171"/>
      <c r="F13" s="172">
        <v>37523</v>
      </c>
      <c r="G13" s="173"/>
      <c r="H13" s="159"/>
    </row>
    <row r="14" spans="1:8" x14ac:dyDescent="0.15">
      <c r="A14" s="160"/>
      <c r="B14" s="161"/>
      <c r="C14" s="162"/>
      <c r="D14" s="163">
        <v>23380</v>
      </c>
      <c r="E14" s="164"/>
      <c r="F14" s="165">
        <v>23896</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0.53</v>
      </c>
      <c r="C19" s="174">
        <f>ROUND(VALUE(SUBSTITUTE(実質収支比率等に係る経年分析!G$48,"▲","-")),2)</f>
        <v>1.36</v>
      </c>
      <c r="D19" s="174">
        <f>ROUND(VALUE(SUBSTITUTE(実質収支比率等に係る経年分析!H$48,"▲","-")),2)</f>
        <v>7.05</v>
      </c>
      <c r="E19" s="174">
        <f>ROUND(VALUE(SUBSTITUTE(実質収支比率等に係る経年分析!I$48,"▲","-")),2)</f>
        <v>5.3</v>
      </c>
      <c r="F19" s="174">
        <f>ROUND(VALUE(SUBSTITUTE(実質収支比率等に係る経年分析!J$48,"▲","-")),2)</f>
        <v>3.08</v>
      </c>
    </row>
    <row r="20" spans="1:11" x14ac:dyDescent="0.15">
      <c r="A20" s="174" t="s">
        <v>53</v>
      </c>
      <c r="B20" s="174">
        <f>ROUND(VALUE(SUBSTITUTE(実質収支比率等に係る経年分析!F$47,"▲","-")),2)</f>
        <v>8.3000000000000007</v>
      </c>
      <c r="C20" s="174">
        <f>ROUND(VALUE(SUBSTITUTE(実質収支比率等に係る経年分析!G$47,"▲","-")),2)</f>
        <v>8.4</v>
      </c>
      <c r="D20" s="174">
        <f>ROUND(VALUE(SUBSTITUTE(実質収支比率等に係る経年分析!H$47,"▲","-")),2)</f>
        <v>8.68</v>
      </c>
      <c r="E20" s="174">
        <f>ROUND(VALUE(SUBSTITUTE(実質収支比率等に係る経年分析!I$47,"▲","-")),2)</f>
        <v>12.52</v>
      </c>
      <c r="F20" s="174">
        <f>ROUND(VALUE(SUBSTITUTE(実質収支比率等に係る経年分析!J$47,"▲","-")),2)</f>
        <v>14.97</v>
      </c>
    </row>
    <row r="21" spans="1:11" x14ac:dyDescent="0.15">
      <c r="A21" s="174" t="s">
        <v>54</v>
      </c>
      <c r="B21" s="174">
        <f>IF(ISNUMBER(VALUE(SUBSTITUTE(実質収支比率等に係る経年分析!F$49,"▲","-"))),ROUND(VALUE(SUBSTITUTE(実質収支比率等に係る経年分析!F$49,"▲","-")),2),NA())</f>
        <v>-1.32</v>
      </c>
      <c r="C21" s="174">
        <f>IF(ISNUMBER(VALUE(SUBSTITUTE(実質収支比率等に係る経年分析!G$49,"▲","-"))),ROUND(VALUE(SUBSTITUTE(実質収支比率等に係る経年分析!G$49,"▲","-")),2),NA())</f>
        <v>0.89</v>
      </c>
      <c r="D21" s="174">
        <f>IF(ISNUMBER(VALUE(SUBSTITUTE(実質収支比率等に係る経年分析!H$49,"▲","-"))),ROUND(VALUE(SUBSTITUTE(実質収支比率等に係る経年分析!H$49,"▲","-")),2),NA())</f>
        <v>5.77</v>
      </c>
      <c r="E21" s="174">
        <f>IF(ISNUMBER(VALUE(SUBSTITUTE(実質収支比率等に係る経年分析!I$49,"▲","-"))),ROUND(VALUE(SUBSTITUTE(実質収支比率等に係る経年分析!I$49,"▲","-")),2),NA())</f>
        <v>-1.91</v>
      </c>
      <c r="F21" s="174">
        <f>IF(ISNUMBER(VALUE(SUBSTITUTE(実質収支比率等に係る経年分析!J$49,"▲","-"))),ROUND(VALUE(SUBSTITUTE(実質収支比率等に係る経年分析!J$49,"▲","-")),2),NA())</f>
        <v>-1.99</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1.81</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0.71</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0.81</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0.93</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0.16</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徳島市後期高齢者医療事業特別会計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0.28000000000000003</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0.28999999999999998</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0.27</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0.3</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0.32</v>
      </c>
    </row>
    <row r="30" spans="1:11" x14ac:dyDescent="0.15">
      <c r="A30" s="175" t="str">
        <f>IF(連結実質赤字比率に係る赤字・黒字の構成分析!C$40="",NA(),連結実質赤字比率に係る赤字・黒字の構成分析!C$40)</f>
        <v>徳島市営旅客自動車運送事業会計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0.37</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0.32</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0.35</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0.36</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0.48</v>
      </c>
    </row>
    <row r="31" spans="1:11" x14ac:dyDescent="0.15">
      <c r="A31" s="175" t="str">
        <f>IF(連結実質赤字比率に係る赤字・黒字の構成分析!C$39="",NA(),連結実質赤字比率に係る赤字・黒字の構成分析!C$39)</f>
        <v>徳島市公共下水道事業会計</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0.86</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0.74</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1.04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1.25</v>
      </c>
    </row>
    <row r="32" spans="1:11" x14ac:dyDescent="0.15">
      <c r="A32" s="175" t="str">
        <f>IF(連結実質赤字比率に係る赤字・黒字の構成分析!C$38="",NA(),連結実質赤字比率に係る赤字・黒字の構成分析!C$38)</f>
        <v>徳島市中央卸売市場事業会計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1.19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1.17</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1.19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1.38</v>
      </c>
    </row>
    <row r="33" spans="1:16" x14ac:dyDescent="0.15">
      <c r="A33" s="175" t="str">
        <f>IF(連結実質赤字比率に係る赤字・黒字の構成分析!C$37="",NA(),連結実質赤字比率に係る赤字・黒字の構成分析!C$37)</f>
        <v>徳島市介護保険事業特別会計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1.46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2.36</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2.08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2.56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1.81</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0.51</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1.34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7.01</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5.28</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3.06</v>
      </c>
    </row>
    <row r="35" spans="1:16" x14ac:dyDescent="0.15">
      <c r="A35" s="175" t="str">
        <f>IF(連結実質赤字比率に係る赤字・黒字の構成分析!C$35="",NA(),連結実質赤字比率に係る赤字・黒字の構成分析!C$35)</f>
        <v>徳島市民病院事業会計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1.44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2.2799999999999998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4.5199999999999996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5.99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6.26</v>
      </c>
    </row>
    <row r="36" spans="1:16" x14ac:dyDescent="0.15">
      <c r="A36" s="175" t="str">
        <f>IF(連結実質赤字比率に係る赤字・黒字の構成分析!C$34="",NA(),連結実質赤字比率に係る赤字・黒字の構成分析!C$34)</f>
        <v>徳島市水道事業会計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10.26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9.77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9.44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10.09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10.29</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8342</v>
      </c>
      <c r="E42" s="176"/>
      <c r="F42" s="176"/>
      <c r="G42" s="176">
        <f>'実質公債費比率（分子）の構造'!L$52</f>
        <v>7985</v>
      </c>
      <c r="H42" s="176"/>
      <c r="I42" s="176"/>
      <c r="J42" s="176">
        <f>'実質公債費比率（分子）の構造'!M$52</f>
        <v>8055</v>
      </c>
      <c r="K42" s="176"/>
      <c r="L42" s="176"/>
      <c r="M42" s="176">
        <f>'実質公債費比率（分子）の構造'!N$52</f>
        <v>7832</v>
      </c>
      <c r="N42" s="176"/>
      <c r="O42" s="176"/>
      <c r="P42" s="176">
        <f>'実質公債費比率（分子）の構造'!O$52</f>
        <v>7602</v>
      </c>
    </row>
    <row r="43" spans="1:16" x14ac:dyDescent="0.15">
      <c r="A43" s="176" t="s">
        <v>16</v>
      </c>
      <c r="B43" s="176">
        <f>'実質公債費比率（分子）の構造'!K$51</f>
        <v>0</v>
      </c>
      <c r="C43" s="176"/>
      <c r="D43" s="176"/>
      <c r="E43" s="176">
        <f>'実質公債費比率（分子）の構造'!L$51</f>
        <v>1</v>
      </c>
      <c r="F43" s="176"/>
      <c r="G43" s="176"/>
      <c r="H43" s="176">
        <f>'実質公債費比率（分子）の構造'!M$51</f>
        <v>1</v>
      </c>
      <c r="I43" s="176"/>
      <c r="J43" s="176"/>
      <c r="K43" s="176">
        <f>'実質公債費比率（分子）の構造'!N$51</f>
        <v>2</v>
      </c>
      <c r="L43" s="176"/>
      <c r="M43" s="176"/>
      <c r="N43" s="176">
        <f>'実質公債費比率（分子）の構造'!O$51</f>
        <v>4</v>
      </c>
      <c r="O43" s="176"/>
      <c r="P43" s="176"/>
    </row>
    <row r="44" spans="1:16" x14ac:dyDescent="0.15">
      <c r="A44" s="176" t="s">
        <v>62</v>
      </c>
      <c r="B44" s="176">
        <f>'実質公債費比率（分子）の構造'!K$50</f>
        <v>0</v>
      </c>
      <c r="C44" s="176"/>
      <c r="D44" s="176"/>
      <c r="E44" s="176">
        <f>'実質公債費比率（分子）の構造'!L$50</f>
        <v>0</v>
      </c>
      <c r="F44" s="176"/>
      <c r="G44" s="176"/>
      <c r="H44" s="176">
        <f>'実質公債費比率（分子）の構造'!M$50</f>
        <v>0</v>
      </c>
      <c r="I44" s="176"/>
      <c r="J44" s="176"/>
      <c r="K44" s="176">
        <f>'実質公債費比率（分子）の構造'!N$50</f>
        <v>0</v>
      </c>
      <c r="L44" s="176"/>
      <c r="M44" s="176"/>
      <c r="N44" s="176">
        <f>'実質公債費比率（分子）の構造'!O$50</f>
        <v>0</v>
      </c>
      <c r="O44" s="176"/>
      <c r="P44" s="176"/>
    </row>
    <row r="45" spans="1:16" x14ac:dyDescent="0.15">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15">
      <c r="A46" s="176" t="s">
        <v>64</v>
      </c>
      <c r="B46" s="176">
        <f>'実質公債費比率（分子）の構造'!K$48</f>
        <v>2629</v>
      </c>
      <c r="C46" s="176"/>
      <c r="D46" s="176"/>
      <c r="E46" s="176">
        <f>'実質公債費比率（分子）の構造'!L$48</f>
        <v>2363</v>
      </c>
      <c r="F46" s="176"/>
      <c r="G46" s="176"/>
      <c r="H46" s="176">
        <f>'実質公債費比率（分子）の構造'!M$48</f>
        <v>2236</v>
      </c>
      <c r="I46" s="176"/>
      <c r="J46" s="176"/>
      <c r="K46" s="176">
        <f>'実質公債費比率（分子）の構造'!N$48</f>
        <v>2019</v>
      </c>
      <c r="L46" s="176"/>
      <c r="M46" s="176"/>
      <c r="N46" s="176">
        <f>'実質公債費比率（分子）の構造'!O$48</f>
        <v>1810</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8644</v>
      </c>
      <c r="C49" s="176"/>
      <c r="D49" s="176"/>
      <c r="E49" s="176">
        <f>'実質公債費比率（分子）の構造'!L$45</f>
        <v>8682</v>
      </c>
      <c r="F49" s="176"/>
      <c r="G49" s="176"/>
      <c r="H49" s="176">
        <f>'実質公債費比率（分子）の構造'!M$45</f>
        <v>8733</v>
      </c>
      <c r="I49" s="176"/>
      <c r="J49" s="176"/>
      <c r="K49" s="176">
        <f>'実質公債費比率（分子）の構造'!N$45</f>
        <v>8857</v>
      </c>
      <c r="L49" s="176"/>
      <c r="M49" s="176"/>
      <c r="N49" s="176">
        <f>'実質公債費比率（分子）の構造'!O$45</f>
        <v>8776</v>
      </c>
      <c r="O49" s="176"/>
      <c r="P49" s="176"/>
    </row>
    <row r="50" spans="1:16" x14ac:dyDescent="0.15">
      <c r="A50" s="176" t="s">
        <v>67</v>
      </c>
      <c r="B50" s="176" t="e">
        <f>NA()</f>
        <v>#N/A</v>
      </c>
      <c r="C50" s="176">
        <f>IF(ISNUMBER('実質公債費比率（分子）の構造'!K$53),'実質公債費比率（分子）の構造'!K$53,NA())</f>
        <v>2931</v>
      </c>
      <c r="D50" s="176" t="e">
        <f>NA()</f>
        <v>#N/A</v>
      </c>
      <c r="E50" s="176" t="e">
        <f>NA()</f>
        <v>#N/A</v>
      </c>
      <c r="F50" s="176">
        <f>IF(ISNUMBER('実質公債費比率（分子）の構造'!L$53),'実質公債費比率（分子）の構造'!L$53,NA())</f>
        <v>3061</v>
      </c>
      <c r="G50" s="176" t="e">
        <f>NA()</f>
        <v>#N/A</v>
      </c>
      <c r="H50" s="176" t="e">
        <f>NA()</f>
        <v>#N/A</v>
      </c>
      <c r="I50" s="176">
        <f>IF(ISNUMBER('実質公債費比率（分子）の構造'!M$53),'実質公債費比率（分子）の構造'!M$53,NA())</f>
        <v>2915</v>
      </c>
      <c r="J50" s="176" t="e">
        <f>NA()</f>
        <v>#N/A</v>
      </c>
      <c r="K50" s="176" t="e">
        <f>NA()</f>
        <v>#N/A</v>
      </c>
      <c r="L50" s="176">
        <f>IF(ISNUMBER('実質公債費比率（分子）の構造'!N$53),'実質公債費比率（分子）の構造'!N$53,NA())</f>
        <v>3046</v>
      </c>
      <c r="M50" s="176" t="e">
        <f>NA()</f>
        <v>#N/A</v>
      </c>
      <c r="N50" s="176" t="e">
        <f>NA()</f>
        <v>#N/A</v>
      </c>
      <c r="O50" s="176">
        <f>IF(ISNUMBER('実質公債費比率（分子）の構造'!O$53),'実質公債費比率（分子）の構造'!O$53,NA())</f>
        <v>2988</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75120</v>
      </c>
      <c r="E56" s="175"/>
      <c r="F56" s="175"/>
      <c r="G56" s="175">
        <f>'将来負担比率（分子）の構造'!J$52</f>
        <v>75459</v>
      </c>
      <c r="H56" s="175"/>
      <c r="I56" s="175"/>
      <c r="J56" s="175">
        <f>'将来負担比率（分子）の構造'!K$52</f>
        <v>75912</v>
      </c>
      <c r="K56" s="175"/>
      <c r="L56" s="175"/>
      <c r="M56" s="175">
        <f>'将来負担比率（分子）の構造'!L$52</f>
        <v>74003</v>
      </c>
      <c r="N56" s="175"/>
      <c r="O56" s="175"/>
      <c r="P56" s="175">
        <f>'将来負担比率（分子）の構造'!M$52</f>
        <v>72891</v>
      </c>
    </row>
    <row r="57" spans="1:16" x14ac:dyDescent="0.15">
      <c r="A57" s="175" t="s">
        <v>42</v>
      </c>
      <c r="B57" s="175"/>
      <c r="C57" s="175"/>
      <c r="D57" s="175">
        <f>'将来負担比率（分子）の構造'!I$51</f>
        <v>29222</v>
      </c>
      <c r="E57" s="175"/>
      <c r="F57" s="175"/>
      <c r="G57" s="175">
        <f>'将来負担比率（分子）の構造'!J$51</f>
        <v>31858</v>
      </c>
      <c r="H57" s="175"/>
      <c r="I57" s="175"/>
      <c r="J57" s="175">
        <f>'将来負担比率（分子）の構造'!K$51</f>
        <v>34872</v>
      </c>
      <c r="K57" s="175"/>
      <c r="L57" s="175"/>
      <c r="M57" s="175">
        <f>'将来負担比率（分子）の構造'!L$51</f>
        <v>36234</v>
      </c>
      <c r="N57" s="175"/>
      <c r="O57" s="175"/>
      <c r="P57" s="175">
        <f>'将来負担比率（分子）の構造'!M$51</f>
        <v>34598</v>
      </c>
    </row>
    <row r="58" spans="1:16" x14ac:dyDescent="0.15">
      <c r="A58" s="175" t="s">
        <v>41</v>
      </c>
      <c r="B58" s="175"/>
      <c r="C58" s="175"/>
      <c r="D58" s="175">
        <f>'将来負担比率（分子）の構造'!I$50</f>
        <v>13147</v>
      </c>
      <c r="E58" s="175"/>
      <c r="F58" s="175"/>
      <c r="G58" s="175">
        <f>'将来負担比率（分子）の構造'!J$50</f>
        <v>13801</v>
      </c>
      <c r="H58" s="175"/>
      <c r="I58" s="175"/>
      <c r="J58" s="175">
        <f>'将来負担比率（分子）の構造'!K$50</f>
        <v>14835</v>
      </c>
      <c r="K58" s="175"/>
      <c r="L58" s="175"/>
      <c r="M58" s="175">
        <f>'将来負担比率（分子）の構造'!L$50</f>
        <v>17988</v>
      </c>
      <c r="N58" s="175"/>
      <c r="O58" s="175"/>
      <c r="P58" s="175">
        <f>'将来負担比率（分子）の構造'!M$50</f>
        <v>20325</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178</v>
      </c>
      <c r="C61" s="175"/>
      <c r="D61" s="175"/>
      <c r="E61" s="175">
        <f>'将来負担比率（分子）の構造'!J$46</f>
        <v>178</v>
      </c>
      <c r="F61" s="175"/>
      <c r="G61" s="175"/>
      <c r="H61" s="175">
        <f>'将来負担比率（分子）の構造'!K$46</f>
        <v>178</v>
      </c>
      <c r="I61" s="175"/>
      <c r="J61" s="175"/>
      <c r="K61" s="175">
        <f>'将来負担比率（分子）の構造'!L$46</f>
        <v>179</v>
      </c>
      <c r="L61" s="175"/>
      <c r="M61" s="175"/>
      <c r="N61" s="175">
        <f>'将来負担比率（分子）の構造'!M$46</f>
        <v>180</v>
      </c>
      <c r="O61" s="175"/>
      <c r="P61" s="175"/>
    </row>
    <row r="62" spans="1:16" x14ac:dyDescent="0.15">
      <c r="A62" s="175" t="s">
        <v>35</v>
      </c>
      <c r="B62" s="175">
        <f>'将来負担比率（分子）の構造'!I$45</f>
        <v>18302</v>
      </c>
      <c r="C62" s="175"/>
      <c r="D62" s="175"/>
      <c r="E62" s="175">
        <f>'将来負担比率（分子）の構造'!J$45</f>
        <v>18256</v>
      </c>
      <c r="F62" s="175"/>
      <c r="G62" s="175"/>
      <c r="H62" s="175">
        <f>'将来負担比率（分子）の構造'!K$45</f>
        <v>18183</v>
      </c>
      <c r="I62" s="175"/>
      <c r="J62" s="175"/>
      <c r="K62" s="175">
        <f>'将来負担比率（分子）の構造'!L$45</f>
        <v>18061</v>
      </c>
      <c r="L62" s="175"/>
      <c r="M62" s="175"/>
      <c r="N62" s="175">
        <f>'将来負担比率（分子）の構造'!M$45</f>
        <v>18343</v>
      </c>
      <c r="O62" s="175"/>
      <c r="P62" s="175"/>
    </row>
    <row r="63" spans="1:16" x14ac:dyDescent="0.15">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15">
      <c r="A64" s="175" t="s">
        <v>33</v>
      </c>
      <c r="B64" s="175">
        <f>'将来負担比率（分子）の構造'!I$43</f>
        <v>33945</v>
      </c>
      <c r="C64" s="175"/>
      <c r="D64" s="175"/>
      <c r="E64" s="175">
        <f>'将来負担比率（分子）の構造'!J$43</f>
        <v>32319</v>
      </c>
      <c r="F64" s="175"/>
      <c r="G64" s="175"/>
      <c r="H64" s="175">
        <f>'将来負担比率（分子）の構造'!K$43</f>
        <v>30605</v>
      </c>
      <c r="I64" s="175"/>
      <c r="J64" s="175"/>
      <c r="K64" s="175">
        <f>'将来負担比率（分子）の構造'!L$43</f>
        <v>27920</v>
      </c>
      <c r="L64" s="175"/>
      <c r="M64" s="175"/>
      <c r="N64" s="175">
        <f>'将来負担比率（分子）の構造'!M$43</f>
        <v>25866</v>
      </c>
      <c r="O64" s="175"/>
      <c r="P64" s="175"/>
    </row>
    <row r="65" spans="1:16" x14ac:dyDescent="0.15">
      <c r="A65" s="175" t="s">
        <v>32</v>
      </c>
      <c r="B65" s="175">
        <f>'将来負担比率（分子）の構造'!I$42</f>
        <v>350</v>
      </c>
      <c r="C65" s="175"/>
      <c r="D65" s="175"/>
      <c r="E65" s="175">
        <f>'将来負担比率（分子）の構造'!J$42</f>
        <v>260</v>
      </c>
      <c r="F65" s="175"/>
      <c r="G65" s="175"/>
      <c r="H65" s="175">
        <f>'将来負担比率（分子）の構造'!K$42</f>
        <v>260</v>
      </c>
      <c r="I65" s="175"/>
      <c r="J65" s="175"/>
      <c r="K65" s="175">
        <f>'将来負担比率（分子）の構造'!L$42</f>
        <v>260</v>
      </c>
      <c r="L65" s="175"/>
      <c r="M65" s="175"/>
      <c r="N65" s="175">
        <f>'将来負担比率（分子）の構造'!M$42</f>
        <v>260</v>
      </c>
      <c r="O65" s="175"/>
      <c r="P65" s="175"/>
    </row>
    <row r="66" spans="1:16" x14ac:dyDescent="0.15">
      <c r="A66" s="175" t="s">
        <v>31</v>
      </c>
      <c r="B66" s="175">
        <f>'将来負担比率（分子）の構造'!I$41</f>
        <v>99867</v>
      </c>
      <c r="C66" s="175"/>
      <c r="D66" s="175"/>
      <c r="E66" s="175">
        <f>'将来負担比率（分子）の構造'!J$41</f>
        <v>101726</v>
      </c>
      <c r="F66" s="175"/>
      <c r="G66" s="175"/>
      <c r="H66" s="175">
        <f>'将来負担比率（分子）の構造'!K$41</f>
        <v>103365</v>
      </c>
      <c r="I66" s="175"/>
      <c r="J66" s="175"/>
      <c r="K66" s="175">
        <f>'将来負担比率（分子）の構造'!L$41</f>
        <v>101687</v>
      </c>
      <c r="L66" s="175"/>
      <c r="M66" s="175"/>
      <c r="N66" s="175">
        <f>'将来負担比率（分子）の構造'!M$41</f>
        <v>99790</v>
      </c>
      <c r="O66" s="175"/>
      <c r="P66" s="175"/>
    </row>
    <row r="67" spans="1:16" x14ac:dyDescent="0.15">
      <c r="A67" s="175" t="s">
        <v>71</v>
      </c>
      <c r="B67" s="175" t="e">
        <f>NA()</f>
        <v>#N/A</v>
      </c>
      <c r="C67" s="175">
        <f>IF(ISNUMBER('将来負担比率（分子）の構造'!I$53), IF('将来負担比率（分子）の構造'!I$53 &lt; 0, 0, '将来負担比率（分子）の構造'!I$53), NA())</f>
        <v>35152</v>
      </c>
      <c r="D67" s="175" t="e">
        <f>NA()</f>
        <v>#N/A</v>
      </c>
      <c r="E67" s="175" t="e">
        <f>NA()</f>
        <v>#N/A</v>
      </c>
      <c r="F67" s="175">
        <f>IF(ISNUMBER('将来負担比率（分子）の構造'!J$53), IF('将来負担比率（分子）の構造'!J$53 &lt; 0, 0, '将来負担比率（分子）の構造'!J$53), NA())</f>
        <v>31621</v>
      </c>
      <c r="G67" s="175" t="e">
        <f>NA()</f>
        <v>#N/A</v>
      </c>
      <c r="H67" s="175" t="e">
        <f>NA()</f>
        <v>#N/A</v>
      </c>
      <c r="I67" s="175">
        <f>IF(ISNUMBER('将来負担比率（分子）の構造'!K$53), IF('将来負担比率（分子）の構造'!K$53 &lt; 0, 0, '将来負担比率（分子）の構造'!K$53), NA())</f>
        <v>26973</v>
      </c>
      <c r="J67" s="175" t="e">
        <f>NA()</f>
        <v>#N/A</v>
      </c>
      <c r="K67" s="175" t="e">
        <f>NA()</f>
        <v>#N/A</v>
      </c>
      <c r="L67" s="175">
        <f>IF(ISNUMBER('将来負担比率（分子）の構造'!L$53), IF('将来負担比率（分子）の構造'!L$53 &lt; 0, 0, '将来負担比率（分子）の構造'!L$53), NA())</f>
        <v>19882</v>
      </c>
      <c r="M67" s="175" t="e">
        <f>NA()</f>
        <v>#N/A</v>
      </c>
      <c r="N67" s="175" t="e">
        <f>NA()</f>
        <v>#N/A</v>
      </c>
      <c r="O67" s="175">
        <f>IF(ISNUMBER('将来負担比率（分子）の構造'!M$53), IF('将来負担比率（分子）の構造'!M$53 &lt; 0, 0, '将来負担比率（分子）の構造'!M$53), NA())</f>
        <v>16625</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5052</v>
      </c>
      <c r="C72" s="179">
        <f>基金残高に係る経年分析!G55</f>
        <v>7115</v>
      </c>
      <c r="D72" s="179">
        <f>基金残高に係る経年分析!H55</f>
        <v>8632</v>
      </c>
    </row>
    <row r="73" spans="1:16" x14ac:dyDescent="0.15">
      <c r="A73" s="178" t="s">
        <v>74</v>
      </c>
      <c r="B73" s="179">
        <f>基金残高に係る経年分析!F56</f>
        <v>914</v>
      </c>
      <c r="C73" s="179">
        <f>基金残高に係る経年分析!G56</f>
        <v>915</v>
      </c>
      <c r="D73" s="179">
        <f>基金残高に係る経年分析!H56</f>
        <v>1216</v>
      </c>
    </row>
    <row r="74" spans="1:16" x14ac:dyDescent="0.15">
      <c r="A74" s="178" t="s">
        <v>75</v>
      </c>
      <c r="B74" s="179">
        <f>基金残高に係る経年分析!F57</f>
        <v>2618</v>
      </c>
      <c r="C74" s="179">
        <f>基金残高に係る経年分析!G57</f>
        <v>3197</v>
      </c>
      <c r="D74" s="179">
        <f>基金残高に係る経年分析!H57</f>
        <v>2911</v>
      </c>
    </row>
  </sheetData>
  <sheetProtection algorithmName="SHA-512" hashValue="EKIAy9hkDjrWMIDf+Vja73BtOm36832EG/xgSkWgAJkiZ8XYB76q9RpDRoBEPWPwd2mPbH+D5B1H0C+z8hkdEg==" saltValue="t6Tkh/jFKjdELI4j0QVt5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215</v>
      </c>
      <c r="C5" s="646"/>
      <c r="D5" s="646"/>
      <c r="E5" s="646"/>
      <c r="F5" s="646"/>
      <c r="G5" s="646"/>
      <c r="H5" s="646"/>
      <c r="I5" s="646"/>
      <c r="J5" s="646"/>
      <c r="K5" s="646"/>
      <c r="L5" s="646"/>
      <c r="M5" s="646"/>
      <c r="N5" s="646"/>
      <c r="O5" s="646"/>
      <c r="P5" s="646"/>
      <c r="Q5" s="647"/>
      <c r="R5" s="648">
        <v>41365966</v>
      </c>
      <c r="S5" s="649"/>
      <c r="T5" s="649"/>
      <c r="U5" s="649"/>
      <c r="V5" s="649"/>
      <c r="W5" s="649"/>
      <c r="X5" s="649"/>
      <c r="Y5" s="650"/>
      <c r="Z5" s="651">
        <v>36</v>
      </c>
      <c r="AA5" s="651"/>
      <c r="AB5" s="651"/>
      <c r="AC5" s="651"/>
      <c r="AD5" s="652">
        <v>38620364</v>
      </c>
      <c r="AE5" s="652"/>
      <c r="AF5" s="652"/>
      <c r="AG5" s="652"/>
      <c r="AH5" s="652"/>
      <c r="AI5" s="652"/>
      <c r="AJ5" s="652"/>
      <c r="AK5" s="652"/>
      <c r="AL5" s="653">
        <v>65.5</v>
      </c>
      <c r="AM5" s="654"/>
      <c r="AN5" s="654"/>
      <c r="AO5" s="655"/>
      <c r="AP5" s="645" t="s">
        <v>216</v>
      </c>
      <c r="AQ5" s="646"/>
      <c r="AR5" s="646"/>
      <c r="AS5" s="646"/>
      <c r="AT5" s="646"/>
      <c r="AU5" s="646"/>
      <c r="AV5" s="646"/>
      <c r="AW5" s="646"/>
      <c r="AX5" s="646"/>
      <c r="AY5" s="646"/>
      <c r="AZ5" s="646"/>
      <c r="BA5" s="646"/>
      <c r="BB5" s="646"/>
      <c r="BC5" s="646"/>
      <c r="BD5" s="646"/>
      <c r="BE5" s="646"/>
      <c r="BF5" s="647"/>
      <c r="BG5" s="659">
        <v>38620364</v>
      </c>
      <c r="BH5" s="660"/>
      <c r="BI5" s="660"/>
      <c r="BJ5" s="660"/>
      <c r="BK5" s="660"/>
      <c r="BL5" s="660"/>
      <c r="BM5" s="660"/>
      <c r="BN5" s="661"/>
      <c r="BO5" s="662">
        <v>93.4</v>
      </c>
      <c r="BP5" s="662"/>
      <c r="BQ5" s="662"/>
      <c r="BR5" s="662"/>
      <c r="BS5" s="663">
        <v>1013052</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15">
      <c r="B6" s="656" t="s">
        <v>220</v>
      </c>
      <c r="C6" s="657"/>
      <c r="D6" s="657"/>
      <c r="E6" s="657"/>
      <c r="F6" s="657"/>
      <c r="G6" s="657"/>
      <c r="H6" s="657"/>
      <c r="I6" s="657"/>
      <c r="J6" s="657"/>
      <c r="K6" s="657"/>
      <c r="L6" s="657"/>
      <c r="M6" s="657"/>
      <c r="N6" s="657"/>
      <c r="O6" s="657"/>
      <c r="P6" s="657"/>
      <c r="Q6" s="658"/>
      <c r="R6" s="659">
        <v>644481</v>
      </c>
      <c r="S6" s="660"/>
      <c r="T6" s="660"/>
      <c r="U6" s="660"/>
      <c r="V6" s="660"/>
      <c r="W6" s="660"/>
      <c r="X6" s="660"/>
      <c r="Y6" s="661"/>
      <c r="Z6" s="662">
        <v>0.6</v>
      </c>
      <c r="AA6" s="662"/>
      <c r="AB6" s="662"/>
      <c r="AC6" s="662"/>
      <c r="AD6" s="663">
        <v>644481</v>
      </c>
      <c r="AE6" s="663"/>
      <c r="AF6" s="663"/>
      <c r="AG6" s="663"/>
      <c r="AH6" s="663"/>
      <c r="AI6" s="663"/>
      <c r="AJ6" s="663"/>
      <c r="AK6" s="663"/>
      <c r="AL6" s="664">
        <v>1.1000000000000001</v>
      </c>
      <c r="AM6" s="665"/>
      <c r="AN6" s="665"/>
      <c r="AO6" s="666"/>
      <c r="AP6" s="656" t="s">
        <v>221</v>
      </c>
      <c r="AQ6" s="657"/>
      <c r="AR6" s="657"/>
      <c r="AS6" s="657"/>
      <c r="AT6" s="657"/>
      <c r="AU6" s="657"/>
      <c r="AV6" s="657"/>
      <c r="AW6" s="657"/>
      <c r="AX6" s="657"/>
      <c r="AY6" s="657"/>
      <c r="AZ6" s="657"/>
      <c r="BA6" s="657"/>
      <c r="BB6" s="657"/>
      <c r="BC6" s="657"/>
      <c r="BD6" s="657"/>
      <c r="BE6" s="657"/>
      <c r="BF6" s="658"/>
      <c r="BG6" s="659">
        <v>38620364</v>
      </c>
      <c r="BH6" s="660"/>
      <c r="BI6" s="660"/>
      <c r="BJ6" s="660"/>
      <c r="BK6" s="660"/>
      <c r="BL6" s="660"/>
      <c r="BM6" s="660"/>
      <c r="BN6" s="661"/>
      <c r="BO6" s="662">
        <v>93.4</v>
      </c>
      <c r="BP6" s="662"/>
      <c r="BQ6" s="662"/>
      <c r="BR6" s="662"/>
      <c r="BS6" s="663">
        <v>1013052</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505991</v>
      </c>
      <c r="CS6" s="660"/>
      <c r="CT6" s="660"/>
      <c r="CU6" s="660"/>
      <c r="CV6" s="660"/>
      <c r="CW6" s="660"/>
      <c r="CX6" s="660"/>
      <c r="CY6" s="661"/>
      <c r="CZ6" s="653">
        <v>0.5</v>
      </c>
      <c r="DA6" s="654"/>
      <c r="DB6" s="654"/>
      <c r="DC6" s="670"/>
      <c r="DD6" s="668" t="s">
        <v>121</v>
      </c>
      <c r="DE6" s="660"/>
      <c r="DF6" s="660"/>
      <c r="DG6" s="660"/>
      <c r="DH6" s="660"/>
      <c r="DI6" s="660"/>
      <c r="DJ6" s="660"/>
      <c r="DK6" s="660"/>
      <c r="DL6" s="660"/>
      <c r="DM6" s="660"/>
      <c r="DN6" s="660"/>
      <c r="DO6" s="660"/>
      <c r="DP6" s="661"/>
      <c r="DQ6" s="668">
        <v>505778</v>
      </c>
      <c r="DR6" s="660"/>
      <c r="DS6" s="660"/>
      <c r="DT6" s="660"/>
      <c r="DU6" s="660"/>
      <c r="DV6" s="660"/>
      <c r="DW6" s="660"/>
      <c r="DX6" s="660"/>
      <c r="DY6" s="660"/>
      <c r="DZ6" s="660"/>
      <c r="EA6" s="660"/>
      <c r="EB6" s="660"/>
      <c r="EC6" s="669"/>
    </row>
    <row r="7" spans="2:143" ht="11.25" customHeight="1" x14ac:dyDescent="0.15">
      <c r="B7" s="656" t="s">
        <v>223</v>
      </c>
      <c r="C7" s="657"/>
      <c r="D7" s="657"/>
      <c r="E7" s="657"/>
      <c r="F7" s="657"/>
      <c r="G7" s="657"/>
      <c r="H7" s="657"/>
      <c r="I7" s="657"/>
      <c r="J7" s="657"/>
      <c r="K7" s="657"/>
      <c r="L7" s="657"/>
      <c r="M7" s="657"/>
      <c r="N7" s="657"/>
      <c r="O7" s="657"/>
      <c r="P7" s="657"/>
      <c r="Q7" s="658"/>
      <c r="R7" s="659">
        <v>20804</v>
      </c>
      <c r="S7" s="660"/>
      <c r="T7" s="660"/>
      <c r="U7" s="660"/>
      <c r="V7" s="660"/>
      <c r="W7" s="660"/>
      <c r="X7" s="660"/>
      <c r="Y7" s="661"/>
      <c r="Z7" s="662">
        <v>0</v>
      </c>
      <c r="AA7" s="662"/>
      <c r="AB7" s="662"/>
      <c r="AC7" s="662"/>
      <c r="AD7" s="663">
        <v>20804</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18269654</v>
      </c>
      <c r="BH7" s="660"/>
      <c r="BI7" s="660"/>
      <c r="BJ7" s="660"/>
      <c r="BK7" s="660"/>
      <c r="BL7" s="660"/>
      <c r="BM7" s="660"/>
      <c r="BN7" s="661"/>
      <c r="BO7" s="662">
        <v>44.2</v>
      </c>
      <c r="BP7" s="662"/>
      <c r="BQ7" s="662"/>
      <c r="BR7" s="662"/>
      <c r="BS7" s="663">
        <v>983430</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7594530</v>
      </c>
      <c r="CS7" s="660"/>
      <c r="CT7" s="660"/>
      <c r="CU7" s="660"/>
      <c r="CV7" s="660"/>
      <c r="CW7" s="660"/>
      <c r="CX7" s="660"/>
      <c r="CY7" s="661"/>
      <c r="CZ7" s="662">
        <v>6.8</v>
      </c>
      <c r="DA7" s="662"/>
      <c r="DB7" s="662"/>
      <c r="DC7" s="662"/>
      <c r="DD7" s="668">
        <v>84526</v>
      </c>
      <c r="DE7" s="660"/>
      <c r="DF7" s="660"/>
      <c r="DG7" s="660"/>
      <c r="DH7" s="660"/>
      <c r="DI7" s="660"/>
      <c r="DJ7" s="660"/>
      <c r="DK7" s="660"/>
      <c r="DL7" s="660"/>
      <c r="DM7" s="660"/>
      <c r="DN7" s="660"/>
      <c r="DO7" s="660"/>
      <c r="DP7" s="661"/>
      <c r="DQ7" s="668">
        <v>6515579</v>
      </c>
      <c r="DR7" s="660"/>
      <c r="DS7" s="660"/>
      <c r="DT7" s="660"/>
      <c r="DU7" s="660"/>
      <c r="DV7" s="660"/>
      <c r="DW7" s="660"/>
      <c r="DX7" s="660"/>
      <c r="DY7" s="660"/>
      <c r="DZ7" s="660"/>
      <c r="EA7" s="660"/>
      <c r="EB7" s="660"/>
      <c r="EC7" s="669"/>
    </row>
    <row r="8" spans="2:143" ht="11.25" customHeight="1" x14ac:dyDescent="0.15">
      <c r="B8" s="656" t="s">
        <v>226</v>
      </c>
      <c r="C8" s="657"/>
      <c r="D8" s="657"/>
      <c r="E8" s="657"/>
      <c r="F8" s="657"/>
      <c r="G8" s="657"/>
      <c r="H8" s="657"/>
      <c r="I8" s="657"/>
      <c r="J8" s="657"/>
      <c r="K8" s="657"/>
      <c r="L8" s="657"/>
      <c r="M8" s="657"/>
      <c r="N8" s="657"/>
      <c r="O8" s="657"/>
      <c r="P8" s="657"/>
      <c r="Q8" s="658"/>
      <c r="R8" s="659">
        <v>402427</v>
      </c>
      <c r="S8" s="660"/>
      <c r="T8" s="660"/>
      <c r="U8" s="660"/>
      <c r="V8" s="660"/>
      <c r="W8" s="660"/>
      <c r="X8" s="660"/>
      <c r="Y8" s="661"/>
      <c r="Z8" s="662">
        <v>0.4</v>
      </c>
      <c r="AA8" s="662"/>
      <c r="AB8" s="662"/>
      <c r="AC8" s="662"/>
      <c r="AD8" s="663">
        <v>402427</v>
      </c>
      <c r="AE8" s="663"/>
      <c r="AF8" s="663"/>
      <c r="AG8" s="663"/>
      <c r="AH8" s="663"/>
      <c r="AI8" s="663"/>
      <c r="AJ8" s="663"/>
      <c r="AK8" s="663"/>
      <c r="AL8" s="664">
        <v>0.7</v>
      </c>
      <c r="AM8" s="665"/>
      <c r="AN8" s="665"/>
      <c r="AO8" s="666"/>
      <c r="AP8" s="656" t="s">
        <v>227</v>
      </c>
      <c r="AQ8" s="657"/>
      <c r="AR8" s="657"/>
      <c r="AS8" s="657"/>
      <c r="AT8" s="657"/>
      <c r="AU8" s="657"/>
      <c r="AV8" s="657"/>
      <c r="AW8" s="657"/>
      <c r="AX8" s="657"/>
      <c r="AY8" s="657"/>
      <c r="AZ8" s="657"/>
      <c r="BA8" s="657"/>
      <c r="BB8" s="657"/>
      <c r="BC8" s="657"/>
      <c r="BD8" s="657"/>
      <c r="BE8" s="657"/>
      <c r="BF8" s="658"/>
      <c r="BG8" s="659">
        <v>426859</v>
      </c>
      <c r="BH8" s="660"/>
      <c r="BI8" s="660"/>
      <c r="BJ8" s="660"/>
      <c r="BK8" s="660"/>
      <c r="BL8" s="660"/>
      <c r="BM8" s="660"/>
      <c r="BN8" s="661"/>
      <c r="BO8" s="662">
        <v>1</v>
      </c>
      <c r="BP8" s="662"/>
      <c r="BQ8" s="662"/>
      <c r="BR8" s="662"/>
      <c r="BS8" s="663" t="s">
        <v>121</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56265817</v>
      </c>
      <c r="CS8" s="660"/>
      <c r="CT8" s="660"/>
      <c r="CU8" s="660"/>
      <c r="CV8" s="660"/>
      <c r="CW8" s="660"/>
      <c r="CX8" s="660"/>
      <c r="CY8" s="661"/>
      <c r="CZ8" s="662">
        <v>50.1</v>
      </c>
      <c r="DA8" s="662"/>
      <c r="DB8" s="662"/>
      <c r="DC8" s="662"/>
      <c r="DD8" s="668">
        <v>748012</v>
      </c>
      <c r="DE8" s="660"/>
      <c r="DF8" s="660"/>
      <c r="DG8" s="660"/>
      <c r="DH8" s="660"/>
      <c r="DI8" s="660"/>
      <c r="DJ8" s="660"/>
      <c r="DK8" s="660"/>
      <c r="DL8" s="660"/>
      <c r="DM8" s="660"/>
      <c r="DN8" s="660"/>
      <c r="DO8" s="660"/>
      <c r="DP8" s="661"/>
      <c r="DQ8" s="668">
        <v>28104861</v>
      </c>
      <c r="DR8" s="660"/>
      <c r="DS8" s="660"/>
      <c r="DT8" s="660"/>
      <c r="DU8" s="660"/>
      <c r="DV8" s="660"/>
      <c r="DW8" s="660"/>
      <c r="DX8" s="660"/>
      <c r="DY8" s="660"/>
      <c r="DZ8" s="660"/>
      <c r="EA8" s="660"/>
      <c r="EB8" s="660"/>
      <c r="EC8" s="669"/>
    </row>
    <row r="9" spans="2:143" ht="11.25" customHeight="1" x14ac:dyDescent="0.15">
      <c r="B9" s="656" t="s">
        <v>229</v>
      </c>
      <c r="C9" s="657"/>
      <c r="D9" s="657"/>
      <c r="E9" s="657"/>
      <c r="F9" s="657"/>
      <c r="G9" s="657"/>
      <c r="H9" s="657"/>
      <c r="I9" s="657"/>
      <c r="J9" s="657"/>
      <c r="K9" s="657"/>
      <c r="L9" s="657"/>
      <c r="M9" s="657"/>
      <c r="N9" s="657"/>
      <c r="O9" s="657"/>
      <c r="P9" s="657"/>
      <c r="Q9" s="658"/>
      <c r="R9" s="659">
        <v>428288</v>
      </c>
      <c r="S9" s="660"/>
      <c r="T9" s="660"/>
      <c r="U9" s="660"/>
      <c r="V9" s="660"/>
      <c r="W9" s="660"/>
      <c r="X9" s="660"/>
      <c r="Y9" s="661"/>
      <c r="Z9" s="662">
        <v>0.4</v>
      </c>
      <c r="AA9" s="662"/>
      <c r="AB9" s="662"/>
      <c r="AC9" s="662"/>
      <c r="AD9" s="663">
        <v>428288</v>
      </c>
      <c r="AE9" s="663"/>
      <c r="AF9" s="663"/>
      <c r="AG9" s="663"/>
      <c r="AH9" s="663"/>
      <c r="AI9" s="663"/>
      <c r="AJ9" s="663"/>
      <c r="AK9" s="663"/>
      <c r="AL9" s="664">
        <v>0.7</v>
      </c>
      <c r="AM9" s="665"/>
      <c r="AN9" s="665"/>
      <c r="AO9" s="666"/>
      <c r="AP9" s="656" t="s">
        <v>230</v>
      </c>
      <c r="AQ9" s="657"/>
      <c r="AR9" s="657"/>
      <c r="AS9" s="657"/>
      <c r="AT9" s="657"/>
      <c r="AU9" s="657"/>
      <c r="AV9" s="657"/>
      <c r="AW9" s="657"/>
      <c r="AX9" s="657"/>
      <c r="AY9" s="657"/>
      <c r="AZ9" s="657"/>
      <c r="BA9" s="657"/>
      <c r="BB9" s="657"/>
      <c r="BC9" s="657"/>
      <c r="BD9" s="657"/>
      <c r="BE9" s="657"/>
      <c r="BF9" s="658"/>
      <c r="BG9" s="659">
        <v>13944088</v>
      </c>
      <c r="BH9" s="660"/>
      <c r="BI9" s="660"/>
      <c r="BJ9" s="660"/>
      <c r="BK9" s="660"/>
      <c r="BL9" s="660"/>
      <c r="BM9" s="660"/>
      <c r="BN9" s="661"/>
      <c r="BO9" s="662">
        <v>33.700000000000003</v>
      </c>
      <c r="BP9" s="662"/>
      <c r="BQ9" s="662"/>
      <c r="BR9" s="662"/>
      <c r="BS9" s="663" t="s">
        <v>121</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11193146</v>
      </c>
      <c r="CS9" s="660"/>
      <c r="CT9" s="660"/>
      <c r="CU9" s="660"/>
      <c r="CV9" s="660"/>
      <c r="CW9" s="660"/>
      <c r="CX9" s="660"/>
      <c r="CY9" s="661"/>
      <c r="CZ9" s="662">
        <v>10</v>
      </c>
      <c r="DA9" s="662"/>
      <c r="DB9" s="662"/>
      <c r="DC9" s="662"/>
      <c r="DD9" s="668">
        <v>705484</v>
      </c>
      <c r="DE9" s="660"/>
      <c r="DF9" s="660"/>
      <c r="DG9" s="660"/>
      <c r="DH9" s="660"/>
      <c r="DI9" s="660"/>
      <c r="DJ9" s="660"/>
      <c r="DK9" s="660"/>
      <c r="DL9" s="660"/>
      <c r="DM9" s="660"/>
      <c r="DN9" s="660"/>
      <c r="DO9" s="660"/>
      <c r="DP9" s="661"/>
      <c r="DQ9" s="668">
        <v>9006529</v>
      </c>
      <c r="DR9" s="660"/>
      <c r="DS9" s="660"/>
      <c r="DT9" s="660"/>
      <c r="DU9" s="660"/>
      <c r="DV9" s="660"/>
      <c r="DW9" s="660"/>
      <c r="DX9" s="660"/>
      <c r="DY9" s="660"/>
      <c r="DZ9" s="660"/>
      <c r="EA9" s="660"/>
      <c r="EB9" s="660"/>
      <c r="EC9" s="669"/>
    </row>
    <row r="10" spans="2:143" ht="11.25" customHeight="1" x14ac:dyDescent="0.15">
      <c r="B10" s="656" t="s">
        <v>232</v>
      </c>
      <c r="C10" s="657"/>
      <c r="D10" s="657"/>
      <c r="E10" s="657"/>
      <c r="F10" s="657"/>
      <c r="G10" s="657"/>
      <c r="H10" s="657"/>
      <c r="I10" s="657"/>
      <c r="J10" s="657"/>
      <c r="K10" s="657"/>
      <c r="L10" s="657"/>
      <c r="M10" s="657"/>
      <c r="N10" s="657"/>
      <c r="O10" s="657"/>
      <c r="P10" s="657"/>
      <c r="Q10" s="658"/>
      <c r="R10" s="659" t="s">
        <v>121</v>
      </c>
      <c r="S10" s="660"/>
      <c r="T10" s="660"/>
      <c r="U10" s="660"/>
      <c r="V10" s="660"/>
      <c r="W10" s="660"/>
      <c r="X10" s="660"/>
      <c r="Y10" s="661"/>
      <c r="Z10" s="662" t="s">
        <v>121</v>
      </c>
      <c r="AA10" s="662"/>
      <c r="AB10" s="662"/>
      <c r="AC10" s="662"/>
      <c r="AD10" s="663" t="s">
        <v>121</v>
      </c>
      <c r="AE10" s="663"/>
      <c r="AF10" s="663"/>
      <c r="AG10" s="663"/>
      <c r="AH10" s="663"/>
      <c r="AI10" s="663"/>
      <c r="AJ10" s="663"/>
      <c r="AK10" s="663"/>
      <c r="AL10" s="664" t="s">
        <v>121</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1056672</v>
      </c>
      <c r="BH10" s="660"/>
      <c r="BI10" s="660"/>
      <c r="BJ10" s="660"/>
      <c r="BK10" s="660"/>
      <c r="BL10" s="660"/>
      <c r="BM10" s="660"/>
      <c r="BN10" s="661"/>
      <c r="BO10" s="662">
        <v>2.6</v>
      </c>
      <c r="BP10" s="662"/>
      <c r="BQ10" s="662"/>
      <c r="BR10" s="662"/>
      <c r="BS10" s="663">
        <v>175631</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33017</v>
      </c>
      <c r="CS10" s="660"/>
      <c r="CT10" s="660"/>
      <c r="CU10" s="660"/>
      <c r="CV10" s="660"/>
      <c r="CW10" s="660"/>
      <c r="CX10" s="660"/>
      <c r="CY10" s="661"/>
      <c r="CZ10" s="662">
        <v>0</v>
      </c>
      <c r="DA10" s="662"/>
      <c r="DB10" s="662"/>
      <c r="DC10" s="662"/>
      <c r="DD10" s="668" t="s">
        <v>121</v>
      </c>
      <c r="DE10" s="660"/>
      <c r="DF10" s="660"/>
      <c r="DG10" s="660"/>
      <c r="DH10" s="660"/>
      <c r="DI10" s="660"/>
      <c r="DJ10" s="660"/>
      <c r="DK10" s="660"/>
      <c r="DL10" s="660"/>
      <c r="DM10" s="660"/>
      <c r="DN10" s="660"/>
      <c r="DO10" s="660"/>
      <c r="DP10" s="661"/>
      <c r="DQ10" s="668">
        <v>2110</v>
      </c>
      <c r="DR10" s="660"/>
      <c r="DS10" s="660"/>
      <c r="DT10" s="660"/>
      <c r="DU10" s="660"/>
      <c r="DV10" s="660"/>
      <c r="DW10" s="660"/>
      <c r="DX10" s="660"/>
      <c r="DY10" s="660"/>
      <c r="DZ10" s="660"/>
      <c r="EA10" s="660"/>
      <c r="EB10" s="660"/>
      <c r="EC10" s="669"/>
    </row>
    <row r="11" spans="2:143" ht="11.25" customHeight="1" x14ac:dyDescent="0.15">
      <c r="B11" s="656" t="s">
        <v>235</v>
      </c>
      <c r="C11" s="657"/>
      <c r="D11" s="657"/>
      <c r="E11" s="657"/>
      <c r="F11" s="657"/>
      <c r="G11" s="657"/>
      <c r="H11" s="657"/>
      <c r="I11" s="657"/>
      <c r="J11" s="657"/>
      <c r="K11" s="657"/>
      <c r="L11" s="657"/>
      <c r="M11" s="657"/>
      <c r="N11" s="657"/>
      <c r="O11" s="657"/>
      <c r="P11" s="657"/>
      <c r="Q11" s="658"/>
      <c r="R11" s="659">
        <v>6166430</v>
      </c>
      <c r="S11" s="660"/>
      <c r="T11" s="660"/>
      <c r="U11" s="660"/>
      <c r="V11" s="660"/>
      <c r="W11" s="660"/>
      <c r="X11" s="660"/>
      <c r="Y11" s="661"/>
      <c r="Z11" s="664">
        <v>5.4</v>
      </c>
      <c r="AA11" s="665"/>
      <c r="AB11" s="665"/>
      <c r="AC11" s="671"/>
      <c r="AD11" s="668">
        <v>6166430</v>
      </c>
      <c r="AE11" s="660"/>
      <c r="AF11" s="660"/>
      <c r="AG11" s="660"/>
      <c r="AH11" s="660"/>
      <c r="AI11" s="660"/>
      <c r="AJ11" s="660"/>
      <c r="AK11" s="661"/>
      <c r="AL11" s="664">
        <v>10.5</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2842035</v>
      </c>
      <c r="BH11" s="660"/>
      <c r="BI11" s="660"/>
      <c r="BJ11" s="660"/>
      <c r="BK11" s="660"/>
      <c r="BL11" s="660"/>
      <c r="BM11" s="660"/>
      <c r="BN11" s="661"/>
      <c r="BO11" s="662">
        <v>6.9</v>
      </c>
      <c r="BP11" s="662"/>
      <c r="BQ11" s="662"/>
      <c r="BR11" s="662"/>
      <c r="BS11" s="663">
        <v>807799</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1360389</v>
      </c>
      <c r="CS11" s="660"/>
      <c r="CT11" s="660"/>
      <c r="CU11" s="660"/>
      <c r="CV11" s="660"/>
      <c r="CW11" s="660"/>
      <c r="CX11" s="660"/>
      <c r="CY11" s="661"/>
      <c r="CZ11" s="662">
        <v>1.2</v>
      </c>
      <c r="DA11" s="662"/>
      <c r="DB11" s="662"/>
      <c r="DC11" s="662"/>
      <c r="DD11" s="668">
        <v>353469</v>
      </c>
      <c r="DE11" s="660"/>
      <c r="DF11" s="660"/>
      <c r="DG11" s="660"/>
      <c r="DH11" s="660"/>
      <c r="DI11" s="660"/>
      <c r="DJ11" s="660"/>
      <c r="DK11" s="660"/>
      <c r="DL11" s="660"/>
      <c r="DM11" s="660"/>
      <c r="DN11" s="660"/>
      <c r="DO11" s="660"/>
      <c r="DP11" s="661"/>
      <c r="DQ11" s="668">
        <v>720446</v>
      </c>
      <c r="DR11" s="660"/>
      <c r="DS11" s="660"/>
      <c r="DT11" s="660"/>
      <c r="DU11" s="660"/>
      <c r="DV11" s="660"/>
      <c r="DW11" s="660"/>
      <c r="DX11" s="660"/>
      <c r="DY11" s="660"/>
      <c r="DZ11" s="660"/>
      <c r="EA11" s="660"/>
      <c r="EB11" s="660"/>
      <c r="EC11" s="669"/>
    </row>
    <row r="12" spans="2:143" ht="11.25" customHeight="1" x14ac:dyDescent="0.15">
      <c r="B12" s="656" t="s">
        <v>238</v>
      </c>
      <c r="C12" s="657"/>
      <c r="D12" s="657"/>
      <c r="E12" s="657"/>
      <c r="F12" s="657"/>
      <c r="G12" s="657"/>
      <c r="H12" s="657"/>
      <c r="I12" s="657"/>
      <c r="J12" s="657"/>
      <c r="K12" s="657"/>
      <c r="L12" s="657"/>
      <c r="M12" s="657"/>
      <c r="N12" s="657"/>
      <c r="O12" s="657"/>
      <c r="P12" s="657"/>
      <c r="Q12" s="658"/>
      <c r="R12" s="659">
        <v>27341</v>
      </c>
      <c r="S12" s="660"/>
      <c r="T12" s="660"/>
      <c r="U12" s="660"/>
      <c r="V12" s="660"/>
      <c r="W12" s="660"/>
      <c r="X12" s="660"/>
      <c r="Y12" s="661"/>
      <c r="Z12" s="662">
        <v>0</v>
      </c>
      <c r="AA12" s="662"/>
      <c r="AB12" s="662"/>
      <c r="AC12" s="662"/>
      <c r="AD12" s="663">
        <v>27341</v>
      </c>
      <c r="AE12" s="663"/>
      <c r="AF12" s="663"/>
      <c r="AG12" s="663"/>
      <c r="AH12" s="663"/>
      <c r="AI12" s="663"/>
      <c r="AJ12" s="663"/>
      <c r="AK12" s="663"/>
      <c r="AL12" s="664">
        <v>0</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17696825</v>
      </c>
      <c r="BH12" s="660"/>
      <c r="BI12" s="660"/>
      <c r="BJ12" s="660"/>
      <c r="BK12" s="660"/>
      <c r="BL12" s="660"/>
      <c r="BM12" s="660"/>
      <c r="BN12" s="661"/>
      <c r="BO12" s="662">
        <v>42.8</v>
      </c>
      <c r="BP12" s="662"/>
      <c r="BQ12" s="662"/>
      <c r="BR12" s="662"/>
      <c r="BS12" s="663" t="s">
        <v>121</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1821732</v>
      </c>
      <c r="CS12" s="660"/>
      <c r="CT12" s="660"/>
      <c r="CU12" s="660"/>
      <c r="CV12" s="660"/>
      <c r="CW12" s="660"/>
      <c r="CX12" s="660"/>
      <c r="CY12" s="661"/>
      <c r="CZ12" s="662">
        <v>1.6</v>
      </c>
      <c r="DA12" s="662"/>
      <c r="DB12" s="662"/>
      <c r="DC12" s="662"/>
      <c r="DD12" s="668">
        <v>78650</v>
      </c>
      <c r="DE12" s="660"/>
      <c r="DF12" s="660"/>
      <c r="DG12" s="660"/>
      <c r="DH12" s="660"/>
      <c r="DI12" s="660"/>
      <c r="DJ12" s="660"/>
      <c r="DK12" s="660"/>
      <c r="DL12" s="660"/>
      <c r="DM12" s="660"/>
      <c r="DN12" s="660"/>
      <c r="DO12" s="660"/>
      <c r="DP12" s="661"/>
      <c r="DQ12" s="668">
        <v>937844</v>
      </c>
      <c r="DR12" s="660"/>
      <c r="DS12" s="660"/>
      <c r="DT12" s="660"/>
      <c r="DU12" s="660"/>
      <c r="DV12" s="660"/>
      <c r="DW12" s="660"/>
      <c r="DX12" s="660"/>
      <c r="DY12" s="660"/>
      <c r="DZ12" s="660"/>
      <c r="EA12" s="660"/>
      <c r="EB12" s="660"/>
      <c r="EC12" s="669"/>
    </row>
    <row r="13" spans="2:143" ht="11.25" customHeight="1" x14ac:dyDescent="0.15">
      <c r="B13" s="656" t="s">
        <v>241</v>
      </c>
      <c r="C13" s="657"/>
      <c r="D13" s="657"/>
      <c r="E13" s="657"/>
      <c r="F13" s="657"/>
      <c r="G13" s="657"/>
      <c r="H13" s="657"/>
      <c r="I13" s="657"/>
      <c r="J13" s="657"/>
      <c r="K13" s="657"/>
      <c r="L13" s="657"/>
      <c r="M13" s="657"/>
      <c r="N13" s="657"/>
      <c r="O13" s="657"/>
      <c r="P13" s="657"/>
      <c r="Q13" s="658"/>
      <c r="R13" s="659" t="s">
        <v>121</v>
      </c>
      <c r="S13" s="660"/>
      <c r="T13" s="660"/>
      <c r="U13" s="660"/>
      <c r="V13" s="660"/>
      <c r="W13" s="660"/>
      <c r="X13" s="660"/>
      <c r="Y13" s="661"/>
      <c r="Z13" s="662" t="s">
        <v>121</v>
      </c>
      <c r="AA13" s="662"/>
      <c r="AB13" s="662"/>
      <c r="AC13" s="662"/>
      <c r="AD13" s="663" t="s">
        <v>121</v>
      </c>
      <c r="AE13" s="663"/>
      <c r="AF13" s="663"/>
      <c r="AG13" s="663"/>
      <c r="AH13" s="663"/>
      <c r="AI13" s="663"/>
      <c r="AJ13" s="663"/>
      <c r="AK13" s="663"/>
      <c r="AL13" s="664" t="s">
        <v>121</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17553507</v>
      </c>
      <c r="BH13" s="660"/>
      <c r="BI13" s="660"/>
      <c r="BJ13" s="660"/>
      <c r="BK13" s="660"/>
      <c r="BL13" s="660"/>
      <c r="BM13" s="660"/>
      <c r="BN13" s="661"/>
      <c r="BO13" s="662">
        <v>42.4</v>
      </c>
      <c r="BP13" s="662"/>
      <c r="BQ13" s="662"/>
      <c r="BR13" s="662"/>
      <c r="BS13" s="663" t="s">
        <v>121</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11970786</v>
      </c>
      <c r="CS13" s="660"/>
      <c r="CT13" s="660"/>
      <c r="CU13" s="660"/>
      <c r="CV13" s="660"/>
      <c r="CW13" s="660"/>
      <c r="CX13" s="660"/>
      <c r="CY13" s="661"/>
      <c r="CZ13" s="662">
        <v>10.7</v>
      </c>
      <c r="DA13" s="662"/>
      <c r="DB13" s="662"/>
      <c r="DC13" s="662"/>
      <c r="DD13" s="668">
        <v>6493313</v>
      </c>
      <c r="DE13" s="660"/>
      <c r="DF13" s="660"/>
      <c r="DG13" s="660"/>
      <c r="DH13" s="660"/>
      <c r="DI13" s="660"/>
      <c r="DJ13" s="660"/>
      <c r="DK13" s="660"/>
      <c r="DL13" s="660"/>
      <c r="DM13" s="660"/>
      <c r="DN13" s="660"/>
      <c r="DO13" s="660"/>
      <c r="DP13" s="661"/>
      <c r="DQ13" s="668">
        <v>5138866</v>
      </c>
      <c r="DR13" s="660"/>
      <c r="DS13" s="660"/>
      <c r="DT13" s="660"/>
      <c r="DU13" s="660"/>
      <c r="DV13" s="660"/>
      <c r="DW13" s="660"/>
      <c r="DX13" s="660"/>
      <c r="DY13" s="660"/>
      <c r="DZ13" s="660"/>
      <c r="EA13" s="660"/>
      <c r="EB13" s="660"/>
      <c r="EC13" s="669"/>
    </row>
    <row r="14" spans="2:143" ht="11.25" customHeight="1" x14ac:dyDescent="0.15">
      <c r="B14" s="656" t="s">
        <v>244</v>
      </c>
      <c r="C14" s="657"/>
      <c r="D14" s="657"/>
      <c r="E14" s="657"/>
      <c r="F14" s="657"/>
      <c r="G14" s="657"/>
      <c r="H14" s="657"/>
      <c r="I14" s="657"/>
      <c r="J14" s="657"/>
      <c r="K14" s="657"/>
      <c r="L14" s="657"/>
      <c r="M14" s="657"/>
      <c r="N14" s="657"/>
      <c r="O14" s="657"/>
      <c r="P14" s="657"/>
      <c r="Q14" s="658"/>
      <c r="R14" s="659">
        <v>5362</v>
      </c>
      <c r="S14" s="660"/>
      <c r="T14" s="660"/>
      <c r="U14" s="660"/>
      <c r="V14" s="660"/>
      <c r="W14" s="660"/>
      <c r="X14" s="660"/>
      <c r="Y14" s="661"/>
      <c r="Z14" s="662">
        <v>0</v>
      </c>
      <c r="AA14" s="662"/>
      <c r="AB14" s="662"/>
      <c r="AC14" s="662"/>
      <c r="AD14" s="663">
        <v>5362</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844832</v>
      </c>
      <c r="BH14" s="660"/>
      <c r="BI14" s="660"/>
      <c r="BJ14" s="660"/>
      <c r="BK14" s="660"/>
      <c r="BL14" s="660"/>
      <c r="BM14" s="660"/>
      <c r="BN14" s="661"/>
      <c r="BO14" s="662">
        <v>2</v>
      </c>
      <c r="BP14" s="662"/>
      <c r="BQ14" s="662"/>
      <c r="BR14" s="662"/>
      <c r="BS14" s="663">
        <v>29622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2882003</v>
      </c>
      <c r="CS14" s="660"/>
      <c r="CT14" s="660"/>
      <c r="CU14" s="660"/>
      <c r="CV14" s="660"/>
      <c r="CW14" s="660"/>
      <c r="CX14" s="660"/>
      <c r="CY14" s="661"/>
      <c r="CZ14" s="662">
        <v>2.6</v>
      </c>
      <c r="DA14" s="662"/>
      <c r="DB14" s="662"/>
      <c r="DC14" s="662"/>
      <c r="DD14" s="668">
        <v>233989</v>
      </c>
      <c r="DE14" s="660"/>
      <c r="DF14" s="660"/>
      <c r="DG14" s="660"/>
      <c r="DH14" s="660"/>
      <c r="DI14" s="660"/>
      <c r="DJ14" s="660"/>
      <c r="DK14" s="660"/>
      <c r="DL14" s="660"/>
      <c r="DM14" s="660"/>
      <c r="DN14" s="660"/>
      <c r="DO14" s="660"/>
      <c r="DP14" s="661"/>
      <c r="DQ14" s="668">
        <v>2613070</v>
      </c>
      <c r="DR14" s="660"/>
      <c r="DS14" s="660"/>
      <c r="DT14" s="660"/>
      <c r="DU14" s="660"/>
      <c r="DV14" s="660"/>
      <c r="DW14" s="660"/>
      <c r="DX14" s="660"/>
      <c r="DY14" s="660"/>
      <c r="DZ14" s="660"/>
      <c r="EA14" s="660"/>
      <c r="EB14" s="660"/>
      <c r="EC14" s="669"/>
    </row>
    <row r="15" spans="2:143" ht="11.25" customHeight="1" x14ac:dyDescent="0.15">
      <c r="B15" s="656" t="s">
        <v>247</v>
      </c>
      <c r="C15" s="657"/>
      <c r="D15" s="657"/>
      <c r="E15" s="657"/>
      <c r="F15" s="657"/>
      <c r="G15" s="657"/>
      <c r="H15" s="657"/>
      <c r="I15" s="657"/>
      <c r="J15" s="657"/>
      <c r="K15" s="657"/>
      <c r="L15" s="657"/>
      <c r="M15" s="657"/>
      <c r="N15" s="657"/>
      <c r="O15" s="657"/>
      <c r="P15" s="657"/>
      <c r="Q15" s="658"/>
      <c r="R15" s="659" t="s">
        <v>121</v>
      </c>
      <c r="S15" s="660"/>
      <c r="T15" s="660"/>
      <c r="U15" s="660"/>
      <c r="V15" s="660"/>
      <c r="W15" s="660"/>
      <c r="X15" s="660"/>
      <c r="Y15" s="661"/>
      <c r="Z15" s="662" t="s">
        <v>121</v>
      </c>
      <c r="AA15" s="662"/>
      <c r="AB15" s="662"/>
      <c r="AC15" s="662"/>
      <c r="AD15" s="663" t="s">
        <v>121</v>
      </c>
      <c r="AE15" s="663"/>
      <c r="AF15" s="663"/>
      <c r="AG15" s="663"/>
      <c r="AH15" s="663"/>
      <c r="AI15" s="663"/>
      <c r="AJ15" s="663"/>
      <c r="AK15" s="663"/>
      <c r="AL15" s="664" t="s">
        <v>121</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1809053</v>
      </c>
      <c r="BH15" s="660"/>
      <c r="BI15" s="660"/>
      <c r="BJ15" s="660"/>
      <c r="BK15" s="660"/>
      <c r="BL15" s="660"/>
      <c r="BM15" s="660"/>
      <c r="BN15" s="661"/>
      <c r="BO15" s="662">
        <v>4.4000000000000004</v>
      </c>
      <c r="BP15" s="662"/>
      <c r="BQ15" s="662"/>
      <c r="BR15" s="662"/>
      <c r="BS15" s="663" t="s">
        <v>121</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9334201</v>
      </c>
      <c r="CS15" s="660"/>
      <c r="CT15" s="660"/>
      <c r="CU15" s="660"/>
      <c r="CV15" s="660"/>
      <c r="CW15" s="660"/>
      <c r="CX15" s="660"/>
      <c r="CY15" s="661"/>
      <c r="CZ15" s="662">
        <v>8.3000000000000007</v>
      </c>
      <c r="DA15" s="662"/>
      <c r="DB15" s="662"/>
      <c r="DC15" s="662"/>
      <c r="DD15" s="668">
        <v>1283363</v>
      </c>
      <c r="DE15" s="660"/>
      <c r="DF15" s="660"/>
      <c r="DG15" s="660"/>
      <c r="DH15" s="660"/>
      <c r="DI15" s="660"/>
      <c r="DJ15" s="660"/>
      <c r="DK15" s="660"/>
      <c r="DL15" s="660"/>
      <c r="DM15" s="660"/>
      <c r="DN15" s="660"/>
      <c r="DO15" s="660"/>
      <c r="DP15" s="661"/>
      <c r="DQ15" s="668">
        <v>7363094</v>
      </c>
      <c r="DR15" s="660"/>
      <c r="DS15" s="660"/>
      <c r="DT15" s="660"/>
      <c r="DU15" s="660"/>
      <c r="DV15" s="660"/>
      <c r="DW15" s="660"/>
      <c r="DX15" s="660"/>
      <c r="DY15" s="660"/>
      <c r="DZ15" s="660"/>
      <c r="EA15" s="660"/>
      <c r="EB15" s="660"/>
      <c r="EC15" s="669"/>
    </row>
    <row r="16" spans="2:143" ht="11.25" customHeight="1" x14ac:dyDescent="0.15">
      <c r="B16" s="656" t="s">
        <v>250</v>
      </c>
      <c r="C16" s="657"/>
      <c r="D16" s="657"/>
      <c r="E16" s="657"/>
      <c r="F16" s="657"/>
      <c r="G16" s="657"/>
      <c r="H16" s="657"/>
      <c r="I16" s="657"/>
      <c r="J16" s="657"/>
      <c r="K16" s="657"/>
      <c r="L16" s="657"/>
      <c r="M16" s="657"/>
      <c r="N16" s="657"/>
      <c r="O16" s="657"/>
      <c r="P16" s="657"/>
      <c r="Q16" s="658"/>
      <c r="R16" s="659">
        <v>62476</v>
      </c>
      <c r="S16" s="660"/>
      <c r="T16" s="660"/>
      <c r="U16" s="660"/>
      <c r="V16" s="660"/>
      <c r="W16" s="660"/>
      <c r="X16" s="660"/>
      <c r="Y16" s="661"/>
      <c r="Z16" s="662">
        <v>0.1</v>
      </c>
      <c r="AA16" s="662"/>
      <c r="AB16" s="662"/>
      <c r="AC16" s="662"/>
      <c r="AD16" s="663">
        <v>62476</v>
      </c>
      <c r="AE16" s="663"/>
      <c r="AF16" s="663"/>
      <c r="AG16" s="663"/>
      <c r="AH16" s="663"/>
      <c r="AI16" s="663"/>
      <c r="AJ16" s="663"/>
      <c r="AK16" s="663"/>
      <c r="AL16" s="664">
        <v>0.1</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121</v>
      </c>
      <c r="BH16" s="660"/>
      <c r="BI16" s="660"/>
      <c r="BJ16" s="660"/>
      <c r="BK16" s="660"/>
      <c r="BL16" s="660"/>
      <c r="BM16" s="660"/>
      <c r="BN16" s="661"/>
      <c r="BO16" s="662" t="s">
        <v>121</v>
      </c>
      <c r="BP16" s="662"/>
      <c r="BQ16" s="662"/>
      <c r="BR16" s="662"/>
      <c r="BS16" s="663" t="s">
        <v>121</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t="s">
        <v>121</v>
      </c>
      <c r="CS16" s="660"/>
      <c r="CT16" s="660"/>
      <c r="CU16" s="660"/>
      <c r="CV16" s="660"/>
      <c r="CW16" s="660"/>
      <c r="CX16" s="660"/>
      <c r="CY16" s="661"/>
      <c r="CZ16" s="662" t="s">
        <v>121</v>
      </c>
      <c r="DA16" s="662"/>
      <c r="DB16" s="662"/>
      <c r="DC16" s="662"/>
      <c r="DD16" s="668" t="s">
        <v>121</v>
      </c>
      <c r="DE16" s="660"/>
      <c r="DF16" s="660"/>
      <c r="DG16" s="660"/>
      <c r="DH16" s="660"/>
      <c r="DI16" s="660"/>
      <c r="DJ16" s="660"/>
      <c r="DK16" s="660"/>
      <c r="DL16" s="660"/>
      <c r="DM16" s="660"/>
      <c r="DN16" s="660"/>
      <c r="DO16" s="660"/>
      <c r="DP16" s="661"/>
      <c r="DQ16" s="668" t="s">
        <v>121</v>
      </c>
      <c r="DR16" s="660"/>
      <c r="DS16" s="660"/>
      <c r="DT16" s="660"/>
      <c r="DU16" s="660"/>
      <c r="DV16" s="660"/>
      <c r="DW16" s="660"/>
      <c r="DX16" s="660"/>
      <c r="DY16" s="660"/>
      <c r="DZ16" s="660"/>
      <c r="EA16" s="660"/>
      <c r="EB16" s="660"/>
      <c r="EC16" s="669"/>
    </row>
    <row r="17" spans="2:133" ht="11.25" customHeight="1" x14ac:dyDescent="0.15">
      <c r="B17" s="656" t="s">
        <v>253</v>
      </c>
      <c r="C17" s="657"/>
      <c r="D17" s="657"/>
      <c r="E17" s="657"/>
      <c r="F17" s="657"/>
      <c r="G17" s="657"/>
      <c r="H17" s="657"/>
      <c r="I17" s="657"/>
      <c r="J17" s="657"/>
      <c r="K17" s="657"/>
      <c r="L17" s="657"/>
      <c r="M17" s="657"/>
      <c r="N17" s="657"/>
      <c r="O17" s="657"/>
      <c r="P17" s="657"/>
      <c r="Q17" s="658"/>
      <c r="R17" s="659">
        <v>743594</v>
      </c>
      <c r="S17" s="660"/>
      <c r="T17" s="660"/>
      <c r="U17" s="660"/>
      <c r="V17" s="660"/>
      <c r="W17" s="660"/>
      <c r="X17" s="660"/>
      <c r="Y17" s="661"/>
      <c r="Z17" s="662">
        <v>0.6</v>
      </c>
      <c r="AA17" s="662"/>
      <c r="AB17" s="662"/>
      <c r="AC17" s="662"/>
      <c r="AD17" s="663">
        <v>743594</v>
      </c>
      <c r="AE17" s="663"/>
      <c r="AF17" s="663"/>
      <c r="AG17" s="663"/>
      <c r="AH17" s="663"/>
      <c r="AI17" s="663"/>
      <c r="AJ17" s="663"/>
      <c r="AK17" s="663"/>
      <c r="AL17" s="664">
        <v>1.3</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121</v>
      </c>
      <c r="BH17" s="660"/>
      <c r="BI17" s="660"/>
      <c r="BJ17" s="660"/>
      <c r="BK17" s="660"/>
      <c r="BL17" s="660"/>
      <c r="BM17" s="660"/>
      <c r="BN17" s="661"/>
      <c r="BO17" s="662" t="s">
        <v>121</v>
      </c>
      <c r="BP17" s="662"/>
      <c r="BQ17" s="662"/>
      <c r="BR17" s="662"/>
      <c r="BS17" s="663" t="s">
        <v>121</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8879797</v>
      </c>
      <c r="CS17" s="660"/>
      <c r="CT17" s="660"/>
      <c r="CU17" s="660"/>
      <c r="CV17" s="660"/>
      <c r="CW17" s="660"/>
      <c r="CX17" s="660"/>
      <c r="CY17" s="661"/>
      <c r="CZ17" s="662">
        <v>7.9</v>
      </c>
      <c r="DA17" s="662"/>
      <c r="DB17" s="662"/>
      <c r="DC17" s="662"/>
      <c r="DD17" s="668" t="s">
        <v>121</v>
      </c>
      <c r="DE17" s="660"/>
      <c r="DF17" s="660"/>
      <c r="DG17" s="660"/>
      <c r="DH17" s="660"/>
      <c r="DI17" s="660"/>
      <c r="DJ17" s="660"/>
      <c r="DK17" s="660"/>
      <c r="DL17" s="660"/>
      <c r="DM17" s="660"/>
      <c r="DN17" s="660"/>
      <c r="DO17" s="660"/>
      <c r="DP17" s="661"/>
      <c r="DQ17" s="668">
        <v>8602944</v>
      </c>
      <c r="DR17" s="660"/>
      <c r="DS17" s="660"/>
      <c r="DT17" s="660"/>
      <c r="DU17" s="660"/>
      <c r="DV17" s="660"/>
      <c r="DW17" s="660"/>
      <c r="DX17" s="660"/>
      <c r="DY17" s="660"/>
      <c r="DZ17" s="660"/>
      <c r="EA17" s="660"/>
      <c r="EB17" s="660"/>
      <c r="EC17" s="669"/>
    </row>
    <row r="18" spans="2:133" ht="11.25" customHeight="1" x14ac:dyDescent="0.15">
      <c r="B18" s="656" t="s">
        <v>256</v>
      </c>
      <c r="C18" s="657"/>
      <c r="D18" s="657"/>
      <c r="E18" s="657"/>
      <c r="F18" s="657"/>
      <c r="G18" s="657"/>
      <c r="H18" s="657"/>
      <c r="I18" s="657"/>
      <c r="J18" s="657"/>
      <c r="K18" s="657"/>
      <c r="L18" s="657"/>
      <c r="M18" s="657"/>
      <c r="N18" s="657"/>
      <c r="O18" s="657"/>
      <c r="P18" s="657"/>
      <c r="Q18" s="658"/>
      <c r="R18" s="659">
        <v>204718</v>
      </c>
      <c r="S18" s="660"/>
      <c r="T18" s="660"/>
      <c r="U18" s="660"/>
      <c r="V18" s="660"/>
      <c r="W18" s="660"/>
      <c r="X18" s="660"/>
      <c r="Y18" s="661"/>
      <c r="Z18" s="662">
        <v>0.2</v>
      </c>
      <c r="AA18" s="662"/>
      <c r="AB18" s="662"/>
      <c r="AC18" s="662"/>
      <c r="AD18" s="663">
        <v>204718</v>
      </c>
      <c r="AE18" s="663"/>
      <c r="AF18" s="663"/>
      <c r="AG18" s="663"/>
      <c r="AH18" s="663"/>
      <c r="AI18" s="663"/>
      <c r="AJ18" s="663"/>
      <c r="AK18" s="663"/>
      <c r="AL18" s="664">
        <v>0.3</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121</v>
      </c>
      <c r="BH18" s="660"/>
      <c r="BI18" s="660"/>
      <c r="BJ18" s="660"/>
      <c r="BK18" s="660"/>
      <c r="BL18" s="660"/>
      <c r="BM18" s="660"/>
      <c r="BN18" s="661"/>
      <c r="BO18" s="662" t="s">
        <v>121</v>
      </c>
      <c r="BP18" s="662"/>
      <c r="BQ18" s="662"/>
      <c r="BR18" s="662"/>
      <c r="BS18" s="663" t="s">
        <v>121</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v>426529</v>
      </c>
      <c r="CS18" s="660"/>
      <c r="CT18" s="660"/>
      <c r="CU18" s="660"/>
      <c r="CV18" s="660"/>
      <c r="CW18" s="660"/>
      <c r="CX18" s="660"/>
      <c r="CY18" s="661"/>
      <c r="CZ18" s="662">
        <v>0.4</v>
      </c>
      <c r="DA18" s="662"/>
      <c r="DB18" s="662"/>
      <c r="DC18" s="662"/>
      <c r="DD18" s="668" t="s">
        <v>121</v>
      </c>
      <c r="DE18" s="660"/>
      <c r="DF18" s="660"/>
      <c r="DG18" s="660"/>
      <c r="DH18" s="660"/>
      <c r="DI18" s="660"/>
      <c r="DJ18" s="660"/>
      <c r="DK18" s="660"/>
      <c r="DL18" s="660"/>
      <c r="DM18" s="660"/>
      <c r="DN18" s="660"/>
      <c r="DO18" s="660"/>
      <c r="DP18" s="661"/>
      <c r="DQ18" s="668">
        <v>426529</v>
      </c>
      <c r="DR18" s="660"/>
      <c r="DS18" s="660"/>
      <c r="DT18" s="660"/>
      <c r="DU18" s="660"/>
      <c r="DV18" s="660"/>
      <c r="DW18" s="660"/>
      <c r="DX18" s="660"/>
      <c r="DY18" s="660"/>
      <c r="DZ18" s="660"/>
      <c r="EA18" s="660"/>
      <c r="EB18" s="660"/>
      <c r="EC18" s="669"/>
    </row>
    <row r="19" spans="2:133" ht="11.25" customHeight="1" x14ac:dyDescent="0.15">
      <c r="B19" s="656" t="s">
        <v>259</v>
      </c>
      <c r="C19" s="657"/>
      <c r="D19" s="657"/>
      <c r="E19" s="657"/>
      <c r="F19" s="657"/>
      <c r="G19" s="657"/>
      <c r="H19" s="657"/>
      <c r="I19" s="657"/>
      <c r="J19" s="657"/>
      <c r="K19" s="657"/>
      <c r="L19" s="657"/>
      <c r="M19" s="657"/>
      <c r="N19" s="657"/>
      <c r="O19" s="657"/>
      <c r="P19" s="657"/>
      <c r="Q19" s="658"/>
      <c r="R19" s="659">
        <v>185679</v>
      </c>
      <c r="S19" s="660"/>
      <c r="T19" s="660"/>
      <c r="U19" s="660"/>
      <c r="V19" s="660"/>
      <c r="W19" s="660"/>
      <c r="X19" s="660"/>
      <c r="Y19" s="661"/>
      <c r="Z19" s="662">
        <v>0.2</v>
      </c>
      <c r="AA19" s="662"/>
      <c r="AB19" s="662"/>
      <c r="AC19" s="662"/>
      <c r="AD19" s="663">
        <v>185679</v>
      </c>
      <c r="AE19" s="663"/>
      <c r="AF19" s="663"/>
      <c r="AG19" s="663"/>
      <c r="AH19" s="663"/>
      <c r="AI19" s="663"/>
      <c r="AJ19" s="663"/>
      <c r="AK19" s="663"/>
      <c r="AL19" s="664">
        <v>0.3</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2745602</v>
      </c>
      <c r="BH19" s="660"/>
      <c r="BI19" s="660"/>
      <c r="BJ19" s="660"/>
      <c r="BK19" s="660"/>
      <c r="BL19" s="660"/>
      <c r="BM19" s="660"/>
      <c r="BN19" s="661"/>
      <c r="BO19" s="662">
        <v>6.6</v>
      </c>
      <c r="BP19" s="662"/>
      <c r="BQ19" s="662"/>
      <c r="BR19" s="662"/>
      <c r="BS19" s="663" t="s">
        <v>121</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121</v>
      </c>
      <c r="CS19" s="660"/>
      <c r="CT19" s="660"/>
      <c r="CU19" s="660"/>
      <c r="CV19" s="660"/>
      <c r="CW19" s="660"/>
      <c r="CX19" s="660"/>
      <c r="CY19" s="661"/>
      <c r="CZ19" s="662" t="s">
        <v>121</v>
      </c>
      <c r="DA19" s="662"/>
      <c r="DB19" s="662"/>
      <c r="DC19" s="662"/>
      <c r="DD19" s="668" t="s">
        <v>121</v>
      </c>
      <c r="DE19" s="660"/>
      <c r="DF19" s="660"/>
      <c r="DG19" s="660"/>
      <c r="DH19" s="660"/>
      <c r="DI19" s="660"/>
      <c r="DJ19" s="660"/>
      <c r="DK19" s="660"/>
      <c r="DL19" s="660"/>
      <c r="DM19" s="660"/>
      <c r="DN19" s="660"/>
      <c r="DO19" s="660"/>
      <c r="DP19" s="661"/>
      <c r="DQ19" s="668" t="s">
        <v>121</v>
      </c>
      <c r="DR19" s="660"/>
      <c r="DS19" s="660"/>
      <c r="DT19" s="660"/>
      <c r="DU19" s="660"/>
      <c r="DV19" s="660"/>
      <c r="DW19" s="660"/>
      <c r="DX19" s="660"/>
      <c r="DY19" s="660"/>
      <c r="DZ19" s="660"/>
      <c r="EA19" s="660"/>
      <c r="EB19" s="660"/>
      <c r="EC19" s="669"/>
    </row>
    <row r="20" spans="2:133" ht="11.25" customHeight="1" x14ac:dyDescent="0.15">
      <c r="B20" s="672" t="s">
        <v>262</v>
      </c>
      <c r="C20" s="673"/>
      <c r="D20" s="673"/>
      <c r="E20" s="673"/>
      <c r="F20" s="673"/>
      <c r="G20" s="673"/>
      <c r="H20" s="673"/>
      <c r="I20" s="673"/>
      <c r="J20" s="673"/>
      <c r="K20" s="673"/>
      <c r="L20" s="673"/>
      <c r="M20" s="673"/>
      <c r="N20" s="673"/>
      <c r="O20" s="673"/>
      <c r="P20" s="673"/>
      <c r="Q20" s="674"/>
      <c r="R20" s="659">
        <v>19039</v>
      </c>
      <c r="S20" s="660"/>
      <c r="T20" s="660"/>
      <c r="U20" s="660"/>
      <c r="V20" s="660"/>
      <c r="W20" s="660"/>
      <c r="X20" s="660"/>
      <c r="Y20" s="661"/>
      <c r="Z20" s="662">
        <v>0</v>
      </c>
      <c r="AA20" s="662"/>
      <c r="AB20" s="662"/>
      <c r="AC20" s="662"/>
      <c r="AD20" s="663">
        <v>19039</v>
      </c>
      <c r="AE20" s="663"/>
      <c r="AF20" s="663"/>
      <c r="AG20" s="663"/>
      <c r="AH20" s="663"/>
      <c r="AI20" s="663"/>
      <c r="AJ20" s="663"/>
      <c r="AK20" s="663"/>
      <c r="AL20" s="664">
        <v>0</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2745602</v>
      </c>
      <c r="BH20" s="660"/>
      <c r="BI20" s="660"/>
      <c r="BJ20" s="660"/>
      <c r="BK20" s="660"/>
      <c r="BL20" s="660"/>
      <c r="BM20" s="660"/>
      <c r="BN20" s="661"/>
      <c r="BO20" s="662">
        <v>6.6</v>
      </c>
      <c r="BP20" s="662"/>
      <c r="BQ20" s="662"/>
      <c r="BR20" s="662"/>
      <c r="BS20" s="663" t="s">
        <v>121</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112267938</v>
      </c>
      <c r="CS20" s="660"/>
      <c r="CT20" s="660"/>
      <c r="CU20" s="660"/>
      <c r="CV20" s="660"/>
      <c r="CW20" s="660"/>
      <c r="CX20" s="660"/>
      <c r="CY20" s="661"/>
      <c r="CZ20" s="662">
        <v>100</v>
      </c>
      <c r="DA20" s="662"/>
      <c r="DB20" s="662"/>
      <c r="DC20" s="662"/>
      <c r="DD20" s="668">
        <v>9980806</v>
      </c>
      <c r="DE20" s="660"/>
      <c r="DF20" s="660"/>
      <c r="DG20" s="660"/>
      <c r="DH20" s="660"/>
      <c r="DI20" s="660"/>
      <c r="DJ20" s="660"/>
      <c r="DK20" s="660"/>
      <c r="DL20" s="660"/>
      <c r="DM20" s="660"/>
      <c r="DN20" s="660"/>
      <c r="DO20" s="660"/>
      <c r="DP20" s="661"/>
      <c r="DQ20" s="668">
        <v>69937650</v>
      </c>
      <c r="DR20" s="660"/>
      <c r="DS20" s="660"/>
      <c r="DT20" s="660"/>
      <c r="DU20" s="660"/>
      <c r="DV20" s="660"/>
      <c r="DW20" s="660"/>
      <c r="DX20" s="660"/>
      <c r="DY20" s="660"/>
      <c r="DZ20" s="660"/>
      <c r="EA20" s="660"/>
      <c r="EB20" s="660"/>
      <c r="EC20" s="669"/>
    </row>
    <row r="21" spans="2:133" ht="11.25" customHeight="1" x14ac:dyDescent="0.15">
      <c r="B21" s="656" t="s">
        <v>265</v>
      </c>
      <c r="C21" s="657"/>
      <c r="D21" s="657"/>
      <c r="E21" s="657"/>
      <c r="F21" s="657"/>
      <c r="G21" s="657"/>
      <c r="H21" s="657"/>
      <c r="I21" s="657"/>
      <c r="J21" s="657"/>
      <c r="K21" s="657"/>
      <c r="L21" s="657"/>
      <c r="M21" s="657"/>
      <c r="N21" s="657"/>
      <c r="O21" s="657"/>
      <c r="P21" s="657"/>
      <c r="Q21" s="658"/>
      <c r="R21" s="659">
        <v>12601748</v>
      </c>
      <c r="S21" s="660"/>
      <c r="T21" s="660"/>
      <c r="U21" s="660"/>
      <c r="V21" s="660"/>
      <c r="W21" s="660"/>
      <c r="X21" s="660"/>
      <c r="Y21" s="661"/>
      <c r="Z21" s="662">
        <v>11</v>
      </c>
      <c r="AA21" s="662"/>
      <c r="AB21" s="662"/>
      <c r="AC21" s="662"/>
      <c r="AD21" s="663">
        <v>11368199</v>
      </c>
      <c r="AE21" s="663"/>
      <c r="AF21" s="663"/>
      <c r="AG21" s="663"/>
      <c r="AH21" s="663"/>
      <c r="AI21" s="663"/>
      <c r="AJ21" s="663"/>
      <c r="AK21" s="663"/>
      <c r="AL21" s="664">
        <v>19.3</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t="s">
        <v>121</v>
      </c>
      <c r="BH21" s="660"/>
      <c r="BI21" s="660"/>
      <c r="BJ21" s="660"/>
      <c r="BK21" s="660"/>
      <c r="BL21" s="660"/>
      <c r="BM21" s="660"/>
      <c r="BN21" s="661"/>
      <c r="BO21" s="662" t="s">
        <v>121</v>
      </c>
      <c r="BP21" s="662"/>
      <c r="BQ21" s="662"/>
      <c r="BR21" s="662"/>
      <c r="BS21" s="663" t="s">
        <v>121</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267</v>
      </c>
      <c r="C22" s="657"/>
      <c r="D22" s="657"/>
      <c r="E22" s="657"/>
      <c r="F22" s="657"/>
      <c r="G22" s="657"/>
      <c r="H22" s="657"/>
      <c r="I22" s="657"/>
      <c r="J22" s="657"/>
      <c r="K22" s="657"/>
      <c r="L22" s="657"/>
      <c r="M22" s="657"/>
      <c r="N22" s="657"/>
      <c r="O22" s="657"/>
      <c r="P22" s="657"/>
      <c r="Q22" s="658"/>
      <c r="R22" s="659">
        <v>11368199</v>
      </c>
      <c r="S22" s="660"/>
      <c r="T22" s="660"/>
      <c r="U22" s="660"/>
      <c r="V22" s="660"/>
      <c r="W22" s="660"/>
      <c r="X22" s="660"/>
      <c r="Y22" s="661"/>
      <c r="Z22" s="662">
        <v>9.9</v>
      </c>
      <c r="AA22" s="662"/>
      <c r="AB22" s="662"/>
      <c r="AC22" s="662"/>
      <c r="AD22" s="663">
        <v>11368199</v>
      </c>
      <c r="AE22" s="663"/>
      <c r="AF22" s="663"/>
      <c r="AG22" s="663"/>
      <c r="AH22" s="663"/>
      <c r="AI22" s="663"/>
      <c r="AJ22" s="663"/>
      <c r="AK22" s="663"/>
      <c r="AL22" s="664">
        <v>19.3</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121</v>
      </c>
      <c r="BH22" s="660"/>
      <c r="BI22" s="660"/>
      <c r="BJ22" s="660"/>
      <c r="BK22" s="660"/>
      <c r="BL22" s="660"/>
      <c r="BM22" s="660"/>
      <c r="BN22" s="661"/>
      <c r="BO22" s="662" t="s">
        <v>121</v>
      </c>
      <c r="BP22" s="662"/>
      <c r="BQ22" s="662"/>
      <c r="BR22" s="662"/>
      <c r="BS22" s="663" t="s">
        <v>121</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270</v>
      </c>
      <c r="C23" s="657"/>
      <c r="D23" s="657"/>
      <c r="E23" s="657"/>
      <c r="F23" s="657"/>
      <c r="G23" s="657"/>
      <c r="H23" s="657"/>
      <c r="I23" s="657"/>
      <c r="J23" s="657"/>
      <c r="K23" s="657"/>
      <c r="L23" s="657"/>
      <c r="M23" s="657"/>
      <c r="N23" s="657"/>
      <c r="O23" s="657"/>
      <c r="P23" s="657"/>
      <c r="Q23" s="658"/>
      <c r="R23" s="659">
        <v>1233549</v>
      </c>
      <c r="S23" s="660"/>
      <c r="T23" s="660"/>
      <c r="U23" s="660"/>
      <c r="V23" s="660"/>
      <c r="W23" s="660"/>
      <c r="X23" s="660"/>
      <c r="Y23" s="661"/>
      <c r="Z23" s="662">
        <v>1.1000000000000001</v>
      </c>
      <c r="AA23" s="662"/>
      <c r="AB23" s="662"/>
      <c r="AC23" s="662"/>
      <c r="AD23" s="663" t="s">
        <v>121</v>
      </c>
      <c r="AE23" s="663"/>
      <c r="AF23" s="663"/>
      <c r="AG23" s="663"/>
      <c r="AH23" s="663"/>
      <c r="AI23" s="663"/>
      <c r="AJ23" s="663"/>
      <c r="AK23" s="663"/>
      <c r="AL23" s="664" t="s">
        <v>121</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v>2745602</v>
      </c>
      <c r="BH23" s="660"/>
      <c r="BI23" s="660"/>
      <c r="BJ23" s="660"/>
      <c r="BK23" s="660"/>
      <c r="BL23" s="660"/>
      <c r="BM23" s="660"/>
      <c r="BN23" s="661"/>
      <c r="BO23" s="662">
        <v>6.6</v>
      </c>
      <c r="BP23" s="662"/>
      <c r="BQ23" s="662"/>
      <c r="BR23" s="662"/>
      <c r="BS23" s="663" t="s">
        <v>121</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15">
      <c r="B24" s="656" t="s">
        <v>277</v>
      </c>
      <c r="C24" s="657"/>
      <c r="D24" s="657"/>
      <c r="E24" s="657"/>
      <c r="F24" s="657"/>
      <c r="G24" s="657"/>
      <c r="H24" s="657"/>
      <c r="I24" s="657"/>
      <c r="J24" s="657"/>
      <c r="K24" s="657"/>
      <c r="L24" s="657"/>
      <c r="M24" s="657"/>
      <c r="N24" s="657"/>
      <c r="O24" s="657"/>
      <c r="P24" s="657"/>
      <c r="Q24" s="658"/>
      <c r="R24" s="659" t="s">
        <v>121</v>
      </c>
      <c r="S24" s="660"/>
      <c r="T24" s="660"/>
      <c r="U24" s="660"/>
      <c r="V24" s="660"/>
      <c r="W24" s="660"/>
      <c r="X24" s="660"/>
      <c r="Y24" s="661"/>
      <c r="Z24" s="662" t="s">
        <v>121</v>
      </c>
      <c r="AA24" s="662"/>
      <c r="AB24" s="662"/>
      <c r="AC24" s="662"/>
      <c r="AD24" s="663" t="s">
        <v>121</v>
      </c>
      <c r="AE24" s="663"/>
      <c r="AF24" s="663"/>
      <c r="AG24" s="663"/>
      <c r="AH24" s="663"/>
      <c r="AI24" s="663"/>
      <c r="AJ24" s="663"/>
      <c r="AK24" s="663"/>
      <c r="AL24" s="664" t="s">
        <v>121</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121</v>
      </c>
      <c r="BH24" s="660"/>
      <c r="BI24" s="660"/>
      <c r="BJ24" s="660"/>
      <c r="BK24" s="660"/>
      <c r="BL24" s="660"/>
      <c r="BM24" s="660"/>
      <c r="BN24" s="661"/>
      <c r="BO24" s="662" t="s">
        <v>121</v>
      </c>
      <c r="BP24" s="662"/>
      <c r="BQ24" s="662"/>
      <c r="BR24" s="662"/>
      <c r="BS24" s="663" t="s">
        <v>121</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67391922</v>
      </c>
      <c r="CS24" s="649"/>
      <c r="CT24" s="649"/>
      <c r="CU24" s="649"/>
      <c r="CV24" s="649"/>
      <c r="CW24" s="649"/>
      <c r="CX24" s="649"/>
      <c r="CY24" s="650"/>
      <c r="CZ24" s="653">
        <v>60</v>
      </c>
      <c r="DA24" s="654"/>
      <c r="DB24" s="654"/>
      <c r="DC24" s="670"/>
      <c r="DD24" s="689">
        <v>40913984</v>
      </c>
      <c r="DE24" s="649"/>
      <c r="DF24" s="649"/>
      <c r="DG24" s="649"/>
      <c r="DH24" s="649"/>
      <c r="DI24" s="649"/>
      <c r="DJ24" s="649"/>
      <c r="DK24" s="650"/>
      <c r="DL24" s="689">
        <v>36295427</v>
      </c>
      <c r="DM24" s="649"/>
      <c r="DN24" s="649"/>
      <c r="DO24" s="649"/>
      <c r="DP24" s="649"/>
      <c r="DQ24" s="649"/>
      <c r="DR24" s="649"/>
      <c r="DS24" s="649"/>
      <c r="DT24" s="649"/>
      <c r="DU24" s="649"/>
      <c r="DV24" s="650"/>
      <c r="DW24" s="653">
        <v>60.9</v>
      </c>
      <c r="DX24" s="654"/>
      <c r="DY24" s="654"/>
      <c r="DZ24" s="654"/>
      <c r="EA24" s="654"/>
      <c r="EB24" s="654"/>
      <c r="EC24" s="655"/>
    </row>
    <row r="25" spans="2:133" ht="11.25" customHeight="1" x14ac:dyDescent="0.15">
      <c r="B25" s="656" t="s">
        <v>280</v>
      </c>
      <c r="C25" s="657"/>
      <c r="D25" s="657"/>
      <c r="E25" s="657"/>
      <c r="F25" s="657"/>
      <c r="G25" s="657"/>
      <c r="H25" s="657"/>
      <c r="I25" s="657"/>
      <c r="J25" s="657"/>
      <c r="K25" s="657"/>
      <c r="L25" s="657"/>
      <c r="M25" s="657"/>
      <c r="N25" s="657"/>
      <c r="O25" s="657"/>
      <c r="P25" s="657"/>
      <c r="Q25" s="658"/>
      <c r="R25" s="659">
        <v>62673635</v>
      </c>
      <c r="S25" s="660"/>
      <c r="T25" s="660"/>
      <c r="U25" s="660"/>
      <c r="V25" s="660"/>
      <c r="W25" s="660"/>
      <c r="X25" s="660"/>
      <c r="Y25" s="661"/>
      <c r="Z25" s="662">
        <v>54.6</v>
      </c>
      <c r="AA25" s="662"/>
      <c r="AB25" s="662"/>
      <c r="AC25" s="662"/>
      <c r="AD25" s="663">
        <v>58694484</v>
      </c>
      <c r="AE25" s="663"/>
      <c r="AF25" s="663"/>
      <c r="AG25" s="663"/>
      <c r="AH25" s="663"/>
      <c r="AI25" s="663"/>
      <c r="AJ25" s="663"/>
      <c r="AK25" s="663"/>
      <c r="AL25" s="664">
        <v>99.5</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121</v>
      </c>
      <c r="BH25" s="660"/>
      <c r="BI25" s="660"/>
      <c r="BJ25" s="660"/>
      <c r="BK25" s="660"/>
      <c r="BL25" s="660"/>
      <c r="BM25" s="660"/>
      <c r="BN25" s="661"/>
      <c r="BO25" s="662" t="s">
        <v>121</v>
      </c>
      <c r="BP25" s="662"/>
      <c r="BQ25" s="662"/>
      <c r="BR25" s="662"/>
      <c r="BS25" s="663" t="s">
        <v>121</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19819879</v>
      </c>
      <c r="CS25" s="692"/>
      <c r="CT25" s="692"/>
      <c r="CU25" s="692"/>
      <c r="CV25" s="692"/>
      <c r="CW25" s="692"/>
      <c r="CX25" s="692"/>
      <c r="CY25" s="693"/>
      <c r="CZ25" s="664">
        <v>17.7</v>
      </c>
      <c r="DA25" s="690"/>
      <c r="DB25" s="690"/>
      <c r="DC25" s="694"/>
      <c r="DD25" s="668">
        <v>18533378</v>
      </c>
      <c r="DE25" s="692"/>
      <c r="DF25" s="692"/>
      <c r="DG25" s="692"/>
      <c r="DH25" s="692"/>
      <c r="DI25" s="692"/>
      <c r="DJ25" s="692"/>
      <c r="DK25" s="693"/>
      <c r="DL25" s="668">
        <v>17893472</v>
      </c>
      <c r="DM25" s="692"/>
      <c r="DN25" s="692"/>
      <c r="DO25" s="692"/>
      <c r="DP25" s="692"/>
      <c r="DQ25" s="692"/>
      <c r="DR25" s="692"/>
      <c r="DS25" s="692"/>
      <c r="DT25" s="692"/>
      <c r="DU25" s="692"/>
      <c r="DV25" s="693"/>
      <c r="DW25" s="664">
        <v>30</v>
      </c>
      <c r="DX25" s="690"/>
      <c r="DY25" s="690"/>
      <c r="DZ25" s="690"/>
      <c r="EA25" s="690"/>
      <c r="EB25" s="690"/>
      <c r="EC25" s="691"/>
    </row>
    <row r="26" spans="2:133" ht="11.25" customHeight="1" x14ac:dyDescent="0.15">
      <c r="B26" s="656" t="s">
        <v>283</v>
      </c>
      <c r="C26" s="657"/>
      <c r="D26" s="657"/>
      <c r="E26" s="657"/>
      <c r="F26" s="657"/>
      <c r="G26" s="657"/>
      <c r="H26" s="657"/>
      <c r="I26" s="657"/>
      <c r="J26" s="657"/>
      <c r="K26" s="657"/>
      <c r="L26" s="657"/>
      <c r="M26" s="657"/>
      <c r="N26" s="657"/>
      <c r="O26" s="657"/>
      <c r="P26" s="657"/>
      <c r="Q26" s="658"/>
      <c r="R26" s="659">
        <v>40725</v>
      </c>
      <c r="S26" s="660"/>
      <c r="T26" s="660"/>
      <c r="U26" s="660"/>
      <c r="V26" s="660"/>
      <c r="W26" s="660"/>
      <c r="X26" s="660"/>
      <c r="Y26" s="661"/>
      <c r="Z26" s="662">
        <v>0</v>
      </c>
      <c r="AA26" s="662"/>
      <c r="AB26" s="662"/>
      <c r="AC26" s="662"/>
      <c r="AD26" s="663">
        <v>40725</v>
      </c>
      <c r="AE26" s="663"/>
      <c r="AF26" s="663"/>
      <c r="AG26" s="663"/>
      <c r="AH26" s="663"/>
      <c r="AI26" s="663"/>
      <c r="AJ26" s="663"/>
      <c r="AK26" s="663"/>
      <c r="AL26" s="664">
        <v>0.1</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121</v>
      </c>
      <c r="BH26" s="660"/>
      <c r="BI26" s="660"/>
      <c r="BJ26" s="660"/>
      <c r="BK26" s="660"/>
      <c r="BL26" s="660"/>
      <c r="BM26" s="660"/>
      <c r="BN26" s="661"/>
      <c r="BO26" s="662" t="s">
        <v>121</v>
      </c>
      <c r="BP26" s="662"/>
      <c r="BQ26" s="662"/>
      <c r="BR26" s="662"/>
      <c r="BS26" s="663" t="s">
        <v>121</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14319779</v>
      </c>
      <c r="CS26" s="660"/>
      <c r="CT26" s="660"/>
      <c r="CU26" s="660"/>
      <c r="CV26" s="660"/>
      <c r="CW26" s="660"/>
      <c r="CX26" s="660"/>
      <c r="CY26" s="661"/>
      <c r="CZ26" s="664">
        <v>12.8</v>
      </c>
      <c r="DA26" s="690"/>
      <c r="DB26" s="690"/>
      <c r="DC26" s="694"/>
      <c r="DD26" s="668">
        <v>13319249</v>
      </c>
      <c r="DE26" s="660"/>
      <c r="DF26" s="660"/>
      <c r="DG26" s="660"/>
      <c r="DH26" s="660"/>
      <c r="DI26" s="660"/>
      <c r="DJ26" s="660"/>
      <c r="DK26" s="661"/>
      <c r="DL26" s="668" t="s">
        <v>121</v>
      </c>
      <c r="DM26" s="660"/>
      <c r="DN26" s="660"/>
      <c r="DO26" s="660"/>
      <c r="DP26" s="660"/>
      <c r="DQ26" s="660"/>
      <c r="DR26" s="660"/>
      <c r="DS26" s="660"/>
      <c r="DT26" s="660"/>
      <c r="DU26" s="660"/>
      <c r="DV26" s="661"/>
      <c r="DW26" s="664" t="s">
        <v>121</v>
      </c>
      <c r="DX26" s="690"/>
      <c r="DY26" s="690"/>
      <c r="DZ26" s="690"/>
      <c r="EA26" s="690"/>
      <c r="EB26" s="690"/>
      <c r="EC26" s="691"/>
    </row>
    <row r="27" spans="2:133" ht="11.25" customHeight="1" x14ac:dyDescent="0.15">
      <c r="B27" s="656" t="s">
        <v>286</v>
      </c>
      <c r="C27" s="657"/>
      <c r="D27" s="657"/>
      <c r="E27" s="657"/>
      <c r="F27" s="657"/>
      <c r="G27" s="657"/>
      <c r="H27" s="657"/>
      <c r="I27" s="657"/>
      <c r="J27" s="657"/>
      <c r="K27" s="657"/>
      <c r="L27" s="657"/>
      <c r="M27" s="657"/>
      <c r="N27" s="657"/>
      <c r="O27" s="657"/>
      <c r="P27" s="657"/>
      <c r="Q27" s="658"/>
      <c r="R27" s="659">
        <v>303998</v>
      </c>
      <c r="S27" s="660"/>
      <c r="T27" s="660"/>
      <c r="U27" s="660"/>
      <c r="V27" s="660"/>
      <c r="W27" s="660"/>
      <c r="X27" s="660"/>
      <c r="Y27" s="661"/>
      <c r="Z27" s="662">
        <v>0.3</v>
      </c>
      <c r="AA27" s="662"/>
      <c r="AB27" s="662"/>
      <c r="AC27" s="662"/>
      <c r="AD27" s="663">
        <v>547</v>
      </c>
      <c r="AE27" s="663"/>
      <c r="AF27" s="663"/>
      <c r="AG27" s="663"/>
      <c r="AH27" s="663"/>
      <c r="AI27" s="663"/>
      <c r="AJ27" s="663"/>
      <c r="AK27" s="663"/>
      <c r="AL27" s="664">
        <v>0</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41365966</v>
      </c>
      <c r="BH27" s="660"/>
      <c r="BI27" s="660"/>
      <c r="BJ27" s="660"/>
      <c r="BK27" s="660"/>
      <c r="BL27" s="660"/>
      <c r="BM27" s="660"/>
      <c r="BN27" s="661"/>
      <c r="BO27" s="662">
        <v>100</v>
      </c>
      <c r="BP27" s="662"/>
      <c r="BQ27" s="662"/>
      <c r="BR27" s="662"/>
      <c r="BS27" s="663">
        <v>1013052</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38692469</v>
      </c>
      <c r="CS27" s="692"/>
      <c r="CT27" s="692"/>
      <c r="CU27" s="692"/>
      <c r="CV27" s="692"/>
      <c r="CW27" s="692"/>
      <c r="CX27" s="692"/>
      <c r="CY27" s="693"/>
      <c r="CZ27" s="664">
        <v>34.5</v>
      </c>
      <c r="DA27" s="690"/>
      <c r="DB27" s="690"/>
      <c r="DC27" s="694"/>
      <c r="DD27" s="668">
        <v>13777885</v>
      </c>
      <c r="DE27" s="692"/>
      <c r="DF27" s="692"/>
      <c r="DG27" s="692"/>
      <c r="DH27" s="692"/>
      <c r="DI27" s="692"/>
      <c r="DJ27" s="692"/>
      <c r="DK27" s="693"/>
      <c r="DL27" s="668">
        <v>9799234</v>
      </c>
      <c r="DM27" s="692"/>
      <c r="DN27" s="692"/>
      <c r="DO27" s="692"/>
      <c r="DP27" s="692"/>
      <c r="DQ27" s="692"/>
      <c r="DR27" s="692"/>
      <c r="DS27" s="692"/>
      <c r="DT27" s="692"/>
      <c r="DU27" s="692"/>
      <c r="DV27" s="693"/>
      <c r="DW27" s="664">
        <v>16.399999999999999</v>
      </c>
      <c r="DX27" s="690"/>
      <c r="DY27" s="690"/>
      <c r="DZ27" s="690"/>
      <c r="EA27" s="690"/>
      <c r="EB27" s="690"/>
      <c r="EC27" s="691"/>
    </row>
    <row r="28" spans="2:133" ht="11.25" customHeight="1" x14ac:dyDescent="0.15">
      <c r="B28" s="656" t="s">
        <v>289</v>
      </c>
      <c r="C28" s="657"/>
      <c r="D28" s="657"/>
      <c r="E28" s="657"/>
      <c r="F28" s="657"/>
      <c r="G28" s="657"/>
      <c r="H28" s="657"/>
      <c r="I28" s="657"/>
      <c r="J28" s="657"/>
      <c r="K28" s="657"/>
      <c r="L28" s="657"/>
      <c r="M28" s="657"/>
      <c r="N28" s="657"/>
      <c r="O28" s="657"/>
      <c r="P28" s="657"/>
      <c r="Q28" s="658"/>
      <c r="R28" s="659">
        <v>1074042</v>
      </c>
      <c r="S28" s="660"/>
      <c r="T28" s="660"/>
      <c r="U28" s="660"/>
      <c r="V28" s="660"/>
      <c r="W28" s="660"/>
      <c r="X28" s="660"/>
      <c r="Y28" s="661"/>
      <c r="Z28" s="662">
        <v>0.9</v>
      </c>
      <c r="AA28" s="662"/>
      <c r="AB28" s="662"/>
      <c r="AC28" s="662"/>
      <c r="AD28" s="663">
        <v>114324</v>
      </c>
      <c r="AE28" s="663"/>
      <c r="AF28" s="663"/>
      <c r="AG28" s="663"/>
      <c r="AH28" s="663"/>
      <c r="AI28" s="663"/>
      <c r="AJ28" s="663"/>
      <c r="AK28" s="663"/>
      <c r="AL28" s="664">
        <v>0.2</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8879574</v>
      </c>
      <c r="CS28" s="660"/>
      <c r="CT28" s="660"/>
      <c r="CU28" s="660"/>
      <c r="CV28" s="660"/>
      <c r="CW28" s="660"/>
      <c r="CX28" s="660"/>
      <c r="CY28" s="661"/>
      <c r="CZ28" s="664">
        <v>7.9</v>
      </c>
      <c r="DA28" s="690"/>
      <c r="DB28" s="690"/>
      <c r="DC28" s="694"/>
      <c r="DD28" s="668">
        <v>8602721</v>
      </c>
      <c r="DE28" s="660"/>
      <c r="DF28" s="660"/>
      <c r="DG28" s="660"/>
      <c r="DH28" s="660"/>
      <c r="DI28" s="660"/>
      <c r="DJ28" s="660"/>
      <c r="DK28" s="661"/>
      <c r="DL28" s="668">
        <v>8602721</v>
      </c>
      <c r="DM28" s="660"/>
      <c r="DN28" s="660"/>
      <c r="DO28" s="660"/>
      <c r="DP28" s="660"/>
      <c r="DQ28" s="660"/>
      <c r="DR28" s="660"/>
      <c r="DS28" s="660"/>
      <c r="DT28" s="660"/>
      <c r="DU28" s="660"/>
      <c r="DV28" s="661"/>
      <c r="DW28" s="664">
        <v>14.4</v>
      </c>
      <c r="DX28" s="690"/>
      <c r="DY28" s="690"/>
      <c r="DZ28" s="690"/>
      <c r="EA28" s="690"/>
      <c r="EB28" s="690"/>
      <c r="EC28" s="691"/>
    </row>
    <row r="29" spans="2:133" ht="11.25" customHeight="1" x14ac:dyDescent="0.15">
      <c r="B29" s="656" t="s">
        <v>291</v>
      </c>
      <c r="C29" s="657"/>
      <c r="D29" s="657"/>
      <c r="E29" s="657"/>
      <c r="F29" s="657"/>
      <c r="G29" s="657"/>
      <c r="H29" s="657"/>
      <c r="I29" s="657"/>
      <c r="J29" s="657"/>
      <c r="K29" s="657"/>
      <c r="L29" s="657"/>
      <c r="M29" s="657"/>
      <c r="N29" s="657"/>
      <c r="O29" s="657"/>
      <c r="P29" s="657"/>
      <c r="Q29" s="658"/>
      <c r="R29" s="659">
        <v>499322</v>
      </c>
      <c r="S29" s="660"/>
      <c r="T29" s="660"/>
      <c r="U29" s="660"/>
      <c r="V29" s="660"/>
      <c r="W29" s="660"/>
      <c r="X29" s="660"/>
      <c r="Y29" s="661"/>
      <c r="Z29" s="662">
        <v>0.4</v>
      </c>
      <c r="AA29" s="662"/>
      <c r="AB29" s="662"/>
      <c r="AC29" s="662"/>
      <c r="AD29" s="663">
        <v>33592</v>
      </c>
      <c r="AE29" s="663"/>
      <c r="AF29" s="663"/>
      <c r="AG29" s="663"/>
      <c r="AH29" s="663"/>
      <c r="AI29" s="663"/>
      <c r="AJ29" s="663"/>
      <c r="AK29" s="663"/>
      <c r="AL29" s="664">
        <v>0.1</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8865019</v>
      </c>
      <c r="CS29" s="692"/>
      <c r="CT29" s="692"/>
      <c r="CU29" s="692"/>
      <c r="CV29" s="692"/>
      <c r="CW29" s="692"/>
      <c r="CX29" s="692"/>
      <c r="CY29" s="693"/>
      <c r="CZ29" s="664">
        <v>7.9</v>
      </c>
      <c r="DA29" s="690"/>
      <c r="DB29" s="690"/>
      <c r="DC29" s="694"/>
      <c r="DD29" s="668">
        <v>8588166</v>
      </c>
      <c r="DE29" s="692"/>
      <c r="DF29" s="692"/>
      <c r="DG29" s="692"/>
      <c r="DH29" s="692"/>
      <c r="DI29" s="692"/>
      <c r="DJ29" s="692"/>
      <c r="DK29" s="693"/>
      <c r="DL29" s="668">
        <v>8588166</v>
      </c>
      <c r="DM29" s="692"/>
      <c r="DN29" s="692"/>
      <c r="DO29" s="692"/>
      <c r="DP29" s="692"/>
      <c r="DQ29" s="692"/>
      <c r="DR29" s="692"/>
      <c r="DS29" s="692"/>
      <c r="DT29" s="692"/>
      <c r="DU29" s="692"/>
      <c r="DV29" s="693"/>
      <c r="DW29" s="664">
        <v>14.4</v>
      </c>
      <c r="DX29" s="690"/>
      <c r="DY29" s="690"/>
      <c r="DZ29" s="690"/>
      <c r="EA29" s="690"/>
      <c r="EB29" s="690"/>
      <c r="EC29" s="691"/>
    </row>
    <row r="30" spans="2:133" ht="11.25" customHeight="1" x14ac:dyDescent="0.15">
      <c r="B30" s="656" t="s">
        <v>293</v>
      </c>
      <c r="C30" s="657"/>
      <c r="D30" s="657"/>
      <c r="E30" s="657"/>
      <c r="F30" s="657"/>
      <c r="G30" s="657"/>
      <c r="H30" s="657"/>
      <c r="I30" s="657"/>
      <c r="J30" s="657"/>
      <c r="K30" s="657"/>
      <c r="L30" s="657"/>
      <c r="M30" s="657"/>
      <c r="N30" s="657"/>
      <c r="O30" s="657"/>
      <c r="P30" s="657"/>
      <c r="Q30" s="658"/>
      <c r="R30" s="659">
        <v>28445344</v>
      </c>
      <c r="S30" s="660"/>
      <c r="T30" s="660"/>
      <c r="U30" s="660"/>
      <c r="V30" s="660"/>
      <c r="W30" s="660"/>
      <c r="X30" s="660"/>
      <c r="Y30" s="661"/>
      <c r="Z30" s="662">
        <v>24.8</v>
      </c>
      <c r="AA30" s="662"/>
      <c r="AB30" s="662"/>
      <c r="AC30" s="662"/>
      <c r="AD30" s="663" t="s">
        <v>121</v>
      </c>
      <c r="AE30" s="663"/>
      <c r="AF30" s="663"/>
      <c r="AG30" s="663"/>
      <c r="AH30" s="663"/>
      <c r="AI30" s="663"/>
      <c r="AJ30" s="663"/>
      <c r="AK30" s="663"/>
      <c r="AL30" s="664" t="s">
        <v>121</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8495123</v>
      </c>
      <c r="CS30" s="660"/>
      <c r="CT30" s="660"/>
      <c r="CU30" s="660"/>
      <c r="CV30" s="660"/>
      <c r="CW30" s="660"/>
      <c r="CX30" s="660"/>
      <c r="CY30" s="661"/>
      <c r="CZ30" s="664">
        <v>7.6</v>
      </c>
      <c r="DA30" s="690"/>
      <c r="DB30" s="690"/>
      <c r="DC30" s="694"/>
      <c r="DD30" s="668">
        <v>8220970</v>
      </c>
      <c r="DE30" s="660"/>
      <c r="DF30" s="660"/>
      <c r="DG30" s="660"/>
      <c r="DH30" s="660"/>
      <c r="DI30" s="660"/>
      <c r="DJ30" s="660"/>
      <c r="DK30" s="661"/>
      <c r="DL30" s="668">
        <v>8220970</v>
      </c>
      <c r="DM30" s="660"/>
      <c r="DN30" s="660"/>
      <c r="DO30" s="660"/>
      <c r="DP30" s="660"/>
      <c r="DQ30" s="660"/>
      <c r="DR30" s="660"/>
      <c r="DS30" s="660"/>
      <c r="DT30" s="660"/>
      <c r="DU30" s="660"/>
      <c r="DV30" s="661"/>
      <c r="DW30" s="664">
        <v>13.8</v>
      </c>
      <c r="DX30" s="690"/>
      <c r="DY30" s="690"/>
      <c r="DZ30" s="690"/>
      <c r="EA30" s="690"/>
      <c r="EB30" s="690"/>
      <c r="EC30" s="691"/>
    </row>
    <row r="31" spans="2:133" ht="11.25" customHeight="1" x14ac:dyDescent="0.15">
      <c r="B31" s="672" t="s">
        <v>297</v>
      </c>
      <c r="C31" s="673"/>
      <c r="D31" s="673"/>
      <c r="E31" s="673"/>
      <c r="F31" s="673"/>
      <c r="G31" s="673"/>
      <c r="H31" s="673"/>
      <c r="I31" s="673"/>
      <c r="J31" s="673"/>
      <c r="K31" s="673"/>
      <c r="L31" s="673"/>
      <c r="M31" s="673"/>
      <c r="N31" s="673"/>
      <c r="O31" s="673"/>
      <c r="P31" s="673"/>
      <c r="Q31" s="674"/>
      <c r="R31" s="659" t="s">
        <v>121</v>
      </c>
      <c r="S31" s="660"/>
      <c r="T31" s="660"/>
      <c r="U31" s="660"/>
      <c r="V31" s="660"/>
      <c r="W31" s="660"/>
      <c r="X31" s="660"/>
      <c r="Y31" s="661"/>
      <c r="Z31" s="662" t="s">
        <v>121</v>
      </c>
      <c r="AA31" s="662"/>
      <c r="AB31" s="662"/>
      <c r="AC31" s="662"/>
      <c r="AD31" s="663" t="s">
        <v>121</v>
      </c>
      <c r="AE31" s="663"/>
      <c r="AF31" s="663"/>
      <c r="AG31" s="663"/>
      <c r="AH31" s="663"/>
      <c r="AI31" s="663"/>
      <c r="AJ31" s="663"/>
      <c r="AK31" s="663"/>
      <c r="AL31" s="664" t="s">
        <v>121</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99.6</v>
      </c>
      <c r="BH31" s="703"/>
      <c r="BI31" s="703"/>
      <c r="BJ31" s="703"/>
      <c r="BK31" s="703"/>
      <c r="BL31" s="703"/>
      <c r="BM31" s="654">
        <v>98.1</v>
      </c>
      <c r="BN31" s="703"/>
      <c r="BO31" s="703"/>
      <c r="BP31" s="703"/>
      <c r="BQ31" s="704"/>
      <c r="BR31" s="715">
        <v>99.6</v>
      </c>
      <c r="BS31" s="703"/>
      <c r="BT31" s="703"/>
      <c r="BU31" s="703"/>
      <c r="BV31" s="703"/>
      <c r="BW31" s="703"/>
      <c r="BX31" s="654">
        <v>98</v>
      </c>
      <c r="BY31" s="703"/>
      <c r="BZ31" s="703"/>
      <c r="CA31" s="703"/>
      <c r="CB31" s="704"/>
      <c r="CD31" s="697"/>
      <c r="CE31" s="698"/>
      <c r="CF31" s="656" t="s">
        <v>300</v>
      </c>
      <c r="CG31" s="657"/>
      <c r="CH31" s="657"/>
      <c r="CI31" s="657"/>
      <c r="CJ31" s="657"/>
      <c r="CK31" s="657"/>
      <c r="CL31" s="657"/>
      <c r="CM31" s="657"/>
      <c r="CN31" s="657"/>
      <c r="CO31" s="657"/>
      <c r="CP31" s="657"/>
      <c r="CQ31" s="658"/>
      <c r="CR31" s="659">
        <v>369896</v>
      </c>
      <c r="CS31" s="692"/>
      <c r="CT31" s="692"/>
      <c r="CU31" s="692"/>
      <c r="CV31" s="692"/>
      <c r="CW31" s="692"/>
      <c r="CX31" s="692"/>
      <c r="CY31" s="693"/>
      <c r="CZ31" s="664">
        <v>0.3</v>
      </c>
      <c r="DA31" s="690"/>
      <c r="DB31" s="690"/>
      <c r="DC31" s="694"/>
      <c r="DD31" s="668">
        <v>367196</v>
      </c>
      <c r="DE31" s="692"/>
      <c r="DF31" s="692"/>
      <c r="DG31" s="692"/>
      <c r="DH31" s="692"/>
      <c r="DI31" s="692"/>
      <c r="DJ31" s="692"/>
      <c r="DK31" s="693"/>
      <c r="DL31" s="668">
        <v>367196</v>
      </c>
      <c r="DM31" s="692"/>
      <c r="DN31" s="692"/>
      <c r="DO31" s="692"/>
      <c r="DP31" s="692"/>
      <c r="DQ31" s="692"/>
      <c r="DR31" s="692"/>
      <c r="DS31" s="692"/>
      <c r="DT31" s="692"/>
      <c r="DU31" s="692"/>
      <c r="DV31" s="693"/>
      <c r="DW31" s="664">
        <v>0.6</v>
      </c>
      <c r="DX31" s="690"/>
      <c r="DY31" s="690"/>
      <c r="DZ31" s="690"/>
      <c r="EA31" s="690"/>
      <c r="EB31" s="690"/>
      <c r="EC31" s="691"/>
    </row>
    <row r="32" spans="2:133" ht="11.25" customHeight="1" x14ac:dyDescent="0.15">
      <c r="B32" s="656" t="s">
        <v>301</v>
      </c>
      <c r="C32" s="657"/>
      <c r="D32" s="657"/>
      <c r="E32" s="657"/>
      <c r="F32" s="657"/>
      <c r="G32" s="657"/>
      <c r="H32" s="657"/>
      <c r="I32" s="657"/>
      <c r="J32" s="657"/>
      <c r="K32" s="657"/>
      <c r="L32" s="657"/>
      <c r="M32" s="657"/>
      <c r="N32" s="657"/>
      <c r="O32" s="657"/>
      <c r="P32" s="657"/>
      <c r="Q32" s="658"/>
      <c r="R32" s="659">
        <v>9019377</v>
      </c>
      <c r="S32" s="660"/>
      <c r="T32" s="660"/>
      <c r="U32" s="660"/>
      <c r="V32" s="660"/>
      <c r="W32" s="660"/>
      <c r="X32" s="660"/>
      <c r="Y32" s="661"/>
      <c r="Z32" s="662">
        <v>7.9</v>
      </c>
      <c r="AA32" s="662"/>
      <c r="AB32" s="662"/>
      <c r="AC32" s="662"/>
      <c r="AD32" s="663" t="s">
        <v>121</v>
      </c>
      <c r="AE32" s="663"/>
      <c r="AF32" s="663"/>
      <c r="AG32" s="663"/>
      <c r="AH32" s="663"/>
      <c r="AI32" s="663"/>
      <c r="AJ32" s="663"/>
      <c r="AK32" s="663"/>
      <c r="AL32" s="664" t="s">
        <v>121</v>
      </c>
      <c r="AM32" s="665"/>
      <c r="AN32" s="665"/>
      <c r="AO32" s="666"/>
      <c r="AP32" s="707"/>
      <c r="AQ32" s="708"/>
      <c r="AR32" s="708"/>
      <c r="AS32" s="708"/>
      <c r="AT32" s="712"/>
      <c r="AU32" s="214" t="s">
        <v>302</v>
      </c>
      <c r="AX32" s="656" t="s">
        <v>303</v>
      </c>
      <c r="AY32" s="657"/>
      <c r="AZ32" s="657"/>
      <c r="BA32" s="657"/>
      <c r="BB32" s="657"/>
      <c r="BC32" s="657"/>
      <c r="BD32" s="657"/>
      <c r="BE32" s="657"/>
      <c r="BF32" s="658"/>
      <c r="BG32" s="716">
        <v>99.6</v>
      </c>
      <c r="BH32" s="692"/>
      <c r="BI32" s="692"/>
      <c r="BJ32" s="692"/>
      <c r="BK32" s="692"/>
      <c r="BL32" s="692"/>
      <c r="BM32" s="665">
        <v>98.3</v>
      </c>
      <c r="BN32" s="692"/>
      <c r="BO32" s="692"/>
      <c r="BP32" s="692"/>
      <c r="BQ32" s="714"/>
      <c r="BR32" s="716">
        <v>99.5</v>
      </c>
      <c r="BS32" s="692"/>
      <c r="BT32" s="692"/>
      <c r="BU32" s="692"/>
      <c r="BV32" s="692"/>
      <c r="BW32" s="692"/>
      <c r="BX32" s="665">
        <v>98.1</v>
      </c>
      <c r="BY32" s="692"/>
      <c r="BZ32" s="692"/>
      <c r="CA32" s="692"/>
      <c r="CB32" s="714"/>
      <c r="CD32" s="699"/>
      <c r="CE32" s="700"/>
      <c r="CF32" s="656" t="s">
        <v>304</v>
      </c>
      <c r="CG32" s="657"/>
      <c r="CH32" s="657"/>
      <c r="CI32" s="657"/>
      <c r="CJ32" s="657"/>
      <c r="CK32" s="657"/>
      <c r="CL32" s="657"/>
      <c r="CM32" s="657"/>
      <c r="CN32" s="657"/>
      <c r="CO32" s="657"/>
      <c r="CP32" s="657"/>
      <c r="CQ32" s="658"/>
      <c r="CR32" s="659">
        <v>14555</v>
      </c>
      <c r="CS32" s="660"/>
      <c r="CT32" s="660"/>
      <c r="CU32" s="660"/>
      <c r="CV32" s="660"/>
      <c r="CW32" s="660"/>
      <c r="CX32" s="660"/>
      <c r="CY32" s="661"/>
      <c r="CZ32" s="664">
        <v>0</v>
      </c>
      <c r="DA32" s="690"/>
      <c r="DB32" s="690"/>
      <c r="DC32" s="694"/>
      <c r="DD32" s="668">
        <v>14555</v>
      </c>
      <c r="DE32" s="660"/>
      <c r="DF32" s="660"/>
      <c r="DG32" s="660"/>
      <c r="DH32" s="660"/>
      <c r="DI32" s="660"/>
      <c r="DJ32" s="660"/>
      <c r="DK32" s="661"/>
      <c r="DL32" s="668">
        <v>14555</v>
      </c>
      <c r="DM32" s="660"/>
      <c r="DN32" s="660"/>
      <c r="DO32" s="660"/>
      <c r="DP32" s="660"/>
      <c r="DQ32" s="660"/>
      <c r="DR32" s="660"/>
      <c r="DS32" s="660"/>
      <c r="DT32" s="660"/>
      <c r="DU32" s="660"/>
      <c r="DV32" s="661"/>
      <c r="DW32" s="664">
        <v>0</v>
      </c>
      <c r="DX32" s="690"/>
      <c r="DY32" s="690"/>
      <c r="DZ32" s="690"/>
      <c r="EA32" s="690"/>
      <c r="EB32" s="690"/>
      <c r="EC32" s="691"/>
    </row>
    <row r="33" spans="2:133" ht="11.25" customHeight="1" x14ac:dyDescent="0.15">
      <c r="B33" s="656" t="s">
        <v>305</v>
      </c>
      <c r="C33" s="657"/>
      <c r="D33" s="657"/>
      <c r="E33" s="657"/>
      <c r="F33" s="657"/>
      <c r="G33" s="657"/>
      <c r="H33" s="657"/>
      <c r="I33" s="657"/>
      <c r="J33" s="657"/>
      <c r="K33" s="657"/>
      <c r="L33" s="657"/>
      <c r="M33" s="657"/>
      <c r="N33" s="657"/>
      <c r="O33" s="657"/>
      <c r="P33" s="657"/>
      <c r="Q33" s="658"/>
      <c r="R33" s="659">
        <v>100326</v>
      </c>
      <c r="S33" s="660"/>
      <c r="T33" s="660"/>
      <c r="U33" s="660"/>
      <c r="V33" s="660"/>
      <c r="W33" s="660"/>
      <c r="X33" s="660"/>
      <c r="Y33" s="661"/>
      <c r="Z33" s="662">
        <v>0.1</v>
      </c>
      <c r="AA33" s="662"/>
      <c r="AB33" s="662"/>
      <c r="AC33" s="662"/>
      <c r="AD33" s="663">
        <v>64741</v>
      </c>
      <c r="AE33" s="663"/>
      <c r="AF33" s="663"/>
      <c r="AG33" s="663"/>
      <c r="AH33" s="663"/>
      <c r="AI33" s="663"/>
      <c r="AJ33" s="663"/>
      <c r="AK33" s="663"/>
      <c r="AL33" s="664">
        <v>0.1</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99.6</v>
      </c>
      <c r="BH33" s="718"/>
      <c r="BI33" s="718"/>
      <c r="BJ33" s="718"/>
      <c r="BK33" s="718"/>
      <c r="BL33" s="718"/>
      <c r="BM33" s="719">
        <v>97.9</v>
      </c>
      <c r="BN33" s="718"/>
      <c r="BO33" s="718"/>
      <c r="BP33" s="718"/>
      <c r="BQ33" s="720"/>
      <c r="BR33" s="717">
        <v>99.6</v>
      </c>
      <c r="BS33" s="718"/>
      <c r="BT33" s="718"/>
      <c r="BU33" s="718"/>
      <c r="BV33" s="718"/>
      <c r="BW33" s="718"/>
      <c r="BX33" s="719">
        <v>97.8</v>
      </c>
      <c r="BY33" s="718"/>
      <c r="BZ33" s="718"/>
      <c r="CA33" s="718"/>
      <c r="CB33" s="720"/>
      <c r="CD33" s="656" t="s">
        <v>307</v>
      </c>
      <c r="CE33" s="657"/>
      <c r="CF33" s="657"/>
      <c r="CG33" s="657"/>
      <c r="CH33" s="657"/>
      <c r="CI33" s="657"/>
      <c r="CJ33" s="657"/>
      <c r="CK33" s="657"/>
      <c r="CL33" s="657"/>
      <c r="CM33" s="657"/>
      <c r="CN33" s="657"/>
      <c r="CO33" s="657"/>
      <c r="CP33" s="657"/>
      <c r="CQ33" s="658"/>
      <c r="CR33" s="659">
        <v>34895210</v>
      </c>
      <c r="CS33" s="692"/>
      <c r="CT33" s="692"/>
      <c r="CU33" s="692"/>
      <c r="CV33" s="692"/>
      <c r="CW33" s="692"/>
      <c r="CX33" s="692"/>
      <c r="CY33" s="693"/>
      <c r="CZ33" s="664">
        <v>31.1</v>
      </c>
      <c r="DA33" s="690"/>
      <c r="DB33" s="690"/>
      <c r="DC33" s="694"/>
      <c r="DD33" s="668">
        <v>27705254</v>
      </c>
      <c r="DE33" s="692"/>
      <c r="DF33" s="692"/>
      <c r="DG33" s="692"/>
      <c r="DH33" s="692"/>
      <c r="DI33" s="692"/>
      <c r="DJ33" s="692"/>
      <c r="DK33" s="693"/>
      <c r="DL33" s="668">
        <v>21318431</v>
      </c>
      <c r="DM33" s="692"/>
      <c r="DN33" s="692"/>
      <c r="DO33" s="692"/>
      <c r="DP33" s="692"/>
      <c r="DQ33" s="692"/>
      <c r="DR33" s="692"/>
      <c r="DS33" s="692"/>
      <c r="DT33" s="692"/>
      <c r="DU33" s="692"/>
      <c r="DV33" s="693"/>
      <c r="DW33" s="664">
        <v>35.799999999999997</v>
      </c>
      <c r="DX33" s="690"/>
      <c r="DY33" s="690"/>
      <c r="DZ33" s="690"/>
      <c r="EA33" s="690"/>
      <c r="EB33" s="690"/>
      <c r="EC33" s="691"/>
    </row>
    <row r="34" spans="2:133" ht="11.25" customHeight="1" x14ac:dyDescent="0.15">
      <c r="B34" s="656" t="s">
        <v>308</v>
      </c>
      <c r="C34" s="657"/>
      <c r="D34" s="657"/>
      <c r="E34" s="657"/>
      <c r="F34" s="657"/>
      <c r="G34" s="657"/>
      <c r="H34" s="657"/>
      <c r="I34" s="657"/>
      <c r="J34" s="657"/>
      <c r="K34" s="657"/>
      <c r="L34" s="657"/>
      <c r="M34" s="657"/>
      <c r="N34" s="657"/>
      <c r="O34" s="657"/>
      <c r="P34" s="657"/>
      <c r="Q34" s="658"/>
      <c r="R34" s="659">
        <v>733639</v>
      </c>
      <c r="S34" s="660"/>
      <c r="T34" s="660"/>
      <c r="U34" s="660"/>
      <c r="V34" s="660"/>
      <c r="W34" s="660"/>
      <c r="X34" s="660"/>
      <c r="Y34" s="661"/>
      <c r="Z34" s="662">
        <v>0.6</v>
      </c>
      <c r="AA34" s="662"/>
      <c r="AB34" s="662"/>
      <c r="AC34" s="662"/>
      <c r="AD34" s="663" t="s">
        <v>121</v>
      </c>
      <c r="AE34" s="663"/>
      <c r="AF34" s="663"/>
      <c r="AG34" s="663"/>
      <c r="AH34" s="663"/>
      <c r="AI34" s="663"/>
      <c r="AJ34" s="663"/>
      <c r="AK34" s="663"/>
      <c r="AL34" s="664" t="s">
        <v>121</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11859971</v>
      </c>
      <c r="CS34" s="660"/>
      <c r="CT34" s="660"/>
      <c r="CU34" s="660"/>
      <c r="CV34" s="660"/>
      <c r="CW34" s="660"/>
      <c r="CX34" s="660"/>
      <c r="CY34" s="661"/>
      <c r="CZ34" s="664">
        <v>10.6</v>
      </c>
      <c r="DA34" s="690"/>
      <c r="DB34" s="690"/>
      <c r="DC34" s="694"/>
      <c r="DD34" s="668">
        <v>9583841</v>
      </c>
      <c r="DE34" s="660"/>
      <c r="DF34" s="660"/>
      <c r="DG34" s="660"/>
      <c r="DH34" s="660"/>
      <c r="DI34" s="660"/>
      <c r="DJ34" s="660"/>
      <c r="DK34" s="661"/>
      <c r="DL34" s="668">
        <v>7780732</v>
      </c>
      <c r="DM34" s="660"/>
      <c r="DN34" s="660"/>
      <c r="DO34" s="660"/>
      <c r="DP34" s="660"/>
      <c r="DQ34" s="660"/>
      <c r="DR34" s="660"/>
      <c r="DS34" s="660"/>
      <c r="DT34" s="660"/>
      <c r="DU34" s="660"/>
      <c r="DV34" s="661"/>
      <c r="DW34" s="664">
        <v>13</v>
      </c>
      <c r="DX34" s="690"/>
      <c r="DY34" s="690"/>
      <c r="DZ34" s="690"/>
      <c r="EA34" s="690"/>
      <c r="EB34" s="690"/>
      <c r="EC34" s="691"/>
    </row>
    <row r="35" spans="2:133" ht="11.25" customHeight="1" x14ac:dyDescent="0.15">
      <c r="B35" s="656" t="s">
        <v>310</v>
      </c>
      <c r="C35" s="657"/>
      <c r="D35" s="657"/>
      <c r="E35" s="657"/>
      <c r="F35" s="657"/>
      <c r="G35" s="657"/>
      <c r="H35" s="657"/>
      <c r="I35" s="657"/>
      <c r="J35" s="657"/>
      <c r="K35" s="657"/>
      <c r="L35" s="657"/>
      <c r="M35" s="657"/>
      <c r="N35" s="657"/>
      <c r="O35" s="657"/>
      <c r="P35" s="657"/>
      <c r="Q35" s="658"/>
      <c r="R35" s="659">
        <v>459273</v>
      </c>
      <c r="S35" s="660"/>
      <c r="T35" s="660"/>
      <c r="U35" s="660"/>
      <c r="V35" s="660"/>
      <c r="W35" s="660"/>
      <c r="X35" s="660"/>
      <c r="Y35" s="661"/>
      <c r="Z35" s="662">
        <v>0.4</v>
      </c>
      <c r="AA35" s="662"/>
      <c r="AB35" s="662"/>
      <c r="AC35" s="662"/>
      <c r="AD35" s="663" t="s">
        <v>121</v>
      </c>
      <c r="AE35" s="663"/>
      <c r="AF35" s="663"/>
      <c r="AG35" s="663"/>
      <c r="AH35" s="663"/>
      <c r="AI35" s="663"/>
      <c r="AJ35" s="663"/>
      <c r="AK35" s="663"/>
      <c r="AL35" s="664" t="s">
        <v>121</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1068040</v>
      </c>
      <c r="CS35" s="692"/>
      <c r="CT35" s="692"/>
      <c r="CU35" s="692"/>
      <c r="CV35" s="692"/>
      <c r="CW35" s="692"/>
      <c r="CX35" s="692"/>
      <c r="CY35" s="693"/>
      <c r="CZ35" s="664">
        <v>1</v>
      </c>
      <c r="DA35" s="690"/>
      <c r="DB35" s="690"/>
      <c r="DC35" s="694"/>
      <c r="DD35" s="668">
        <v>821471</v>
      </c>
      <c r="DE35" s="692"/>
      <c r="DF35" s="692"/>
      <c r="DG35" s="692"/>
      <c r="DH35" s="692"/>
      <c r="DI35" s="692"/>
      <c r="DJ35" s="692"/>
      <c r="DK35" s="693"/>
      <c r="DL35" s="668">
        <v>821471</v>
      </c>
      <c r="DM35" s="692"/>
      <c r="DN35" s="692"/>
      <c r="DO35" s="692"/>
      <c r="DP35" s="692"/>
      <c r="DQ35" s="692"/>
      <c r="DR35" s="692"/>
      <c r="DS35" s="692"/>
      <c r="DT35" s="692"/>
      <c r="DU35" s="692"/>
      <c r="DV35" s="693"/>
      <c r="DW35" s="664">
        <v>1.4</v>
      </c>
      <c r="DX35" s="690"/>
      <c r="DY35" s="690"/>
      <c r="DZ35" s="690"/>
      <c r="EA35" s="690"/>
      <c r="EB35" s="690"/>
      <c r="EC35" s="691"/>
    </row>
    <row r="36" spans="2:133" ht="11.25" customHeight="1" x14ac:dyDescent="0.15">
      <c r="B36" s="656" t="s">
        <v>314</v>
      </c>
      <c r="C36" s="657"/>
      <c r="D36" s="657"/>
      <c r="E36" s="657"/>
      <c r="F36" s="657"/>
      <c r="G36" s="657"/>
      <c r="H36" s="657"/>
      <c r="I36" s="657"/>
      <c r="J36" s="657"/>
      <c r="K36" s="657"/>
      <c r="L36" s="657"/>
      <c r="M36" s="657"/>
      <c r="N36" s="657"/>
      <c r="O36" s="657"/>
      <c r="P36" s="657"/>
      <c r="Q36" s="658"/>
      <c r="R36" s="659">
        <v>2292555</v>
      </c>
      <c r="S36" s="660"/>
      <c r="T36" s="660"/>
      <c r="U36" s="660"/>
      <c r="V36" s="660"/>
      <c r="W36" s="660"/>
      <c r="X36" s="660"/>
      <c r="Y36" s="661"/>
      <c r="Z36" s="662">
        <v>2</v>
      </c>
      <c r="AA36" s="662"/>
      <c r="AB36" s="662"/>
      <c r="AC36" s="662"/>
      <c r="AD36" s="663" t="s">
        <v>121</v>
      </c>
      <c r="AE36" s="663"/>
      <c r="AF36" s="663"/>
      <c r="AG36" s="663"/>
      <c r="AH36" s="663"/>
      <c r="AI36" s="663"/>
      <c r="AJ36" s="663"/>
      <c r="AK36" s="663"/>
      <c r="AL36" s="664" t="s">
        <v>121</v>
      </c>
      <c r="AM36" s="665"/>
      <c r="AN36" s="665"/>
      <c r="AO36" s="666"/>
      <c r="AP36" s="222"/>
      <c r="AQ36" s="725" t="s">
        <v>315</v>
      </c>
      <c r="AR36" s="726"/>
      <c r="AS36" s="726"/>
      <c r="AT36" s="726"/>
      <c r="AU36" s="726"/>
      <c r="AV36" s="726"/>
      <c r="AW36" s="726"/>
      <c r="AX36" s="726"/>
      <c r="AY36" s="727"/>
      <c r="AZ36" s="648">
        <v>15393312</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79957</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8820889</v>
      </c>
      <c r="CS36" s="660"/>
      <c r="CT36" s="660"/>
      <c r="CU36" s="660"/>
      <c r="CV36" s="660"/>
      <c r="CW36" s="660"/>
      <c r="CX36" s="660"/>
      <c r="CY36" s="661"/>
      <c r="CZ36" s="664">
        <v>7.9</v>
      </c>
      <c r="DA36" s="690"/>
      <c r="DB36" s="690"/>
      <c r="DC36" s="694"/>
      <c r="DD36" s="668">
        <v>7732862</v>
      </c>
      <c r="DE36" s="660"/>
      <c r="DF36" s="660"/>
      <c r="DG36" s="660"/>
      <c r="DH36" s="660"/>
      <c r="DI36" s="660"/>
      <c r="DJ36" s="660"/>
      <c r="DK36" s="661"/>
      <c r="DL36" s="668">
        <v>4120380</v>
      </c>
      <c r="DM36" s="660"/>
      <c r="DN36" s="660"/>
      <c r="DO36" s="660"/>
      <c r="DP36" s="660"/>
      <c r="DQ36" s="660"/>
      <c r="DR36" s="660"/>
      <c r="DS36" s="660"/>
      <c r="DT36" s="660"/>
      <c r="DU36" s="660"/>
      <c r="DV36" s="661"/>
      <c r="DW36" s="664">
        <v>6.9</v>
      </c>
      <c r="DX36" s="690"/>
      <c r="DY36" s="690"/>
      <c r="DZ36" s="690"/>
      <c r="EA36" s="690"/>
      <c r="EB36" s="690"/>
      <c r="EC36" s="691"/>
    </row>
    <row r="37" spans="2:133" ht="11.25" customHeight="1" x14ac:dyDescent="0.15">
      <c r="B37" s="656" t="s">
        <v>318</v>
      </c>
      <c r="C37" s="657"/>
      <c r="D37" s="657"/>
      <c r="E37" s="657"/>
      <c r="F37" s="657"/>
      <c r="G37" s="657"/>
      <c r="H37" s="657"/>
      <c r="I37" s="657"/>
      <c r="J37" s="657"/>
      <c r="K37" s="657"/>
      <c r="L37" s="657"/>
      <c r="M37" s="657"/>
      <c r="N37" s="657"/>
      <c r="O37" s="657"/>
      <c r="P37" s="657"/>
      <c r="Q37" s="658"/>
      <c r="R37" s="659">
        <v>2598618</v>
      </c>
      <c r="S37" s="660"/>
      <c r="T37" s="660"/>
      <c r="U37" s="660"/>
      <c r="V37" s="660"/>
      <c r="W37" s="660"/>
      <c r="X37" s="660"/>
      <c r="Y37" s="661"/>
      <c r="Z37" s="662">
        <v>2.2999999999999998</v>
      </c>
      <c r="AA37" s="662"/>
      <c r="AB37" s="662"/>
      <c r="AC37" s="662"/>
      <c r="AD37" s="663">
        <v>55950</v>
      </c>
      <c r="AE37" s="663"/>
      <c r="AF37" s="663"/>
      <c r="AG37" s="663"/>
      <c r="AH37" s="663"/>
      <c r="AI37" s="663"/>
      <c r="AJ37" s="663"/>
      <c r="AK37" s="663"/>
      <c r="AL37" s="664">
        <v>0.1</v>
      </c>
      <c r="AM37" s="665"/>
      <c r="AN37" s="665"/>
      <c r="AO37" s="666"/>
      <c r="AQ37" s="722" t="s">
        <v>319</v>
      </c>
      <c r="AR37" s="723"/>
      <c r="AS37" s="723"/>
      <c r="AT37" s="723"/>
      <c r="AU37" s="723"/>
      <c r="AV37" s="723"/>
      <c r="AW37" s="723"/>
      <c r="AX37" s="723"/>
      <c r="AY37" s="724"/>
      <c r="AZ37" s="659">
        <v>1719619</v>
      </c>
      <c r="BA37" s="660"/>
      <c r="BB37" s="660"/>
      <c r="BC37" s="660"/>
      <c r="BD37" s="692"/>
      <c r="BE37" s="692"/>
      <c r="BF37" s="714"/>
      <c r="BG37" s="656" t="s">
        <v>320</v>
      </c>
      <c r="BH37" s="657"/>
      <c r="BI37" s="657"/>
      <c r="BJ37" s="657"/>
      <c r="BK37" s="657"/>
      <c r="BL37" s="657"/>
      <c r="BM37" s="657"/>
      <c r="BN37" s="657"/>
      <c r="BO37" s="657"/>
      <c r="BP37" s="657"/>
      <c r="BQ37" s="657"/>
      <c r="BR37" s="657"/>
      <c r="BS37" s="657"/>
      <c r="BT37" s="657"/>
      <c r="BU37" s="658"/>
      <c r="BV37" s="659">
        <v>-276596</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47151</v>
      </c>
      <c r="CS37" s="692"/>
      <c r="CT37" s="692"/>
      <c r="CU37" s="692"/>
      <c r="CV37" s="692"/>
      <c r="CW37" s="692"/>
      <c r="CX37" s="692"/>
      <c r="CY37" s="693"/>
      <c r="CZ37" s="664">
        <v>0</v>
      </c>
      <c r="DA37" s="690"/>
      <c r="DB37" s="690"/>
      <c r="DC37" s="694"/>
      <c r="DD37" s="668">
        <v>47151</v>
      </c>
      <c r="DE37" s="692"/>
      <c r="DF37" s="692"/>
      <c r="DG37" s="692"/>
      <c r="DH37" s="692"/>
      <c r="DI37" s="692"/>
      <c r="DJ37" s="692"/>
      <c r="DK37" s="693"/>
      <c r="DL37" s="668">
        <v>47151</v>
      </c>
      <c r="DM37" s="692"/>
      <c r="DN37" s="692"/>
      <c r="DO37" s="692"/>
      <c r="DP37" s="692"/>
      <c r="DQ37" s="692"/>
      <c r="DR37" s="692"/>
      <c r="DS37" s="692"/>
      <c r="DT37" s="692"/>
      <c r="DU37" s="692"/>
      <c r="DV37" s="693"/>
      <c r="DW37" s="664">
        <v>0.1</v>
      </c>
      <c r="DX37" s="690"/>
      <c r="DY37" s="690"/>
      <c r="DZ37" s="690"/>
      <c r="EA37" s="690"/>
      <c r="EB37" s="690"/>
      <c r="EC37" s="691"/>
    </row>
    <row r="38" spans="2:133" ht="11.25" customHeight="1" x14ac:dyDescent="0.15">
      <c r="B38" s="656" t="s">
        <v>322</v>
      </c>
      <c r="C38" s="657"/>
      <c r="D38" s="657"/>
      <c r="E38" s="657"/>
      <c r="F38" s="657"/>
      <c r="G38" s="657"/>
      <c r="H38" s="657"/>
      <c r="I38" s="657"/>
      <c r="J38" s="657"/>
      <c r="K38" s="657"/>
      <c r="L38" s="657"/>
      <c r="M38" s="657"/>
      <c r="N38" s="657"/>
      <c r="O38" s="657"/>
      <c r="P38" s="657"/>
      <c r="Q38" s="658"/>
      <c r="R38" s="659">
        <v>6597487</v>
      </c>
      <c r="S38" s="660"/>
      <c r="T38" s="660"/>
      <c r="U38" s="660"/>
      <c r="V38" s="660"/>
      <c r="W38" s="660"/>
      <c r="X38" s="660"/>
      <c r="Y38" s="661"/>
      <c r="Z38" s="662">
        <v>5.7</v>
      </c>
      <c r="AA38" s="662"/>
      <c r="AB38" s="662"/>
      <c r="AC38" s="662"/>
      <c r="AD38" s="663" t="s">
        <v>121</v>
      </c>
      <c r="AE38" s="663"/>
      <c r="AF38" s="663"/>
      <c r="AG38" s="663"/>
      <c r="AH38" s="663"/>
      <c r="AI38" s="663"/>
      <c r="AJ38" s="663"/>
      <c r="AK38" s="663"/>
      <c r="AL38" s="664" t="s">
        <v>121</v>
      </c>
      <c r="AM38" s="665"/>
      <c r="AN38" s="665"/>
      <c r="AO38" s="666"/>
      <c r="AQ38" s="722" t="s">
        <v>323</v>
      </c>
      <c r="AR38" s="723"/>
      <c r="AS38" s="723"/>
      <c r="AT38" s="723"/>
      <c r="AU38" s="723"/>
      <c r="AV38" s="723"/>
      <c r="AW38" s="723"/>
      <c r="AX38" s="723"/>
      <c r="AY38" s="724"/>
      <c r="AZ38" s="659">
        <v>1546634</v>
      </c>
      <c r="BA38" s="660"/>
      <c r="BB38" s="660"/>
      <c r="BC38" s="660"/>
      <c r="BD38" s="692"/>
      <c r="BE38" s="692"/>
      <c r="BF38" s="714"/>
      <c r="BG38" s="656" t="s">
        <v>324</v>
      </c>
      <c r="BH38" s="657"/>
      <c r="BI38" s="657"/>
      <c r="BJ38" s="657"/>
      <c r="BK38" s="657"/>
      <c r="BL38" s="657"/>
      <c r="BM38" s="657"/>
      <c r="BN38" s="657"/>
      <c r="BO38" s="657"/>
      <c r="BP38" s="657"/>
      <c r="BQ38" s="657"/>
      <c r="BR38" s="657"/>
      <c r="BS38" s="657"/>
      <c r="BT38" s="657"/>
      <c r="BU38" s="658"/>
      <c r="BV38" s="659">
        <v>29081</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11350740</v>
      </c>
      <c r="CS38" s="660"/>
      <c r="CT38" s="660"/>
      <c r="CU38" s="660"/>
      <c r="CV38" s="660"/>
      <c r="CW38" s="660"/>
      <c r="CX38" s="660"/>
      <c r="CY38" s="661"/>
      <c r="CZ38" s="664">
        <v>10.1</v>
      </c>
      <c r="DA38" s="690"/>
      <c r="DB38" s="690"/>
      <c r="DC38" s="694"/>
      <c r="DD38" s="668">
        <v>9069719</v>
      </c>
      <c r="DE38" s="660"/>
      <c r="DF38" s="660"/>
      <c r="DG38" s="660"/>
      <c r="DH38" s="660"/>
      <c r="DI38" s="660"/>
      <c r="DJ38" s="660"/>
      <c r="DK38" s="661"/>
      <c r="DL38" s="668">
        <v>8594977</v>
      </c>
      <c r="DM38" s="660"/>
      <c r="DN38" s="660"/>
      <c r="DO38" s="660"/>
      <c r="DP38" s="660"/>
      <c r="DQ38" s="660"/>
      <c r="DR38" s="660"/>
      <c r="DS38" s="660"/>
      <c r="DT38" s="660"/>
      <c r="DU38" s="660"/>
      <c r="DV38" s="661"/>
      <c r="DW38" s="664">
        <v>14.4</v>
      </c>
      <c r="DX38" s="690"/>
      <c r="DY38" s="690"/>
      <c r="DZ38" s="690"/>
      <c r="EA38" s="690"/>
      <c r="EB38" s="690"/>
      <c r="EC38" s="691"/>
    </row>
    <row r="39" spans="2:133" ht="11.25" customHeight="1" x14ac:dyDescent="0.15">
      <c r="B39" s="656" t="s">
        <v>326</v>
      </c>
      <c r="C39" s="657"/>
      <c r="D39" s="657"/>
      <c r="E39" s="657"/>
      <c r="F39" s="657"/>
      <c r="G39" s="657"/>
      <c r="H39" s="657"/>
      <c r="I39" s="657"/>
      <c r="J39" s="657"/>
      <c r="K39" s="657"/>
      <c r="L39" s="657"/>
      <c r="M39" s="657"/>
      <c r="N39" s="657"/>
      <c r="O39" s="657"/>
      <c r="P39" s="657"/>
      <c r="Q39" s="658"/>
      <c r="R39" s="659" t="s">
        <v>121</v>
      </c>
      <c r="S39" s="660"/>
      <c r="T39" s="660"/>
      <c r="U39" s="660"/>
      <c r="V39" s="660"/>
      <c r="W39" s="660"/>
      <c r="X39" s="660"/>
      <c r="Y39" s="661"/>
      <c r="Z39" s="662" t="s">
        <v>121</v>
      </c>
      <c r="AA39" s="662"/>
      <c r="AB39" s="662"/>
      <c r="AC39" s="662"/>
      <c r="AD39" s="663" t="s">
        <v>121</v>
      </c>
      <c r="AE39" s="663"/>
      <c r="AF39" s="663"/>
      <c r="AG39" s="663"/>
      <c r="AH39" s="663"/>
      <c r="AI39" s="663"/>
      <c r="AJ39" s="663"/>
      <c r="AK39" s="663"/>
      <c r="AL39" s="664" t="s">
        <v>121</v>
      </c>
      <c r="AM39" s="665"/>
      <c r="AN39" s="665"/>
      <c r="AO39" s="666"/>
      <c r="AQ39" s="722" t="s">
        <v>327</v>
      </c>
      <c r="AR39" s="723"/>
      <c r="AS39" s="723"/>
      <c r="AT39" s="723"/>
      <c r="AU39" s="723"/>
      <c r="AV39" s="723"/>
      <c r="AW39" s="723"/>
      <c r="AX39" s="723"/>
      <c r="AY39" s="724"/>
      <c r="AZ39" s="659">
        <v>426529</v>
      </c>
      <c r="BA39" s="660"/>
      <c r="BB39" s="660"/>
      <c r="BC39" s="660"/>
      <c r="BD39" s="692"/>
      <c r="BE39" s="692"/>
      <c r="BF39" s="714"/>
      <c r="BG39" s="656" t="s">
        <v>328</v>
      </c>
      <c r="BH39" s="657"/>
      <c r="BI39" s="657"/>
      <c r="BJ39" s="657"/>
      <c r="BK39" s="657"/>
      <c r="BL39" s="657"/>
      <c r="BM39" s="657"/>
      <c r="BN39" s="657"/>
      <c r="BO39" s="657"/>
      <c r="BP39" s="657"/>
      <c r="BQ39" s="657"/>
      <c r="BR39" s="657"/>
      <c r="BS39" s="657"/>
      <c r="BT39" s="657"/>
      <c r="BU39" s="658"/>
      <c r="BV39" s="659">
        <v>41612</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480302</v>
      </c>
      <c r="CS39" s="692"/>
      <c r="CT39" s="692"/>
      <c r="CU39" s="692"/>
      <c r="CV39" s="692"/>
      <c r="CW39" s="692"/>
      <c r="CX39" s="692"/>
      <c r="CY39" s="693"/>
      <c r="CZ39" s="664">
        <v>0.4</v>
      </c>
      <c r="DA39" s="690"/>
      <c r="DB39" s="690"/>
      <c r="DC39" s="694"/>
      <c r="DD39" s="668">
        <v>478715</v>
      </c>
      <c r="DE39" s="692"/>
      <c r="DF39" s="692"/>
      <c r="DG39" s="692"/>
      <c r="DH39" s="692"/>
      <c r="DI39" s="692"/>
      <c r="DJ39" s="692"/>
      <c r="DK39" s="693"/>
      <c r="DL39" s="668" t="s">
        <v>121</v>
      </c>
      <c r="DM39" s="692"/>
      <c r="DN39" s="692"/>
      <c r="DO39" s="692"/>
      <c r="DP39" s="692"/>
      <c r="DQ39" s="692"/>
      <c r="DR39" s="692"/>
      <c r="DS39" s="692"/>
      <c r="DT39" s="692"/>
      <c r="DU39" s="692"/>
      <c r="DV39" s="693"/>
      <c r="DW39" s="664" t="s">
        <v>121</v>
      </c>
      <c r="DX39" s="690"/>
      <c r="DY39" s="690"/>
      <c r="DZ39" s="690"/>
      <c r="EA39" s="690"/>
      <c r="EB39" s="690"/>
      <c r="EC39" s="691"/>
    </row>
    <row r="40" spans="2:133" ht="11.25" customHeight="1" x14ac:dyDescent="0.15">
      <c r="B40" s="656" t="s">
        <v>330</v>
      </c>
      <c r="C40" s="657"/>
      <c r="D40" s="657"/>
      <c r="E40" s="657"/>
      <c r="F40" s="657"/>
      <c r="G40" s="657"/>
      <c r="H40" s="657"/>
      <c r="I40" s="657"/>
      <c r="J40" s="657"/>
      <c r="K40" s="657"/>
      <c r="L40" s="657"/>
      <c r="M40" s="657"/>
      <c r="N40" s="657"/>
      <c r="O40" s="657"/>
      <c r="P40" s="657"/>
      <c r="Q40" s="658"/>
      <c r="R40" s="659">
        <v>619137</v>
      </c>
      <c r="S40" s="660"/>
      <c r="T40" s="660"/>
      <c r="U40" s="660"/>
      <c r="V40" s="660"/>
      <c r="W40" s="660"/>
      <c r="X40" s="660"/>
      <c r="Y40" s="661"/>
      <c r="Z40" s="662">
        <v>0.5</v>
      </c>
      <c r="AA40" s="662"/>
      <c r="AB40" s="662"/>
      <c r="AC40" s="662"/>
      <c r="AD40" s="663" t="s">
        <v>121</v>
      </c>
      <c r="AE40" s="663"/>
      <c r="AF40" s="663"/>
      <c r="AG40" s="663"/>
      <c r="AH40" s="663"/>
      <c r="AI40" s="663"/>
      <c r="AJ40" s="663"/>
      <c r="AK40" s="663"/>
      <c r="AL40" s="664" t="s">
        <v>121</v>
      </c>
      <c r="AM40" s="665"/>
      <c r="AN40" s="665"/>
      <c r="AO40" s="666"/>
      <c r="AQ40" s="722" t="s">
        <v>331</v>
      </c>
      <c r="AR40" s="723"/>
      <c r="AS40" s="723"/>
      <c r="AT40" s="723"/>
      <c r="AU40" s="723"/>
      <c r="AV40" s="723"/>
      <c r="AW40" s="723"/>
      <c r="AX40" s="723"/>
      <c r="AY40" s="724"/>
      <c r="AZ40" s="659">
        <v>144279</v>
      </c>
      <c r="BA40" s="660"/>
      <c r="BB40" s="660"/>
      <c r="BC40" s="660"/>
      <c r="BD40" s="692"/>
      <c r="BE40" s="692"/>
      <c r="BF40" s="714"/>
      <c r="BG40" s="707" t="s">
        <v>332</v>
      </c>
      <c r="BH40" s="708"/>
      <c r="BI40" s="708"/>
      <c r="BJ40" s="708"/>
      <c r="BK40" s="708"/>
      <c r="BL40" s="223"/>
      <c r="BM40" s="657" t="s">
        <v>333</v>
      </c>
      <c r="BN40" s="657"/>
      <c r="BO40" s="657"/>
      <c r="BP40" s="657"/>
      <c r="BQ40" s="657"/>
      <c r="BR40" s="657"/>
      <c r="BS40" s="657"/>
      <c r="BT40" s="657"/>
      <c r="BU40" s="658"/>
      <c r="BV40" s="659">
        <v>90</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1315268</v>
      </c>
      <c r="CS40" s="660"/>
      <c r="CT40" s="660"/>
      <c r="CU40" s="660"/>
      <c r="CV40" s="660"/>
      <c r="CW40" s="660"/>
      <c r="CX40" s="660"/>
      <c r="CY40" s="661"/>
      <c r="CZ40" s="664">
        <v>1.2</v>
      </c>
      <c r="DA40" s="690"/>
      <c r="DB40" s="690"/>
      <c r="DC40" s="694"/>
      <c r="DD40" s="668">
        <v>18646</v>
      </c>
      <c r="DE40" s="660"/>
      <c r="DF40" s="660"/>
      <c r="DG40" s="660"/>
      <c r="DH40" s="660"/>
      <c r="DI40" s="660"/>
      <c r="DJ40" s="660"/>
      <c r="DK40" s="661"/>
      <c r="DL40" s="668">
        <v>871</v>
      </c>
      <c r="DM40" s="660"/>
      <c r="DN40" s="660"/>
      <c r="DO40" s="660"/>
      <c r="DP40" s="660"/>
      <c r="DQ40" s="660"/>
      <c r="DR40" s="660"/>
      <c r="DS40" s="660"/>
      <c r="DT40" s="660"/>
      <c r="DU40" s="660"/>
      <c r="DV40" s="661"/>
      <c r="DW40" s="664">
        <v>0</v>
      </c>
      <c r="DX40" s="690"/>
      <c r="DY40" s="690"/>
      <c r="DZ40" s="690"/>
      <c r="EA40" s="690"/>
      <c r="EB40" s="690"/>
      <c r="EC40" s="691"/>
    </row>
    <row r="41" spans="2:133" ht="11.25" customHeight="1" x14ac:dyDescent="0.15">
      <c r="B41" s="680" t="s">
        <v>335</v>
      </c>
      <c r="C41" s="681"/>
      <c r="D41" s="681"/>
      <c r="E41" s="681"/>
      <c r="F41" s="681"/>
      <c r="G41" s="681"/>
      <c r="H41" s="681"/>
      <c r="I41" s="681"/>
      <c r="J41" s="681"/>
      <c r="K41" s="681"/>
      <c r="L41" s="681"/>
      <c r="M41" s="681"/>
      <c r="N41" s="681"/>
      <c r="O41" s="681"/>
      <c r="P41" s="681"/>
      <c r="Q41" s="682"/>
      <c r="R41" s="731">
        <v>114838341</v>
      </c>
      <c r="S41" s="732"/>
      <c r="T41" s="732"/>
      <c r="U41" s="732"/>
      <c r="V41" s="732"/>
      <c r="W41" s="732"/>
      <c r="X41" s="732"/>
      <c r="Y41" s="736"/>
      <c r="Z41" s="737">
        <v>100</v>
      </c>
      <c r="AA41" s="737"/>
      <c r="AB41" s="737"/>
      <c r="AC41" s="737"/>
      <c r="AD41" s="738">
        <v>59004363</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2553247</v>
      </c>
      <c r="BA41" s="660"/>
      <c r="BB41" s="660"/>
      <c r="BC41" s="660"/>
      <c r="BD41" s="692"/>
      <c r="BE41" s="692"/>
      <c r="BF41" s="714"/>
      <c r="BG41" s="707"/>
      <c r="BH41" s="708"/>
      <c r="BI41" s="708"/>
      <c r="BJ41" s="708"/>
      <c r="BK41" s="708"/>
      <c r="BL41" s="223"/>
      <c r="BM41" s="657" t="s">
        <v>337</v>
      </c>
      <c r="BN41" s="657"/>
      <c r="BO41" s="657"/>
      <c r="BP41" s="657"/>
      <c r="BQ41" s="657"/>
      <c r="BR41" s="657"/>
      <c r="BS41" s="657"/>
      <c r="BT41" s="657"/>
      <c r="BU41" s="658"/>
      <c r="BV41" s="659" t="s">
        <v>121</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121</v>
      </c>
      <c r="CS41" s="692"/>
      <c r="CT41" s="692"/>
      <c r="CU41" s="692"/>
      <c r="CV41" s="692"/>
      <c r="CW41" s="692"/>
      <c r="CX41" s="692"/>
      <c r="CY41" s="693"/>
      <c r="CZ41" s="664" t="s">
        <v>121</v>
      </c>
      <c r="DA41" s="690"/>
      <c r="DB41" s="690"/>
      <c r="DC41" s="694"/>
      <c r="DD41" s="668" t="s">
        <v>121</v>
      </c>
      <c r="DE41" s="692"/>
      <c r="DF41" s="692"/>
      <c r="DG41" s="692"/>
      <c r="DH41" s="692"/>
      <c r="DI41" s="692"/>
      <c r="DJ41" s="692"/>
      <c r="DK41" s="693"/>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339</v>
      </c>
      <c r="AR42" s="729"/>
      <c r="AS42" s="729"/>
      <c r="AT42" s="729"/>
      <c r="AU42" s="729"/>
      <c r="AV42" s="729"/>
      <c r="AW42" s="729"/>
      <c r="AX42" s="729"/>
      <c r="AY42" s="730"/>
      <c r="AZ42" s="731">
        <v>9003004</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404</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9980806</v>
      </c>
      <c r="CS42" s="692"/>
      <c r="CT42" s="692"/>
      <c r="CU42" s="692"/>
      <c r="CV42" s="692"/>
      <c r="CW42" s="692"/>
      <c r="CX42" s="692"/>
      <c r="CY42" s="693"/>
      <c r="CZ42" s="664">
        <v>8.9</v>
      </c>
      <c r="DA42" s="690"/>
      <c r="DB42" s="690"/>
      <c r="DC42" s="694"/>
      <c r="DD42" s="668">
        <v>1318412</v>
      </c>
      <c r="DE42" s="692"/>
      <c r="DF42" s="692"/>
      <c r="DG42" s="692"/>
      <c r="DH42" s="692"/>
      <c r="DI42" s="692"/>
      <c r="DJ42" s="692"/>
      <c r="DK42" s="693"/>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342</v>
      </c>
      <c r="CD43" s="656" t="s">
        <v>343</v>
      </c>
      <c r="CE43" s="657"/>
      <c r="CF43" s="657"/>
      <c r="CG43" s="657"/>
      <c r="CH43" s="657"/>
      <c r="CI43" s="657"/>
      <c r="CJ43" s="657"/>
      <c r="CK43" s="657"/>
      <c r="CL43" s="657"/>
      <c r="CM43" s="657"/>
      <c r="CN43" s="657"/>
      <c r="CO43" s="657"/>
      <c r="CP43" s="657"/>
      <c r="CQ43" s="658"/>
      <c r="CR43" s="659">
        <v>161976</v>
      </c>
      <c r="CS43" s="692"/>
      <c r="CT43" s="692"/>
      <c r="CU43" s="692"/>
      <c r="CV43" s="692"/>
      <c r="CW43" s="692"/>
      <c r="CX43" s="692"/>
      <c r="CY43" s="693"/>
      <c r="CZ43" s="664">
        <v>0.1</v>
      </c>
      <c r="DA43" s="690"/>
      <c r="DB43" s="690"/>
      <c r="DC43" s="694"/>
      <c r="DD43" s="668">
        <v>161076</v>
      </c>
      <c r="DE43" s="692"/>
      <c r="DF43" s="692"/>
      <c r="DG43" s="692"/>
      <c r="DH43" s="692"/>
      <c r="DI43" s="692"/>
      <c r="DJ43" s="692"/>
      <c r="DK43" s="693"/>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9980806</v>
      </c>
      <c r="CS44" s="660"/>
      <c r="CT44" s="660"/>
      <c r="CU44" s="660"/>
      <c r="CV44" s="660"/>
      <c r="CW44" s="660"/>
      <c r="CX44" s="660"/>
      <c r="CY44" s="661"/>
      <c r="CZ44" s="664">
        <v>8.9</v>
      </c>
      <c r="DA44" s="665"/>
      <c r="DB44" s="665"/>
      <c r="DC44" s="671"/>
      <c r="DD44" s="668">
        <v>1318412</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3735313</v>
      </c>
      <c r="CS45" s="692"/>
      <c r="CT45" s="692"/>
      <c r="CU45" s="692"/>
      <c r="CV45" s="692"/>
      <c r="CW45" s="692"/>
      <c r="CX45" s="692"/>
      <c r="CY45" s="693"/>
      <c r="CZ45" s="664">
        <v>3.3</v>
      </c>
      <c r="DA45" s="690"/>
      <c r="DB45" s="690"/>
      <c r="DC45" s="694"/>
      <c r="DD45" s="668">
        <v>178644</v>
      </c>
      <c r="DE45" s="692"/>
      <c r="DF45" s="692"/>
      <c r="DG45" s="692"/>
      <c r="DH45" s="692"/>
      <c r="DI45" s="692"/>
      <c r="DJ45" s="692"/>
      <c r="DK45" s="693"/>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348</v>
      </c>
      <c r="CG46" s="657"/>
      <c r="CH46" s="657"/>
      <c r="CI46" s="657"/>
      <c r="CJ46" s="657"/>
      <c r="CK46" s="657"/>
      <c r="CL46" s="657"/>
      <c r="CM46" s="657"/>
      <c r="CN46" s="657"/>
      <c r="CO46" s="657"/>
      <c r="CP46" s="657"/>
      <c r="CQ46" s="658"/>
      <c r="CR46" s="659">
        <v>5940292</v>
      </c>
      <c r="CS46" s="660"/>
      <c r="CT46" s="660"/>
      <c r="CU46" s="660"/>
      <c r="CV46" s="660"/>
      <c r="CW46" s="660"/>
      <c r="CX46" s="660"/>
      <c r="CY46" s="661"/>
      <c r="CZ46" s="664">
        <v>5.3</v>
      </c>
      <c r="DA46" s="665"/>
      <c r="DB46" s="665"/>
      <c r="DC46" s="671"/>
      <c r="DD46" s="668">
        <v>1126509</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349</v>
      </c>
      <c r="CG47" s="657"/>
      <c r="CH47" s="657"/>
      <c r="CI47" s="657"/>
      <c r="CJ47" s="657"/>
      <c r="CK47" s="657"/>
      <c r="CL47" s="657"/>
      <c r="CM47" s="657"/>
      <c r="CN47" s="657"/>
      <c r="CO47" s="657"/>
      <c r="CP47" s="657"/>
      <c r="CQ47" s="658"/>
      <c r="CR47" s="659" t="s">
        <v>121</v>
      </c>
      <c r="CS47" s="692"/>
      <c r="CT47" s="692"/>
      <c r="CU47" s="692"/>
      <c r="CV47" s="692"/>
      <c r="CW47" s="692"/>
      <c r="CX47" s="692"/>
      <c r="CY47" s="693"/>
      <c r="CZ47" s="664" t="s">
        <v>121</v>
      </c>
      <c r="DA47" s="690"/>
      <c r="DB47" s="690"/>
      <c r="DC47" s="694"/>
      <c r="DD47" s="668" t="s">
        <v>121</v>
      </c>
      <c r="DE47" s="692"/>
      <c r="DF47" s="692"/>
      <c r="DG47" s="692"/>
      <c r="DH47" s="692"/>
      <c r="DI47" s="692"/>
      <c r="DJ47" s="692"/>
      <c r="DK47" s="693"/>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350</v>
      </c>
      <c r="CG48" s="657"/>
      <c r="CH48" s="657"/>
      <c r="CI48" s="657"/>
      <c r="CJ48" s="657"/>
      <c r="CK48" s="657"/>
      <c r="CL48" s="657"/>
      <c r="CM48" s="657"/>
      <c r="CN48" s="657"/>
      <c r="CO48" s="657"/>
      <c r="CP48" s="657"/>
      <c r="CQ48" s="658"/>
      <c r="CR48" s="659" t="s">
        <v>121</v>
      </c>
      <c r="CS48" s="660"/>
      <c r="CT48" s="660"/>
      <c r="CU48" s="660"/>
      <c r="CV48" s="660"/>
      <c r="CW48" s="660"/>
      <c r="CX48" s="660"/>
      <c r="CY48" s="661"/>
      <c r="CZ48" s="664" t="s">
        <v>121</v>
      </c>
      <c r="DA48" s="665"/>
      <c r="DB48" s="665"/>
      <c r="DC48" s="671"/>
      <c r="DD48" s="668" t="s">
        <v>121</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351</v>
      </c>
      <c r="CE49" s="681"/>
      <c r="CF49" s="681"/>
      <c r="CG49" s="681"/>
      <c r="CH49" s="681"/>
      <c r="CI49" s="681"/>
      <c r="CJ49" s="681"/>
      <c r="CK49" s="681"/>
      <c r="CL49" s="681"/>
      <c r="CM49" s="681"/>
      <c r="CN49" s="681"/>
      <c r="CO49" s="681"/>
      <c r="CP49" s="681"/>
      <c r="CQ49" s="682"/>
      <c r="CR49" s="731">
        <v>112267938</v>
      </c>
      <c r="CS49" s="718"/>
      <c r="CT49" s="718"/>
      <c r="CU49" s="718"/>
      <c r="CV49" s="718"/>
      <c r="CW49" s="718"/>
      <c r="CX49" s="718"/>
      <c r="CY49" s="747"/>
      <c r="CZ49" s="739">
        <v>100</v>
      </c>
      <c r="DA49" s="748"/>
      <c r="DB49" s="748"/>
      <c r="DC49" s="749"/>
      <c r="DD49" s="750">
        <v>69937650</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QPgOOAOLBJaQcGsR5vgLUxuAEv0ck2GBxfnu/keq1WRjH4fbQtRvft/xPAYgKQ0X4PjYon543TaIdjHXvwNgnw==" saltValue="pSVl7qQuHw4IT80XLfUYk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64" zoomScale="70" zoomScaleNormal="25" zoomScaleSheetLayoutView="70" workbookViewId="0">
      <selection activeCell="AP73" sqref="AP73:AT73"/>
    </sheetView>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374</v>
      </c>
      <c r="C7" s="786"/>
      <c r="D7" s="786"/>
      <c r="E7" s="786"/>
      <c r="F7" s="786"/>
      <c r="G7" s="786"/>
      <c r="H7" s="786"/>
      <c r="I7" s="786"/>
      <c r="J7" s="786"/>
      <c r="K7" s="786"/>
      <c r="L7" s="786"/>
      <c r="M7" s="786"/>
      <c r="N7" s="786"/>
      <c r="O7" s="786"/>
      <c r="P7" s="787"/>
      <c r="Q7" s="788">
        <v>114348</v>
      </c>
      <c r="R7" s="789"/>
      <c r="S7" s="789"/>
      <c r="T7" s="789"/>
      <c r="U7" s="789"/>
      <c r="V7" s="789">
        <v>111790</v>
      </c>
      <c r="W7" s="789"/>
      <c r="X7" s="789"/>
      <c r="Y7" s="789"/>
      <c r="Z7" s="789"/>
      <c r="AA7" s="789">
        <v>2558</v>
      </c>
      <c r="AB7" s="789"/>
      <c r="AC7" s="789"/>
      <c r="AD7" s="789"/>
      <c r="AE7" s="790"/>
      <c r="AF7" s="791">
        <v>1765</v>
      </c>
      <c r="AG7" s="792"/>
      <c r="AH7" s="792"/>
      <c r="AI7" s="792"/>
      <c r="AJ7" s="793"/>
      <c r="AK7" s="794">
        <v>469</v>
      </c>
      <c r="AL7" s="795"/>
      <c r="AM7" s="795"/>
      <c r="AN7" s="795"/>
      <c r="AO7" s="795"/>
      <c r="AP7" s="795">
        <v>99790</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564</v>
      </c>
      <c r="BT7" s="783"/>
      <c r="BU7" s="783"/>
      <c r="BV7" s="783"/>
      <c r="BW7" s="783"/>
      <c r="BX7" s="783"/>
      <c r="BY7" s="783"/>
      <c r="BZ7" s="783"/>
      <c r="CA7" s="783"/>
      <c r="CB7" s="783"/>
      <c r="CC7" s="783"/>
      <c r="CD7" s="783"/>
      <c r="CE7" s="783"/>
      <c r="CF7" s="783"/>
      <c r="CG7" s="798"/>
      <c r="CH7" s="779">
        <v>0</v>
      </c>
      <c r="CI7" s="780"/>
      <c r="CJ7" s="780"/>
      <c r="CK7" s="780"/>
      <c r="CL7" s="781"/>
      <c r="CM7" s="779">
        <v>51</v>
      </c>
      <c r="CN7" s="780"/>
      <c r="CO7" s="780"/>
      <c r="CP7" s="780"/>
      <c r="CQ7" s="781"/>
      <c r="CR7" s="779">
        <v>5</v>
      </c>
      <c r="CS7" s="780"/>
      <c r="CT7" s="780"/>
      <c r="CU7" s="780"/>
      <c r="CV7" s="781"/>
      <c r="CW7" s="779" t="s">
        <v>495</v>
      </c>
      <c r="CX7" s="780"/>
      <c r="CY7" s="780"/>
      <c r="CZ7" s="780"/>
      <c r="DA7" s="781"/>
      <c r="DB7" s="779" t="s">
        <v>495</v>
      </c>
      <c r="DC7" s="780"/>
      <c r="DD7" s="780"/>
      <c r="DE7" s="780"/>
      <c r="DF7" s="781"/>
      <c r="DG7" s="779" t="s">
        <v>495</v>
      </c>
      <c r="DH7" s="780"/>
      <c r="DI7" s="780"/>
      <c r="DJ7" s="780"/>
      <c r="DK7" s="781"/>
      <c r="DL7" s="779" t="s">
        <v>495</v>
      </c>
      <c r="DM7" s="780"/>
      <c r="DN7" s="780"/>
      <c r="DO7" s="780"/>
      <c r="DP7" s="781"/>
      <c r="DQ7" s="779" t="s">
        <v>569</v>
      </c>
      <c r="DR7" s="780"/>
      <c r="DS7" s="780"/>
      <c r="DT7" s="780"/>
      <c r="DU7" s="781"/>
      <c r="DV7" s="782"/>
      <c r="DW7" s="783"/>
      <c r="DX7" s="783"/>
      <c r="DY7" s="783"/>
      <c r="DZ7" s="784"/>
      <c r="EA7" s="234"/>
    </row>
    <row r="8" spans="1:131" s="235" customFormat="1" ht="26.25" customHeight="1" x14ac:dyDescent="0.15">
      <c r="A8" s="238">
        <v>2</v>
      </c>
      <c r="B8" s="816" t="s">
        <v>375</v>
      </c>
      <c r="C8" s="817"/>
      <c r="D8" s="817"/>
      <c r="E8" s="817"/>
      <c r="F8" s="817"/>
      <c r="G8" s="817"/>
      <c r="H8" s="817"/>
      <c r="I8" s="817"/>
      <c r="J8" s="817"/>
      <c r="K8" s="817"/>
      <c r="L8" s="817"/>
      <c r="M8" s="817"/>
      <c r="N8" s="817"/>
      <c r="O8" s="817"/>
      <c r="P8" s="818"/>
      <c r="Q8" s="819">
        <v>27</v>
      </c>
      <c r="R8" s="820"/>
      <c r="S8" s="820"/>
      <c r="T8" s="820"/>
      <c r="U8" s="820"/>
      <c r="V8" s="820">
        <v>15</v>
      </c>
      <c r="W8" s="820"/>
      <c r="X8" s="820"/>
      <c r="Y8" s="820"/>
      <c r="Z8" s="820"/>
      <c r="AA8" s="820">
        <v>13</v>
      </c>
      <c r="AB8" s="820"/>
      <c r="AC8" s="820"/>
      <c r="AD8" s="820"/>
      <c r="AE8" s="821"/>
      <c r="AF8" s="822">
        <v>13</v>
      </c>
      <c r="AG8" s="823"/>
      <c r="AH8" s="823"/>
      <c r="AI8" s="823"/>
      <c r="AJ8" s="824"/>
      <c r="AK8" s="805" t="s">
        <v>556</v>
      </c>
      <c r="AL8" s="806"/>
      <c r="AM8" s="806"/>
      <c r="AN8" s="806"/>
      <c r="AO8" s="806"/>
      <c r="AP8" s="806" t="s">
        <v>556</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565</v>
      </c>
      <c r="BT8" s="810"/>
      <c r="BU8" s="810"/>
      <c r="BV8" s="810"/>
      <c r="BW8" s="810"/>
      <c r="BX8" s="810"/>
      <c r="BY8" s="810"/>
      <c r="BZ8" s="810"/>
      <c r="CA8" s="810"/>
      <c r="CB8" s="810"/>
      <c r="CC8" s="810"/>
      <c r="CD8" s="810"/>
      <c r="CE8" s="810"/>
      <c r="CF8" s="810"/>
      <c r="CG8" s="811"/>
      <c r="CH8" s="812">
        <v>-1</v>
      </c>
      <c r="CI8" s="813"/>
      <c r="CJ8" s="813"/>
      <c r="CK8" s="813"/>
      <c r="CL8" s="814"/>
      <c r="CM8" s="812">
        <v>53</v>
      </c>
      <c r="CN8" s="813"/>
      <c r="CO8" s="813"/>
      <c r="CP8" s="813"/>
      <c r="CQ8" s="814"/>
      <c r="CR8" s="812">
        <v>1</v>
      </c>
      <c r="CS8" s="813"/>
      <c r="CT8" s="813"/>
      <c r="CU8" s="813"/>
      <c r="CV8" s="814"/>
      <c r="CW8" s="812">
        <v>10</v>
      </c>
      <c r="CX8" s="813"/>
      <c r="CY8" s="813"/>
      <c r="CZ8" s="813"/>
      <c r="DA8" s="814"/>
      <c r="DB8" s="812" t="s">
        <v>495</v>
      </c>
      <c r="DC8" s="813"/>
      <c r="DD8" s="813"/>
      <c r="DE8" s="813"/>
      <c r="DF8" s="814"/>
      <c r="DG8" s="812" t="s">
        <v>495</v>
      </c>
      <c r="DH8" s="813"/>
      <c r="DI8" s="813"/>
      <c r="DJ8" s="813"/>
      <c r="DK8" s="814"/>
      <c r="DL8" s="812" t="s">
        <v>495</v>
      </c>
      <c r="DM8" s="813"/>
      <c r="DN8" s="813"/>
      <c r="DO8" s="813"/>
      <c r="DP8" s="814"/>
      <c r="DQ8" s="812" t="s">
        <v>569</v>
      </c>
      <c r="DR8" s="813"/>
      <c r="DS8" s="813"/>
      <c r="DT8" s="813"/>
      <c r="DU8" s="814"/>
      <c r="DV8" s="809"/>
      <c r="DW8" s="810"/>
      <c r="DX8" s="810"/>
      <c r="DY8" s="810"/>
      <c r="DZ8" s="815"/>
      <c r="EA8" s="234"/>
    </row>
    <row r="9" spans="1:131" s="235" customFormat="1" ht="26.25" customHeight="1" x14ac:dyDescent="0.15">
      <c r="A9" s="238">
        <v>3</v>
      </c>
      <c r="B9" s="816" t="s">
        <v>376</v>
      </c>
      <c r="C9" s="817"/>
      <c r="D9" s="817"/>
      <c r="E9" s="817"/>
      <c r="F9" s="817"/>
      <c r="G9" s="817"/>
      <c r="H9" s="817"/>
      <c r="I9" s="817"/>
      <c r="J9" s="817"/>
      <c r="K9" s="817"/>
      <c r="L9" s="817"/>
      <c r="M9" s="817"/>
      <c r="N9" s="817"/>
      <c r="O9" s="817"/>
      <c r="P9" s="818"/>
      <c r="Q9" s="819">
        <v>491865</v>
      </c>
      <c r="R9" s="820"/>
      <c r="S9" s="820"/>
      <c r="T9" s="820"/>
      <c r="U9" s="820"/>
      <c r="V9" s="820" t="s">
        <v>557</v>
      </c>
      <c r="W9" s="820"/>
      <c r="X9" s="820"/>
      <c r="Y9" s="820"/>
      <c r="Z9" s="820"/>
      <c r="AA9" s="820" t="s">
        <v>556</v>
      </c>
      <c r="AB9" s="820"/>
      <c r="AC9" s="820"/>
      <c r="AD9" s="820"/>
      <c r="AE9" s="821"/>
      <c r="AF9" s="822" t="s">
        <v>121</v>
      </c>
      <c r="AG9" s="823"/>
      <c r="AH9" s="823"/>
      <c r="AI9" s="823"/>
      <c r="AJ9" s="824"/>
      <c r="AK9" s="805" t="s">
        <v>556</v>
      </c>
      <c r="AL9" s="806"/>
      <c r="AM9" s="806"/>
      <c r="AN9" s="806"/>
      <c r="AO9" s="806"/>
      <c r="AP9" s="806" t="s">
        <v>556</v>
      </c>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566</v>
      </c>
      <c r="BT9" s="810"/>
      <c r="BU9" s="810"/>
      <c r="BV9" s="810"/>
      <c r="BW9" s="810"/>
      <c r="BX9" s="810"/>
      <c r="BY9" s="810"/>
      <c r="BZ9" s="810"/>
      <c r="CA9" s="810"/>
      <c r="CB9" s="810"/>
      <c r="CC9" s="810"/>
      <c r="CD9" s="810"/>
      <c r="CE9" s="810"/>
      <c r="CF9" s="810"/>
      <c r="CG9" s="811"/>
      <c r="CH9" s="812">
        <v>-1</v>
      </c>
      <c r="CI9" s="813"/>
      <c r="CJ9" s="813"/>
      <c r="CK9" s="813"/>
      <c r="CL9" s="814"/>
      <c r="CM9" s="812">
        <v>65</v>
      </c>
      <c r="CN9" s="813"/>
      <c r="CO9" s="813"/>
      <c r="CP9" s="813"/>
      <c r="CQ9" s="814"/>
      <c r="CR9" s="812">
        <v>18</v>
      </c>
      <c r="CS9" s="813"/>
      <c r="CT9" s="813"/>
      <c r="CU9" s="813"/>
      <c r="CV9" s="814"/>
      <c r="CW9" s="812">
        <v>0</v>
      </c>
      <c r="CX9" s="813"/>
      <c r="CY9" s="813"/>
      <c r="CZ9" s="813"/>
      <c r="DA9" s="814"/>
      <c r="DB9" s="812" t="s">
        <v>495</v>
      </c>
      <c r="DC9" s="813"/>
      <c r="DD9" s="813"/>
      <c r="DE9" s="813"/>
      <c r="DF9" s="814"/>
      <c r="DG9" s="812" t="s">
        <v>495</v>
      </c>
      <c r="DH9" s="813"/>
      <c r="DI9" s="813"/>
      <c r="DJ9" s="813"/>
      <c r="DK9" s="814"/>
      <c r="DL9" s="812" t="s">
        <v>495</v>
      </c>
      <c r="DM9" s="813"/>
      <c r="DN9" s="813"/>
      <c r="DO9" s="813"/>
      <c r="DP9" s="814"/>
      <c r="DQ9" s="812" t="s">
        <v>569</v>
      </c>
      <c r="DR9" s="813"/>
      <c r="DS9" s="813"/>
      <c r="DT9" s="813"/>
      <c r="DU9" s="814"/>
      <c r="DV9" s="809"/>
      <c r="DW9" s="810"/>
      <c r="DX9" s="810"/>
      <c r="DY9" s="810"/>
      <c r="DZ9" s="815"/>
      <c r="EA9" s="234"/>
    </row>
    <row r="10" spans="1:131" s="235" customFormat="1" ht="26.25" customHeight="1" x14ac:dyDescent="0.15">
      <c r="A10" s="238">
        <v>4</v>
      </c>
      <c r="B10" s="816" t="s">
        <v>377</v>
      </c>
      <c r="C10" s="817"/>
      <c r="D10" s="817"/>
      <c r="E10" s="817"/>
      <c r="F10" s="817"/>
      <c r="G10" s="817"/>
      <c r="H10" s="817"/>
      <c r="I10" s="817"/>
      <c r="J10" s="817"/>
      <c r="K10" s="817"/>
      <c r="L10" s="817"/>
      <c r="M10" s="817"/>
      <c r="N10" s="817"/>
      <c r="O10" s="817"/>
      <c r="P10" s="818"/>
      <c r="Q10" s="819">
        <v>0</v>
      </c>
      <c r="R10" s="820"/>
      <c r="S10" s="820"/>
      <c r="T10" s="820"/>
      <c r="U10" s="820"/>
      <c r="V10" s="820">
        <v>0</v>
      </c>
      <c r="W10" s="820"/>
      <c r="X10" s="820"/>
      <c r="Y10" s="820"/>
      <c r="Z10" s="820"/>
      <c r="AA10" s="820" t="s">
        <v>556</v>
      </c>
      <c r="AB10" s="820"/>
      <c r="AC10" s="820"/>
      <c r="AD10" s="820"/>
      <c r="AE10" s="821"/>
      <c r="AF10" s="822" t="s">
        <v>121</v>
      </c>
      <c r="AG10" s="823"/>
      <c r="AH10" s="823"/>
      <c r="AI10" s="823"/>
      <c r="AJ10" s="824"/>
      <c r="AK10" s="805" t="s">
        <v>556</v>
      </c>
      <c r="AL10" s="806"/>
      <c r="AM10" s="806"/>
      <c r="AN10" s="806"/>
      <c r="AO10" s="806"/>
      <c r="AP10" s="806" t="s">
        <v>556</v>
      </c>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t="s">
        <v>567</v>
      </c>
      <c r="BT10" s="810"/>
      <c r="BU10" s="810"/>
      <c r="BV10" s="810"/>
      <c r="BW10" s="810"/>
      <c r="BX10" s="810"/>
      <c r="BY10" s="810"/>
      <c r="BZ10" s="810"/>
      <c r="CA10" s="810"/>
      <c r="CB10" s="810"/>
      <c r="CC10" s="810"/>
      <c r="CD10" s="810"/>
      <c r="CE10" s="810"/>
      <c r="CF10" s="810"/>
      <c r="CG10" s="811"/>
      <c r="CH10" s="812">
        <v>-211</v>
      </c>
      <c r="CI10" s="813"/>
      <c r="CJ10" s="813"/>
      <c r="CK10" s="813"/>
      <c r="CL10" s="814"/>
      <c r="CM10" s="812">
        <v>-1906</v>
      </c>
      <c r="CN10" s="813"/>
      <c r="CO10" s="813"/>
      <c r="CP10" s="813"/>
      <c r="CQ10" s="814"/>
      <c r="CR10" s="812">
        <v>650</v>
      </c>
      <c r="CS10" s="813"/>
      <c r="CT10" s="813"/>
      <c r="CU10" s="813"/>
      <c r="CV10" s="814"/>
      <c r="CW10" s="812" t="s">
        <v>495</v>
      </c>
      <c r="CX10" s="813"/>
      <c r="CY10" s="813"/>
      <c r="CZ10" s="813"/>
      <c r="DA10" s="814"/>
      <c r="DB10" s="812">
        <v>2108</v>
      </c>
      <c r="DC10" s="813"/>
      <c r="DD10" s="813"/>
      <c r="DE10" s="813"/>
      <c r="DF10" s="814"/>
      <c r="DG10" s="812" t="s">
        <v>495</v>
      </c>
      <c r="DH10" s="813"/>
      <c r="DI10" s="813"/>
      <c r="DJ10" s="813"/>
      <c r="DK10" s="814"/>
      <c r="DL10" s="812" t="s">
        <v>495</v>
      </c>
      <c r="DM10" s="813"/>
      <c r="DN10" s="813"/>
      <c r="DO10" s="813"/>
      <c r="DP10" s="814"/>
      <c r="DQ10" s="812" t="s">
        <v>569</v>
      </c>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t="s">
        <v>568</v>
      </c>
      <c r="BT11" s="810"/>
      <c r="BU11" s="810"/>
      <c r="BV11" s="810"/>
      <c r="BW11" s="810"/>
      <c r="BX11" s="810"/>
      <c r="BY11" s="810"/>
      <c r="BZ11" s="810"/>
      <c r="CA11" s="810"/>
      <c r="CB11" s="810"/>
      <c r="CC11" s="810"/>
      <c r="CD11" s="810"/>
      <c r="CE11" s="810"/>
      <c r="CF11" s="810"/>
      <c r="CG11" s="811"/>
      <c r="CH11" s="812">
        <v>0</v>
      </c>
      <c r="CI11" s="813"/>
      <c r="CJ11" s="813"/>
      <c r="CK11" s="813"/>
      <c r="CL11" s="814"/>
      <c r="CM11" s="812">
        <v>48</v>
      </c>
      <c r="CN11" s="813"/>
      <c r="CO11" s="813"/>
      <c r="CP11" s="813"/>
      <c r="CQ11" s="814"/>
      <c r="CR11" s="812">
        <v>5</v>
      </c>
      <c r="CS11" s="813"/>
      <c r="CT11" s="813"/>
      <c r="CU11" s="813"/>
      <c r="CV11" s="814"/>
      <c r="CW11" s="812" t="s">
        <v>495</v>
      </c>
      <c r="CX11" s="813"/>
      <c r="CY11" s="813"/>
      <c r="CZ11" s="813"/>
      <c r="DA11" s="814"/>
      <c r="DB11" s="812" t="s">
        <v>495</v>
      </c>
      <c r="DC11" s="813"/>
      <c r="DD11" s="813"/>
      <c r="DE11" s="813"/>
      <c r="DF11" s="814"/>
      <c r="DG11" s="812">
        <v>488</v>
      </c>
      <c r="DH11" s="813"/>
      <c r="DI11" s="813"/>
      <c r="DJ11" s="813"/>
      <c r="DK11" s="814"/>
      <c r="DL11" s="812" t="s">
        <v>495</v>
      </c>
      <c r="DM11" s="813"/>
      <c r="DN11" s="813"/>
      <c r="DO11" s="813"/>
      <c r="DP11" s="814"/>
      <c r="DQ11" s="812">
        <v>180</v>
      </c>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378</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379</v>
      </c>
      <c r="B23" s="825" t="s">
        <v>380</v>
      </c>
      <c r="C23" s="826"/>
      <c r="D23" s="826"/>
      <c r="E23" s="826"/>
      <c r="F23" s="826"/>
      <c r="G23" s="826"/>
      <c r="H23" s="826"/>
      <c r="I23" s="826"/>
      <c r="J23" s="826"/>
      <c r="K23" s="826"/>
      <c r="L23" s="826"/>
      <c r="M23" s="826"/>
      <c r="N23" s="826"/>
      <c r="O23" s="826"/>
      <c r="P23" s="827"/>
      <c r="Q23" s="828"/>
      <c r="R23" s="829"/>
      <c r="S23" s="829"/>
      <c r="T23" s="829"/>
      <c r="U23" s="829"/>
      <c r="V23" s="829"/>
      <c r="W23" s="829"/>
      <c r="X23" s="829"/>
      <c r="Y23" s="829"/>
      <c r="Z23" s="829"/>
      <c r="AA23" s="829"/>
      <c r="AB23" s="829"/>
      <c r="AC23" s="829"/>
      <c r="AD23" s="829"/>
      <c r="AE23" s="830"/>
      <c r="AF23" s="831">
        <v>1778</v>
      </c>
      <c r="AG23" s="829"/>
      <c r="AH23" s="829"/>
      <c r="AI23" s="829"/>
      <c r="AJ23" s="832"/>
      <c r="AK23" s="833"/>
      <c r="AL23" s="834"/>
      <c r="AM23" s="834"/>
      <c r="AN23" s="834"/>
      <c r="AO23" s="834"/>
      <c r="AP23" s="829"/>
      <c r="AQ23" s="829"/>
      <c r="AR23" s="829"/>
      <c r="AS23" s="829"/>
      <c r="AT23" s="829"/>
      <c r="AU23" s="845"/>
      <c r="AV23" s="845"/>
      <c r="AW23" s="845"/>
      <c r="AX23" s="845"/>
      <c r="AY23" s="846"/>
      <c r="AZ23" s="847" t="s">
        <v>121</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381</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382</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357</v>
      </c>
      <c r="B26" s="764"/>
      <c r="C26" s="764"/>
      <c r="D26" s="764"/>
      <c r="E26" s="764"/>
      <c r="F26" s="764"/>
      <c r="G26" s="764"/>
      <c r="H26" s="764"/>
      <c r="I26" s="764"/>
      <c r="J26" s="764"/>
      <c r="K26" s="764"/>
      <c r="L26" s="764"/>
      <c r="M26" s="764"/>
      <c r="N26" s="764"/>
      <c r="O26" s="764"/>
      <c r="P26" s="765"/>
      <c r="Q26" s="769" t="s">
        <v>383</v>
      </c>
      <c r="R26" s="770"/>
      <c r="S26" s="770"/>
      <c r="T26" s="770"/>
      <c r="U26" s="771"/>
      <c r="V26" s="769" t="s">
        <v>384</v>
      </c>
      <c r="W26" s="770"/>
      <c r="X26" s="770"/>
      <c r="Y26" s="770"/>
      <c r="Z26" s="771"/>
      <c r="AA26" s="769" t="s">
        <v>385</v>
      </c>
      <c r="AB26" s="770"/>
      <c r="AC26" s="770"/>
      <c r="AD26" s="770"/>
      <c r="AE26" s="770"/>
      <c r="AF26" s="850" t="s">
        <v>386</v>
      </c>
      <c r="AG26" s="851"/>
      <c r="AH26" s="851"/>
      <c r="AI26" s="851"/>
      <c r="AJ26" s="852"/>
      <c r="AK26" s="770" t="s">
        <v>387</v>
      </c>
      <c r="AL26" s="770"/>
      <c r="AM26" s="770"/>
      <c r="AN26" s="770"/>
      <c r="AO26" s="771"/>
      <c r="AP26" s="769" t="s">
        <v>388</v>
      </c>
      <c r="AQ26" s="770"/>
      <c r="AR26" s="770"/>
      <c r="AS26" s="770"/>
      <c r="AT26" s="771"/>
      <c r="AU26" s="769" t="s">
        <v>389</v>
      </c>
      <c r="AV26" s="770"/>
      <c r="AW26" s="770"/>
      <c r="AX26" s="770"/>
      <c r="AY26" s="771"/>
      <c r="AZ26" s="769" t="s">
        <v>390</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391</v>
      </c>
      <c r="C28" s="786"/>
      <c r="D28" s="786"/>
      <c r="E28" s="786"/>
      <c r="F28" s="786"/>
      <c r="G28" s="786"/>
      <c r="H28" s="786"/>
      <c r="I28" s="786"/>
      <c r="J28" s="786"/>
      <c r="K28" s="786"/>
      <c r="L28" s="786"/>
      <c r="M28" s="786"/>
      <c r="N28" s="786"/>
      <c r="O28" s="786"/>
      <c r="P28" s="787"/>
      <c r="Q28" s="858">
        <v>21228</v>
      </c>
      <c r="R28" s="859"/>
      <c r="S28" s="859"/>
      <c r="T28" s="859"/>
      <c r="U28" s="859"/>
      <c r="V28" s="859">
        <v>23701</v>
      </c>
      <c r="W28" s="859"/>
      <c r="X28" s="859"/>
      <c r="Y28" s="859"/>
      <c r="Z28" s="859"/>
      <c r="AA28" s="859">
        <v>-2473</v>
      </c>
      <c r="AB28" s="859"/>
      <c r="AC28" s="859"/>
      <c r="AD28" s="859"/>
      <c r="AE28" s="860"/>
      <c r="AF28" s="861">
        <v>80</v>
      </c>
      <c r="AG28" s="859"/>
      <c r="AH28" s="859"/>
      <c r="AI28" s="859"/>
      <c r="AJ28" s="862"/>
      <c r="AK28" s="863">
        <v>2553</v>
      </c>
      <c r="AL28" s="864"/>
      <c r="AM28" s="864"/>
      <c r="AN28" s="864"/>
      <c r="AO28" s="864"/>
      <c r="AP28" s="864" t="s">
        <v>556</v>
      </c>
      <c r="AQ28" s="864"/>
      <c r="AR28" s="864"/>
      <c r="AS28" s="864"/>
      <c r="AT28" s="864"/>
      <c r="AU28" s="864" t="s">
        <v>556</v>
      </c>
      <c r="AV28" s="864"/>
      <c r="AW28" s="864"/>
      <c r="AX28" s="864"/>
      <c r="AY28" s="864"/>
      <c r="AZ28" s="865" t="s">
        <v>556</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392</v>
      </c>
      <c r="C29" s="817"/>
      <c r="D29" s="817"/>
      <c r="E29" s="817"/>
      <c r="F29" s="817"/>
      <c r="G29" s="817"/>
      <c r="H29" s="817"/>
      <c r="I29" s="817"/>
      <c r="J29" s="817"/>
      <c r="K29" s="817"/>
      <c r="L29" s="817"/>
      <c r="M29" s="817"/>
      <c r="N29" s="817"/>
      <c r="O29" s="817"/>
      <c r="P29" s="818"/>
      <c r="Q29" s="819">
        <v>24076</v>
      </c>
      <c r="R29" s="820"/>
      <c r="S29" s="820"/>
      <c r="T29" s="820"/>
      <c r="U29" s="820"/>
      <c r="V29" s="820">
        <v>27126</v>
      </c>
      <c r="W29" s="820"/>
      <c r="X29" s="820"/>
      <c r="Y29" s="820"/>
      <c r="Z29" s="820"/>
      <c r="AA29" s="820">
        <v>-3050</v>
      </c>
      <c r="AB29" s="820"/>
      <c r="AC29" s="820"/>
      <c r="AD29" s="820"/>
      <c r="AE29" s="821"/>
      <c r="AF29" s="822">
        <v>1044</v>
      </c>
      <c r="AG29" s="823"/>
      <c r="AH29" s="823"/>
      <c r="AI29" s="823"/>
      <c r="AJ29" s="824"/>
      <c r="AK29" s="870">
        <v>4094</v>
      </c>
      <c r="AL29" s="866"/>
      <c r="AM29" s="866"/>
      <c r="AN29" s="866"/>
      <c r="AO29" s="866"/>
      <c r="AP29" s="866" t="s">
        <v>556</v>
      </c>
      <c r="AQ29" s="866"/>
      <c r="AR29" s="866"/>
      <c r="AS29" s="866"/>
      <c r="AT29" s="866"/>
      <c r="AU29" s="866" t="s">
        <v>556</v>
      </c>
      <c r="AV29" s="866"/>
      <c r="AW29" s="866"/>
      <c r="AX29" s="866"/>
      <c r="AY29" s="866"/>
      <c r="AZ29" s="867" t="s">
        <v>556</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393</v>
      </c>
      <c r="C30" s="817"/>
      <c r="D30" s="817"/>
      <c r="E30" s="817"/>
      <c r="F30" s="817"/>
      <c r="G30" s="817"/>
      <c r="H30" s="817"/>
      <c r="I30" s="817"/>
      <c r="J30" s="817"/>
      <c r="K30" s="817"/>
      <c r="L30" s="817"/>
      <c r="M30" s="817"/>
      <c r="N30" s="817"/>
      <c r="O30" s="817"/>
      <c r="P30" s="818"/>
      <c r="Q30" s="819">
        <v>3459</v>
      </c>
      <c r="R30" s="820"/>
      <c r="S30" s="820"/>
      <c r="T30" s="820"/>
      <c r="U30" s="820"/>
      <c r="V30" s="820">
        <v>4261</v>
      </c>
      <c r="W30" s="820"/>
      <c r="X30" s="820"/>
      <c r="Y30" s="820"/>
      <c r="Z30" s="820"/>
      <c r="AA30" s="820">
        <v>-802</v>
      </c>
      <c r="AB30" s="820"/>
      <c r="AC30" s="820"/>
      <c r="AD30" s="820"/>
      <c r="AE30" s="821"/>
      <c r="AF30" s="822">
        <v>189</v>
      </c>
      <c r="AG30" s="823"/>
      <c r="AH30" s="823"/>
      <c r="AI30" s="823"/>
      <c r="AJ30" s="824"/>
      <c r="AK30" s="870">
        <v>990</v>
      </c>
      <c r="AL30" s="866"/>
      <c r="AM30" s="866"/>
      <c r="AN30" s="866"/>
      <c r="AO30" s="866"/>
      <c r="AP30" s="866" t="s">
        <v>556</v>
      </c>
      <c r="AQ30" s="866"/>
      <c r="AR30" s="866"/>
      <c r="AS30" s="866"/>
      <c r="AT30" s="866"/>
      <c r="AU30" s="866" t="s">
        <v>556</v>
      </c>
      <c r="AV30" s="866"/>
      <c r="AW30" s="866"/>
      <c r="AX30" s="866"/>
      <c r="AY30" s="866"/>
      <c r="AZ30" s="867" t="s">
        <v>556</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394</v>
      </c>
      <c r="C31" s="817"/>
      <c r="D31" s="817"/>
      <c r="E31" s="817"/>
      <c r="F31" s="817"/>
      <c r="G31" s="817"/>
      <c r="H31" s="817"/>
      <c r="I31" s="817"/>
      <c r="J31" s="817"/>
      <c r="K31" s="817"/>
      <c r="L31" s="817"/>
      <c r="M31" s="817"/>
      <c r="N31" s="817"/>
      <c r="O31" s="817"/>
      <c r="P31" s="818"/>
      <c r="Q31" s="819">
        <v>513</v>
      </c>
      <c r="R31" s="820"/>
      <c r="S31" s="820"/>
      <c r="T31" s="820"/>
      <c r="U31" s="820"/>
      <c r="V31" s="820">
        <v>485</v>
      </c>
      <c r="W31" s="820"/>
      <c r="X31" s="820"/>
      <c r="Y31" s="820"/>
      <c r="Z31" s="820"/>
      <c r="AA31" s="820">
        <v>28</v>
      </c>
      <c r="AB31" s="820"/>
      <c r="AC31" s="820"/>
      <c r="AD31" s="820"/>
      <c r="AE31" s="821"/>
      <c r="AF31" s="822">
        <v>797</v>
      </c>
      <c r="AG31" s="823"/>
      <c r="AH31" s="823"/>
      <c r="AI31" s="823"/>
      <c r="AJ31" s="824"/>
      <c r="AK31" s="870">
        <v>144</v>
      </c>
      <c r="AL31" s="866"/>
      <c r="AM31" s="866"/>
      <c r="AN31" s="866"/>
      <c r="AO31" s="866"/>
      <c r="AP31" s="866">
        <v>43</v>
      </c>
      <c r="AQ31" s="866"/>
      <c r="AR31" s="866"/>
      <c r="AS31" s="866"/>
      <c r="AT31" s="866"/>
      <c r="AU31" s="866">
        <v>27</v>
      </c>
      <c r="AV31" s="866"/>
      <c r="AW31" s="866"/>
      <c r="AX31" s="866"/>
      <c r="AY31" s="866"/>
      <c r="AZ31" s="867" t="s">
        <v>556</v>
      </c>
      <c r="BA31" s="867"/>
      <c r="BB31" s="867"/>
      <c r="BC31" s="867"/>
      <c r="BD31" s="867"/>
      <c r="BE31" s="868" t="s">
        <v>395</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396</v>
      </c>
      <c r="C32" s="817"/>
      <c r="D32" s="817"/>
      <c r="E32" s="817"/>
      <c r="F32" s="817"/>
      <c r="G32" s="817"/>
      <c r="H32" s="817"/>
      <c r="I32" s="817"/>
      <c r="J32" s="817"/>
      <c r="K32" s="817"/>
      <c r="L32" s="817"/>
      <c r="M32" s="817"/>
      <c r="N32" s="817"/>
      <c r="O32" s="817"/>
      <c r="P32" s="818"/>
      <c r="Q32" s="819">
        <v>244</v>
      </c>
      <c r="R32" s="820"/>
      <c r="S32" s="820"/>
      <c r="T32" s="820"/>
      <c r="U32" s="820"/>
      <c r="V32" s="820">
        <v>141</v>
      </c>
      <c r="W32" s="820"/>
      <c r="X32" s="820"/>
      <c r="Y32" s="820"/>
      <c r="Z32" s="820"/>
      <c r="AA32" s="820">
        <v>104</v>
      </c>
      <c r="AB32" s="820"/>
      <c r="AC32" s="820"/>
      <c r="AD32" s="820"/>
      <c r="AE32" s="821"/>
      <c r="AF32" s="822" t="s">
        <v>121</v>
      </c>
      <c r="AG32" s="823"/>
      <c r="AH32" s="823"/>
      <c r="AI32" s="823"/>
      <c r="AJ32" s="824"/>
      <c r="AK32" s="870">
        <v>94</v>
      </c>
      <c r="AL32" s="866"/>
      <c r="AM32" s="866"/>
      <c r="AN32" s="866"/>
      <c r="AO32" s="866"/>
      <c r="AP32" s="866" t="s">
        <v>558</v>
      </c>
      <c r="AQ32" s="866"/>
      <c r="AR32" s="866"/>
      <c r="AS32" s="866"/>
      <c r="AT32" s="866"/>
      <c r="AU32" s="866" t="s">
        <v>558</v>
      </c>
      <c r="AV32" s="866"/>
      <c r="AW32" s="866"/>
      <c r="AX32" s="866"/>
      <c r="AY32" s="866"/>
      <c r="AZ32" s="867" t="s">
        <v>556</v>
      </c>
      <c r="BA32" s="867"/>
      <c r="BB32" s="867"/>
      <c r="BC32" s="867"/>
      <c r="BD32" s="867"/>
      <c r="BE32" s="868" t="s">
        <v>395</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397</v>
      </c>
      <c r="C33" s="817"/>
      <c r="D33" s="817"/>
      <c r="E33" s="817"/>
      <c r="F33" s="817"/>
      <c r="G33" s="817"/>
      <c r="H33" s="817"/>
      <c r="I33" s="817"/>
      <c r="J33" s="817"/>
      <c r="K33" s="817"/>
      <c r="L33" s="817"/>
      <c r="M33" s="817"/>
      <c r="N33" s="817"/>
      <c r="O33" s="817"/>
      <c r="P33" s="818"/>
      <c r="Q33" s="819">
        <v>4776</v>
      </c>
      <c r="R33" s="820"/>
      <c r="S33" s="820"/>
      <c r="T33" s="820"/>
      <c r="U33" s="820"/>
      <c r="V33" s="820">
        <v>4427</v>
      </c>
      <c r="W33" s="820"/>
      <c r="X33" s="820"/>
      <c r="Y33" s="820"/>
      <c r="Z33" s="820"/>
      <c r="AA33" s="820">
        <v>349</v>
      </c>
      <c r="AB33" s="820"/>
      <c r="AC33" s="820"/>
      <c r="AD33" s="820"/>
      <c r="AE33" s="821"/>
      <c r="AF33" s="822">
        <v>5937</v>
      </c>
      <c r="AG33" s="823"/>
      <c r="AH33" s="823"/>
      <c r="AI33" s="823"/>
      <c r="AJ33" s="824"/>
      <c r="AK33" s="870">
        <v>957</v>
      </c>
      <c r="AL33" s="866"/>
      <c r="AM33" s="866"/>
      <c r="AN33" s="866"/>
      <c r="AO33" s="866"/>
      <c r="AP33" s="866">
        <v>16861</v>
      </c>
      <c r="AQ33" s="866"/>
      <c r="AR33" s="866"/>
      <c r="AS33" s="866"/>
      <c r="AT33" s="866"/>
      <c r="AU33" s="866">
        <v>540</v>
      </c>
      <c r="AV33" s="866"/>
      <c r="AW33" s="866"/>
      <c r="AX33" s="866"/>
      <c r="AY33" s="866"/>
      <c r="AZ33" s="867" t="s">
        <v>556</v>
      </c>
      <c r="BA33" s="867"/>
      <c r="BB33" s="867"/>
      <c r="BC33" s="867"/>
      <c r="BD33" s="867"/>
      <c r="BE33" s="868" t="s">
        <v>395</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t="s">
        <v>398</v>
      </c>
      <c r="C34" s="817"/>
      <c r="D34" s="817"/>
      <c r="E34" s="817"/>
      <c r="F34" s="817"/>
      <c r="G34" s="817"/>
      <c r="H34" s="817"/>
      <c r="I34" s="817"/>
      <c r="J34" s="817"/>
      <c r="K34" s="817"/>
      <c r="L34" s="817"/>
      <c r="M34" s="817"/>
      <c r="N34" s="817"/>
      <c r="O34" s="817"/>
      <c r="P34" s="818"/>
      <c r="Q34" s="819">
        <v>4430</v>
      </c>
      <c r="R34" s="820"/>
      <c r="S34" s="820"/>
      <c r="T34" s="820"/>
      <c r="U34" s="820"/>
      <c r="V34" s="820">
        <v>4367</v>
      </c>
      <c r="W34" s="820"/>
      <c r="X34" s="820"/>
      <c r="Y34" s="820"/>
      <c r="Z34" s="820"/>
      <c r="AA34" s="820">
        <v>63</v>
      </c>
      <c r="AB34" s="820"/>
      <c r="AC34" s="820"/>
      <c r="AD34" s="820"/>
      <c r="AE34" s="821"/>
      <c r="AF34" s="822">
        <v>725</v>
      </c>
      <c r="AG34" s="823"/>
      <c r="AH34" s="823"/>
      <c r="AI34" s="823"/>
      <c r="AJ34" s="824"/>
      <c r="AK34" s="870">
        <v>1547</v>
      </c>
      <c r="AL34" s="866"/>
      <c r="AM34" s="866"/>
      <c r="AN34" s="866"/>
      <c r="AO34" s="866"/>
      <c r="AP34" s="866">
        <v>32257</v>
      </c>
      <c r="AQ34" s="866"/>
      <c r="AR34" s="866"/>
      <c r="AS34" s="866"/>
      <c r="AT34" s="866"/>
      <c r="AU34" s="866">
        <v>18483</v>
      </c>
      <c r="AV34" s="866"/>
      <c r="AW34" s="866"/>
      <c r="AX34" s="866"/>
      <c r="AY34" s="866"/>
      <c r="AZ34" s="867" t="s">
        <v>556</v>
      </c>
      <c r="BA34" s="867"/>
      <c r="BB34" s="867"/>
      <c r="BC34" s="867"/>
      <c r="BD34" s="867"/>
      <c r="BE34" s="868" t="s">
        <v>395</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t="s">
        <v>399</v>
      </c>
      <c r="C35" s="817"/>
      <c r="D35" s="817"/>
      <c r="E35" s="817"/>
      <c r="F35" s="817"/>
      <c r="G35" s="817"/>
      <c r="H35" s="817"/>
      <c r="I35" s="817"/>
      <c r="J35" s="817"/>
      <c r="K35" s="817"/>
      <c r="L35" s="817"/>
      <c r="M35" s="817"/>
      <c r="N35" s="817"/>
      <c r="O35" s="817"/>
      <c r="P35" s="818"/>
      <c r="Q35" s="819">
        <v>563</v>
      </c>
      <c r="R35" s="820"/>
      <c r="S35" s="820"/>
      <c r="T35" s="820"/>
      <c r="U35" s="820"/>
      <c r="V35" s="820">
        <v>515</v>
      </c>
      <c r="W35" s="820"/>
      <c r="X35" s="820"/>
      <c r="Y35" s="820"/>
      <c r="Z35" s="820"/>
      <c r="AA35" s="820">
        <v>48</v>
      </c>
      <c r="AB35" s="820"/>
      <c r="AC35" s="820"/>
      <c r="AD35" s="820"/>
      <c r="AE35" s="821"/>
      <c r="AF35" s="822">
        <v>279</v>
      </c>
      <c r="AG35" s="823"/>
      <c r="AH35" s="823"/>
      <c r="AI35" s="823"/>
      <c r="AJ35" s="824"/>
      <c r="AK35" s="870">
        <v>427</v>
      </c>
      <c r="AL35" s="866"/>
      <c r="AM35" s="866"/>
      <c r="AN35" s="866"/>
      <c r="AO35" s="866"/>
      <c r="AP35" s="866">
        <v>11</v>
      </c>
      <c r="AQ35" s="866"/>
      <c r="AR35" s="866"/>
      <c r="AS35" s="866"/>
      <c r="AT35" s="866"/>
      <c r="AU35" s="866">
        <v>6</v>
      </c>
      <c r="AV35" s="866"/>
      <c r="AW35" s="866"/>
      <c r="AX35" s="866"/>
      <c r="AY35" s="866"/>
      <c r="AZ35" s="867" t="s">
        <v>556</v>
      </c>
      <c r="BA35" s="867"/>
      <c r="BB35" s="867"/>
      <c r="BC35" s="867"/>
      <c r="BD35" s="867"/>
      <c r="BE35" s="868" t="s">
        <v>395</v>
      </c>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t="s">
        <v>400</v>
      </c>
      <c r="C36" s="817"/>
      <c r="D36" s="817"/>
      <c r="E36" s="817"/>
      <c r="F36" s="817"/>
      <c r="G36" s="817"/>
      <c r="H36" s="817"/>
      <c r="I36" s="817"/>
      <c r="J36" s="817"/>
      <c r="K36" s="817"/>
      <c r="L36" s="817"/>
      <c r="M36" s="817"/>
      <c r="N36" s="817"/>
      <c r="O36" s="817"/>
      <c r="P36" s="818"/>
      <c r="Q36" s="819">
        <v>11800</v>
      </c>
      <c r="R36" s="820"/>
      <c r="S36" s="820"/>
      <c r="T36" s="820"/>
      <c r="U36" s="820"/>
      <c r="V36" s="820">
        <v>11586</v>
      </c>
      <c r="W36" s="820"/>
      <c r="X36" s="820"/>
      <c r="Y36" s="820"/>
      <c r="Z36" s="820"/>
      <c r="AA36" s="820">
        <v>214</v>
      </c>
      <c r="AB36" s="820"/>
      <c r="AC36" s="820"/>
      <c r="AD36" s="820"/>
      <c r="AE36" s="821"/>
      <c r="AF36" s="822">
        <v>3612</v>
      </c>
      <c r="AG36" s="823"/>
      <c r="AH36" s="823"/>
      <c r="AI36" s="823"/>
      <c r="AJ36" s="824"/>
      <c r="AK36" s="870">
        <v>1720</v>
      </c>
      <c r="AL36" s="866"/>
      <c r="AM36" s="866"/>
      <c r="AN36" s="866"/>
      <c r="AO36" s="866"/>
      <c r="AP36" s="866">
        <v>10692</v>
      </c>
      <c r="AQ36" s="866"/>
      <c r="AR36" s="866"/>
      <c r="AS36" s="866"/>
      <c r="AT36" s="866"/>
      <c r="AU36" s="866">
        <v>6811</v>
      </c>
      <c r="AV36" s="866"/>
      <c r="AW36" s="866"/>
      <c r="AX36" s="866"/>
      <c r="AY36" s="866"/>
      <c r="AZ36" s="867" t="s">
        <v>556</v>
      </c>
      <c r="BA36" s="867"/>
      <c r="BB36" s="867"/>
      <c r="BC36" s="867"/>
      <c r="BD36" s="867"/>
      <c r="BE36" s="868" t="s">
        <v>395</v>
      </c>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t="s">
        <v>401</v>
      </c>
      <c r="C37" s="817"/>
      <c r="D37" s="817"/>
      <c r="E37" s="817"/>
      <c r="F37" s="817"/>
      <c r="G37" s="817"/>
      <c r="H37" s="817"/>
      <c r="I37" s="817"/>
      <c r="J37" s="817"/>
      <c r="K37" s="817"/>
      <c r="L37" s="817"/>
      <c r="M37" s="817"/>
      <c r="N37" s="817"/>
      <c r="O37" s="817"/>
      <c r="P37" s="818"/>
      <c r="Q37" s="819">
        <v>124998</v>
      </c>
      <c r="R37" s="820"/>
      <c r="S37" s="820"/>
      <c r="T37" s="820"/>
      <c r="U37" s="820"/>
      <c r="V37" s="820">
        <v>121647</v>
      </c>
      <c r="W37" s="820"/>
      <c r="X37" s="820"/>
      <c r="Y37" s="820"/>
      <c r="Z37" s="820"/>
      <c r="AA37" s="820">
        <v>3351</v>
      </c>
      <c r="AB37" s="820"/>
      <c r="AC37" s="820"/>
      <c r="AD37" s="820"/>
      <c r="AE37" s="821"/>
      <c r="AF37" s="822" t="s">
        <v>121</v>
      </c>
      <c r="AG37" s="823"/>
      <c r="AH37" s="823"/>
      <c r="AI37" s="823"/>
      <c r="AJ37" s="824"/>
      <c r="AK37" s="870">
        <v>91</v>
      </c>
      <c r="AL37" s="866"/>
      <c r="AM37" s="866"/>
      <c r="AN37" s="866"/>
      <c r="AO37" s="866"/>
      <c r="AP37" s="866">
        <v>307</v>
      </c>
      <c r="AQ37" s="866"/>
      <c r="AR37" s="866"/>
      <c r="AS37" s="866"/>
      <c r="AT37" s="866"/>
      <c r="AU37" s="866">
        <v>307</v>
      </c>
      <c r="AV37" s="866"/>
      <c r="AW37" s="866"/>
      <c r="AX37" s="866"/>
      <c r="AY37" s="866"/>
      <c r="AZ37" s="867" t="s">
        <v>556</v>
      </c>
      <c r="BA37" s="867"/>
      <c r="BB37" s="867"/>
      <c r="BC37" s="867"/>
      <c r="BD37" s="867"/>
      <c r="BE37" s="868" t="s">
        <v>402</v>
      </c>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403</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379</v>
      </c>
      <c r="B63" s="825" t="s">
        <v>404</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12664</v>
      </c>
      <c r="AG63" s="880"/>
      <c r="AH63" s="880"/>
      <c r="AI63" s="880"/>
      <c r="AJ63" s="881"/>
      <c r="AK63" s="882"/>
      <c r="AL63" s="877"/>
      <c r="AM63" s="877"/>
      <c r="AN63" s="877"/>
      <c r="AO63" s="877"/>
      <c r="AP63" s="880"/>
      <c r="AQ63" s="880"/>
      <c r="AR63" s="880"/>
      <c r="AS63" s="880"/>
      <c r="AT63" s="880"/>
      <c r="AU63" s="880"/>
      <c r="AV63" s="880"/>
      <c r="AW63" s="880"/>
      <c r="AX63" s="880"/>
      <c r="AY63" s="880"/>
      <c r="AZ63" s="884"/>
      <c r="BA63" s="884"/>
      <c r="BB63" s="884"/>
      <c r="BC63" s="884"/>
      <c r="BD63" s="884"/>
      <c r="BE63" s="885"/>
      <c r="BF63" s="885"/>
      <c r="BG63" s="885"/>
      <c r="BH63" s="885"/>
      <c r="BI63" s="886"/>
      <c r="BJ63" s="887" t="s">
        <v>121</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405</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406</v>
      </c>
      <c r="B66" s="764"/>
      <c r="C66" s="764"/>
      <c r="D66" s="764"/>
      <c r="E66" s="764"/>
      <c r="F66" s="764"/>
      <c r="G66" s="764"/>
      <c r="H66" s="764"/>
      <c r="I66" s="764"/>
      <c r="J66" s="764"/>
      <c r="K66" s="764"/>
      <c r="L66" s="764"/>
      <c r="M66" s="764"/>
      <c r="N66" s="764"/>
      <c r="O66" s="764"/>
      <c r="P66" s="765"/>
      <c r="Q66" s="769" t="s">
        <v>383</v>
      </c>
      <c r="R66" s="770"/>
      <c r="S66" s="770"/>
      <c r="T66" s="770"/>
      <c r="U66" s="771"/>
      <c r="V66" s="769" t="s">
        <v>384</v>
      </c>
      <c r="W66" s="770"/>
      <c r="X66" s="770"/>
      <c r="Y66" s="770"/>
      <c r="Z66" s="771"/>
      <c r="AA66" s="769" t="s">
        <v>385</v>
      </c>
      <c r="AB66" s="770"/>
      <c r="AC66" s="770"/>
      <c r="AD66" s="770"/>
      <c r="AE66" s="771"/>
      <c r="AF66" s="890" t="s">
        <v>386</v>
      </c>
      <c r="AG66" s="851"/>
      <c r="AH66" s="851"/>
      <c r="AI66" s="851"/>
      <c r="AJ66" s="891"/>
      <c r="AK66" s="769" t="s">
        <v>387</v>
      </c>
      <c r="AL66" s="764"/>
      <c r="AM66" s="764"/>
      <c r="AN66" s="764"/>
      <c r="AO66" s="765"/>
      <c r="AP66" s="769" t="s">
        <v>388</v>
      </c>
      <c r="AQ66" s="770"/>
      <c r="AR66" s="770"/>
      <c r="AS66" s="770"/>
      <c r="AT66" s="771"/>
      <c r="AU66" s="769" t="s">
        <v>407</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559</v>
      </c>
      <c r="C68" s="906"/>
      <c r="D68" s="906"/>
      <c r="E68" s="906"/>
      <c r="F68" s="906"/>
      <c r="G68" s="906"/>
      <c r="H68" s="906"/>
      <c r="I68" s="906"/>
      <c r="J68" s="906"/>
      <c r="K68" s="906"/>
      <c r="L68" s="906"/>
      <c r="M68" s="906"/>
      <c r="N68" s="906"/>
      <c r="O68" s="906"/>
      <c r="P68" s="907"/>
      <c r="Q68" s="908">
        <v>80</v>
      </c>
      <c r="R68" s="902"/>
      <c r="S68" s="902"/>
      <c r="T68" s="902"/>
      <c r="U68" s="902"/>
      <c r="V68" s="902">
        <v>73</v>
      </c>
      <c r="W68" s="902"/>
      <c r="X68" s="902"/>
      <c r="Y68" s="902"/>
      <c r="Z68" s="902"/>
      <c r="AA68" s="902">
        <v>7</v>
      </c>
      <c r="AB68" s="902"/>
      <c r="AC68" s="902"/>
      <c r="AD68" s="902"/>
      <c r="AE68" s="902"/>
      <c r="AF68" s="902">
        <v>7</v>
      </c>
      <c r="AG68" s="902"/>
      <c r="AH68" s="902"/>
      <c r="AI68" s="902"/>
      <c r="AJ68" s="902"/>
      <c r="AK68" s="902">
        <v>20</v>
      </c>
      <c r="AL68" s="902"/>
      <c r="AM68" s="902"/>
      <c r="AN68" s="902"/>
      <c r="AO68" s="902"/>
      <c r="AP68" s="902" t="s">
        <v>563</v>
      </c>
      <c r="AQ68" s="902"/>
      <c r="AR68" s="902"/>
      <c r="AS68" s="902"/>
      <c r="AT68" s="902"/>
      <c r="AU68" s="902" t="s">
        <v>563</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560</v>
      </c>
      <c r="C69" s="910"/>
      <c r="D69" s="910"/>
      <c r="E69" s="910"/>
      <c r="F69" s="910"/>
      <c r="G69" s="910"/>
      <c r="H69" s="910"/>
      <c r="I69" s="910"/>
      <c r="J69" s="910"/>
      <c r="K69" s="910"/>
      <c r="L69" s="910"/>
      <c r="M69" s="910"/>
      <c r="N69" s="910"/>
      <c r="O69" s="910"/>
      <c r="P69" s="911"/>
      <c r="Q69" s="912">
        <v>141377</v>
      </c>
      <c r="R69" s="866"/>
      <c r="S69" s="866"/>
      <c r="T69" s="866"/>
      <c r="U69" s="866"/>
      <c r="V69" s="866">
        <v>138807</v>
      </c>
      <c r="W69" s="866"/>
      <c r="X69" s="866"/>
      <c r="Y69" s="866"/>
      <c r="Z69" s="866"/>
      <c r="AA69" s="866">
        <v>2570</v>
      </c>
      <c r="AB69" s="866"/>
      <c r="AC69" s="866"/>
      <c r="AD69" s="866"/>
      <c r="AE69" s="866"/>
      <c r="AF69" s="866">
        <v>2570</v>
      </c>
      <c r="AG69" s="866"/>
      <c r="AH69" s="866"/>
      <c r="AI69" s="866"/>
      <c r="AJ69" s="866"/>
      <c r="AK69" s="866" t="s">
        <v>563</v>
      </c>
      <c r="AL69" s="866"/>
      <c r="AM69" s="866"/>
      <c r="AN69" s="866"/>
      <c r="AO69" s="866"/>
      <c r="AP69" s="866" t="s">
        <v>563</v>
      </c>
      <c r="AQ69" s="866"/>
      <c r="AR69" s="866"/>
      <c r="AS69" s="866"/>
      <c r="AT69" s="866"/>
      <c r="AU69" s="866" t="s">
        <v>563</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561</v>
      </c>
      <c r="C70" s="910"/>
      <c r="D70" s="910"/>
      <c r="E70" s="910"/>
      <c r="F70" s="910"/>
      <c r="G70" s="910"/>
      <c r="H70" s="910"/>
      <c r="I70" s="910"/>
      <c r="J70" s="910"/>
      <c r="K70" s="910"/>
      <c r="L70" s="910"/>
      <c r="M70" s="910"/>
      <c r="N70" s="910"/>
      <c r="O70" s="910"/>
      <c r="P70" s="911"/>
      <c r="Q70" s="912">
        <v>4557</v>
      </c>
      <c r="R70" s="866"/>
      <c r="S70" s="866"/>
      <c r="T70" s="866"/>
      <c r="U70" s="866"/>
      <c r="V70" s="866">
        <v>3585</v>
      </c>
      <c r="W70" s="866"/>
      <c r="X70" s="866"/>
      <c r="Y70" s="866"/>
      <c r="Z70" s="866"/>
      <c r="AA70" s="866">
        <v>972</v>
      </c>
      <c r="AB70" s="866"/>
      <c r="AC70" s="866"/>
      <c r="AD70" s="866"/>
      <c r="AE70" s="866"/>
      <c r="AF70" s="866">
        <v>972</v>
      </c>
      <c r="AG70" s="866"/>
      <c r="AH70" s="866"/>
      <c r="AI70" s="866"/>
      <c r="AJ70" s="866"/>
      <c r="AK70" s="866">
        <v>2</v>
      </c>
      <c r="AL70" s="866"/>
      <c r="AM70" s="866"/>
      <c r="AN70" s="866"/>
      <c r="AO70" s="866"/>
      <c r="AP70" s="866" t="s">
        <v>563</v>
      </c>
      <c r="AQ70" s="866"/>
      <c r="AR70" s="866"/>
      <c r="AS70" s="866"/>
      <c r="AT70" s="866"/>
      <c r="AU70" s="866" t="s">
        <v>563</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562</v>
      </c>
      <c r="C71" s="910"/>
      <c r="D71" s="910"/>
      <c r="E71" s="910"/>
      <c r="F71" s="910"/>
      <c r="G71" s="910"/>
      <c r="H71" s="910"/>
      <c r="I71" s="910"/>
      <c r="J71" s="910"/>
      <c r="K71" s="910"/>
      <c r="L71" s="910"/>
      <c r="M71" s="910"/>
      <c r="N71" s="910"/>
      <c r="O71" s="910"/>
      <c r="P71" s="911"/>
      <c r="Q71" s="912">
        <v>101</v>
      </c>
      <c r="R71" s="866"/>
      <c r="S71" s="866"/>
      <c r="T71" s="866"/>
      <c r="U71" s="866"/>
      <c r="V71" s="866">
        <v>70</v>
      </c>
      <c r="W71" s="866"/>
      <c r="X71" s="866"/>
      <c r="Y71" s="866"/>
      <c r="Z71" s="866"/>
      <c r="AA71" s="866">
        <v>31</v>
      </c>
      <c r="AB71" s="866"/>
      <c r="AC71" s="866"/>
      <c r="AD71" s="866"/>
      <c r="AE71" s="866"/>
      <c r="AF71" s="866">
        <v>31</v>
      </c>
      <c r="AG71" s="866"/>
      <c r="AH71" s="866"/>
      <c r="AI71" s="866"/>
      <c r="AJ71" s="866"/>
      <c r="AK71" s="866" t="s">
        <v>563</v>
      </c>
      <c r="AL71" s="866"/>
      <c r="AM71" s="866"/>
      <c r="AN71" s="866"/>
      <c r="AO71" s="866"/>
      <c r="AP71" s="866" t="s">
        <v>563</v>
      </c>
      <c r="AQ71" s="866"/>
      <c r="AR71" s="866"/>
      <c r="AS71" s="866"/>
      <c r="AT71" s="866"/>
      <c r="AU71" s="866" t="s">
        <v>563</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c r="C72" s="910"/>
      <c r="D72" s="910"/>
      <c r="E72" s="910"/>
      <c r="F72" s="910"/>
      <c r="G72" s="910"/>
      <c r="H72" s="910"/>
      <c r="I72" s="910"/>
      <c r="J72" s="910"/>
      <c r="K72" s="910"/>
      <c r="L72" s="910"/>
      <c r="M72" s="910"/>
      <c r="N72" s="910"/>
      <c r="O72" s="910"/>
      <c r="P72" s="911"/>
      <c r="Q72" s="912"/>
      <c r="R72" s="866"/>
      <c r="S72" s="866"/>
      <c r="T72" s="866"/>
      <c r="U72" s="866"/>
      <c r="V72" s="866"/>
      <c r="W72" s="866"/>
      <c r="X72" s="866"/>
      <c r="Y72" s="866"/>
      <c r="Z72" s="866"/>
      <c r="AA72" s="866"/>
      <c r="AB72" s="866"/>
      <c r="AC72" s="866"/>
      <c r="AD72" s="866"/>
      <c r="AE72" s="866"/>
      <c r="AF72" s="866"/>
      <c r="AG72" s="866"/>
      <c r="AH72" s="866"/>
      <c r="AI72" s="866"/>
      <c r="AJ72" s="866"/>
      <c r="AK72" s="866"/>
      <c r="AL72" s="866"/>
      <c r="AM72" s="866"/>
      <c r="AN72" s="866"/>
      <c r="AO72" s="866"/>
      <c r="AP72" s="866"/>
      <c r="AQ72" s="866"/>
      <c r="AR72" s="866"/>
      <c r="AS72" s="866"/>
      <c r="AT72" s="866"/>
      <c r="AU72" s="866"/>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c r="C73" s="910"/>
      <c r="D73" s="910"/>
      <c r="E73" s="910"/>
      <c r="F73" s="910"/>
      <c r="G73" s="910"/>
      <c r="H73" s="910"/>
      <c r="I73" s="910"/>
      <c r="J73" s="910"/>
      <c r="K73" s="910"/>
      <c r="L73" s="910"/>
      <c r="M73" s="910"/>
      <c r="N73" s="910"/>
      <c r="O73" s="910"/>
      <c r="P73" s="911"/>
      <c r="Q73" s="912"/>
      <c r="R73" s="866"/>
      <c r="S73" s="866"/>
      <c r="T73" s="866"/>
      <c r="U73" s="866"/>
      <c r="V73" s="866"/>
      <c r="W73" s="866"/>
      <c r="X73" s="866"/>
      <c r="Y73" s="866"/>
      <c r="Z73" s="866"/>
      <c r="AA73" s="866"/>
      <c r="AB73" s="866"/>
      <c r="AC73" s="866"/>
      <c r="AD73" s="866"/>
      <c r="AE73" s="866"/>
      <c r="AF73" s="866"/>
      <c r="AG73" s="866"/>
      <c r="AH73" s="866"/>
      <c r="AI73" s="866"/>
      <c r="AJ73" s="866"/>
      <c r="AK73" s="866"/>
      <c r="AL73" s="866"/>
      <c r="AM73" s="866"/>
      <c r="AN73" s="866"/>
      <c r="AO73" s="866"/>
      <c r="AP73" s="866"/>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379</v>
      </c>
      <c r="B88" s="825" t="s">
        <v>408</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c r="AG88" s="880"/>
      <c r="AH88" s="880"/>
      <c r="AI88" s="880"/>
      <c r="AJ88" s="880"/>
      <c r="AK88" s="877"/>
      <c r="AL88" s="877"/>
      <c r="AM88" s="877"/>
      <c r="AN88" s="877"/>
      <c r="AO88" s="877"/>
      <c r="AP88" s="880"/>
      <c r="AQ88" s="880"/>
      <c r="AR88" s="880"/>
      <c r="AS88" s="880"/>
      <c r="AT88" s="880"/>
      <c r="AU88" s="880"/>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379</v>
      </c>
      <c r="BR102" s="825" t="s">
        <v>409</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c r="CS102" s="888"/>
      <c r="CT102" s="888"/>
      <c r="CU102" s="888"/>
      <c r="CV102" s="927"/>
      <c r="CW102" s="926"/>
      <c r="CX102" s="888"/>
      <c r="CY102" s="888"/>
      <c r="CZ102" s="888"/>
      <c r="DA102" s="927"/>
      <c r="DB102" s="926"/>
      <c r="DC102" s="888"/>
      <c r="DD102" s="888"/>
      <c r="DE102" s="888"/>
      <c r="DF102" s="927"/>
      <c r="DG102" s="926"/>
      <c r="DH102" s="888"/>
      <c r="DI102" s="888"/>
      <c r="DJ102" s="888"/>
      <c r="DK102" s="927"/>
      <c r="DL102" s="926"/>
      <c r="DM102" s="888"/>
      <c r="DN102" s="888"/>
      <c r="DO102" s="888"/>
      <c r="DP102" s="927"/>
      <c r="DQ102" s="926"/>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410</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411</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412</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413</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414</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415</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416</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417</v>
      </c>
      <c r="AB109" s="929"/>
      <c r="AC109" s="929"/>
      <c r="AD109" s="929"/>
      <c r="AE109" s="930"/>
      <c r="AF109" s="928" t="s">
        <v>418</v>
      </c>
      <c r="AG109" s="929"/>
      <c r="AH109" s="929"/>
      <c r="AI109" s="929"/>
      <c r="AJ109" s="930"/>
      <c r="AK109" s="928" t="s">
        <v>294</v>
      </c>
      <c r="AL109" s="929"/>
      <c r="AM109" s="929"/>
      <c r="AN109" s="929"/>
      <c r="AO109" s="930"/>
      <c r="AP109" s="928" t="s">
        <v>419</v>
      </c>
      <c r="AQ109" s="929"/>
      <c r="AR109" s="929"/>
      <c r="AS109" s="929"/>
      <c r="AT109" s="931"/>
      <c r="AU109" s="948" t="s">
        <v>416</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417</v>
      </c>
      <c r="BR109" s="929"/>
      <c r="BS109" s="929"/>
      <c r="BT109" s="929"/>
      <c r="BU109" s="930"/>
      <c r="BV109" s="928" t="s">
        <v>418</v>
      </c>
      <c r="BW109" s="929"/>
      <c r="BX109" s="929"/>
      <c r="BY109" s="929"/>
      <c r="BZ109" s="930"/>
      <c r="CA109" s="928" t="s">
        <v>294</v>
      </c>
      <c r="CB109" s="929"/>
      <c r="CC109" s="929"/>
      <c r="CD109" s="929"/>
      <c r="CE109" s="930"/>
      <c r="CF109" s="949" t="s">
        <v>419</v>
      </c>
      <c r="CG109" s="949"/>
      <c r="CH109" s="949"/>
      <c r="CI109" s="949"/>
      <c r="CJ109" s="949"/>
      <c r="CK109" s="928" t="s">
        <v>420</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417</v>
      </c>
      <c r="DH109" s="929"/>
      <c r="DI109" s="929"/>
      <c r="DJ109" s="929"/>
      <c r="DK109" s="930"/>
      <c r="DL109" s="928" t="s">
        <v>418</v>
      </c>
      <c r="DM109" s="929"/>
      <c r="DN109" s="929"/>
      <c r="DO109" s="929"/>
      <c r="DP109" s="930"/>
      <c r="DQ109" s="928" t="s">
        <v>294</v>
      </c>
      <c r="DR109" s="929"/>
      <c r="DS109" s="929"/>
      <c r="DT109" s="929"/>
      <c r="DU109" s="930"/>
      <c r="DV109" s="928" t="s">
        <v>419</v>
      </c>
      <c r="DW109" s="929"/>
      <c r="DX109" s="929"/>
      <c r="DY109" s="929"/>
      <c r="DZ109" s="931"/>
    </row>
    <row r="110" spans="1:131" s="230" customFormat="1" ht="26.25" customHeight="1" x14ac:dyDescent="0.15">
      <c r="A110" s="932" t="s">
        <v>421</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8732533</v>
      </c>
      <c r="AB110" s="936"/>
      <c r="AC110" s="936"/>
      <c r="AD110" s="936"/>
      <c r="AE110" s="937"/>
      <c r="AF110" s="938">
        <v>8857085</v>
      </c>
      <c r="AG110" s="936"/>
      <c r="AH110" s="936"/>
      <c r="AI110" s="936"/>
      <c r="AJ110" s="937"/>
      <c r="AK110" s="938">
        <v>8775529</v>
      </c>
      <c r="AL110" s="936"/>
      <c r="AM110" s="936"/>
      <c r="AN110" s="936"/>
      <c r="AO110" s="937"/>
      <c r="AP110" s="939">
        <v>16.899999999999999</v>
      </c>
      <c r="AQ110" s="940"/>
      <c r="AR110" s="940"/>
      <c r="AS110" s="940"/>
      <c r="AT110" s="941"/>
      <c r="AU110" s="942" t="s">
        <v>69</v>
      </c>
      <c r="AV110" s="943"/>
      <c r="AW110" s="943"/>
      <c r="AX110" s="943"/>
      <c r="AY110" s="943"/>
      <c r="AZ110" s="965" t="s">
        <v>422</v>
      </c>
      <c r="BA110" s="933"/>
      <c r="BB110" s="933"/>
      <c r="BC110" s="933"/>
      <c r="BD110" s="933"/>
      <c r="BE110" s="933"/>
      <c r="BF110" s="933"/>
      <c r="BG110" s="933"/>
      <c r="BH110" s="933"/>
      <c r="BI110" s="933"/>
      <c r="BJ110" s="933"/>
      <c r="BK110" s="933"/>
      <c r="BL110" s="933"/>
      <c r="BM110" s="933"/>
      <c r="BN110" s="933"/>
      <c r="BO110" s="933"/>
      <c r="BP110" s="934"/>
      <c r="BQ110" s="966">
        <v>103365346</v>
      </c>
      <c r="BR110" s="967"/>
      <c r="BS110" s="967"/>
      <c r="BT110" s="967"/>
      <c r="BU110" s="967"/>
      <c r="BV110" s="967">
        <v>101687261</v>
      </c>
      <c r="BW110" s="967"/>
      <c r="BX110" s="967"/>
      <c r="BY110" s="967"/>
      <c r="BZ110" s="967"/>
      <c r="CA110" s="967">
        <v>99789625</v>
      </c>
      <c r="CB110" s="967"/>
      <c r="CC110" s="967"/>
      <c r="CD110" s="967"/>
      <c r="CE110" s="967"/>
      <c r="CF110" s="980">
        <v>192</v>
      </c>
      <c r="CG110" s="981"/>
      <c r="CH110" s="981"/>
      <c r="CI110" s="981"/>
      <c r="CJ110" s="981"/>
      <c r="CK110" s="982" t="s">
        <v>423</v>
      </c>
      <c r="CL110" s="983"/>
      <c r="CM110" s="965" t="s">
        <v>424</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121</v>
      </c>
      <c r="DH110" s="967"/>
      <c r="DI110" s="967"/>
      <c r="DJ110" s="967"/>
      <c r="DK110" s="967"/>
      <c r="DL110" s="967" t="s">
        <v>121</v>
      </c>
      <c r="DM110" s="967"/>
      <c r="DN110" s="967"/>
      <c r="DO110" s="967"/>
      <c r="DP110" s="967"/>
      <c r="DQ110" s="967" t="s">
        <v>121</v>
      </c>
      <c r="DR110" s="967"/>
      <c r="DS110" s="967"/>
      <c r="DT110" s="967"/>
      <c r="DU110" s="967"/>
      <c r="DV110" s="968" t="s">
        <v>121</v>
      </c>
      <c r="DW110" s="968"/>
      <c r="DX110" s="968"/>
      <c r="DY110" s="968"/>
      <c r="DZ110" s="969"/>
    </row>
    <row r="111" spans="1:131" s="230" customFormat="1" ht="26.25" customHeight="1" x14ac:dyDescent="0.15">
      <c r="A111" s="970" t="s">
        <v>425</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121</v>
      </c>
      <c r="AB111" s="974"/>
      <c r="AC111" s="974"/>
      <c r="AD111" s="974"/>
      <c r="AE111" s="975"/>
      <c r="AF111" s="976" t="s">
        <v>121</v>
      </c>
      <c r="AG111" s="974"/>
      <c r="AH111" s="974"/>
      <c r="AI111" s="974"/>
      <c r="AJ111" s="975"/>
      <c r="AK111" s="976" t="s">
        <v>121</v>
      </c>
      <c r="AL111" s="974"/>
      <c r="AM111" s="974"/>
      <c r="AN111" s="974"/>
      <c r="AO111" s="975"/>
      <c r="AP111" s="977" t="s">
        <v>121</v>
      </c>
      <c r="AQ111" s="978"/>
      <c r="AR111" s="978"/>
      <c r="AS111" s="978"/>
      <c r="AT111" s="979"/>
      <c r="AU111" s="944"/>
      <c r="AV111" s="945"/>
      <c r="AW111" s="945"/>
      <c r="AX111" s="945"/>
      <c r="AY111" s="945"/>
      <c r="AZ111" s="958" t="s">
        <v>426</v>
      </c>
      <c r="BA111" s="959"/>
      <c r="BB111" s="959"/>
      <c r="BC111" s="959"/>
      <c r="BD111" s="959"/>
      <c r="BE111" s="959"/>
      <c r="BF111" s="959"/>
      <c r="BG111" s="959"/>
      <c r="BH111" s="959"/>
      <c r="BI111" s="959"/>
      <c r="BJ111" s="959"/>
      <c r="BK111" s="959"/>
      <c r="BL111" s="959"/>
      <c r="BM111" s="959"/>
      <c r="BN111" s="959"/>
      <c r="BO111" s="959"/>
      <c r="BP111" s="960"/>
      <c r="BQ111" s="961">
        <v>259789</v>
      </c>
      <c r="BR111" s="962"/>
      <c r="BS111" s="962"/>
      <c r="BT111" s="962"/>
      <c r="BU111" s="962"/>
      <c r="BV111" s="962">
        <v>259943</v>
      </c>
      <c r="BW111" s="962"/>
      <c r="BX111" s="962"/>
      <c r="BY111" s="962"/>
      <c r="BZ111" s="962"/>
      <c r="CA111" s="962">
        <v>260279</v>
      </c>
      <c r="CB111" s="962"/>
      <c r="CC111" s="962"/>
      <c r="CD111" s="962"/>
      <c r="CE111" s="962"/>
      <c r="CF111" s="956">
        <v>0.5</v>
      </c>
      <c r="CG111" s="957"/>
      <c r="CH111" s="957"/>
      <c r="CI111" s="957"/>
      <c r="CJ111" s="957"/>
      <c r="CK111" s="984"/>
      <c r="CL111" s="985"/>
      <c r="CM111" s="958" t="s">
        <v>427</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121</v>
      </c>
      <c r="DH111" s="962"/>
      <c r="DI111" s="962"/>
      <c r="DJ111" s="962"/>
      <c r="DK111" s="962"/>
      <c r="DL111" s="962" t="s">
        <v>121</v>
      </c>
      <c r="DM111" s="962"/>
      <c r="DN111" s="962"/>
      <c r="DO111" s="962"/>
      <c r="DP111" s="962"/>
      <c r="DQ111" s="962" t="s">
        <v>121</v>
      </c>
      <c r="DR111" s="962"/>
      <c r="DS111" s="962"/>
      <c r="DT111" s="962"/>
      <c r="DU111" s="962"/>
      <c r="DV111" s="963" t="s">
        <v>121</v>
      </c>
      <c r="DW111" s="963"/>
      <c r="DX111" s="963"/>
      <c r="DY111" s="963"/>
      <c r="DZ111" s="964"/>
    </row>
    <row r="112" spans="1:131" s="230" customFormat="1" ht="26.25" customHeight="1" x14ac:dyDescent="0.15">
      <c r="A112" s="988" t="s">
        <v>428</v>
      </c>
      <c r="B112" s="989"/>
      <c r="C112" s="959" t="s">
        <v>429</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121</v>
      </c>
      <c r="AB112" s="995"/>
      <c r="AC112" s="995"/>
      <c r="AD112" s="995"/>
      <c r="AE112" s="996"/>
      <c r="AF112" s="997" t="s">
        <v>121</v>
      </c>
      <c r="AG112" s="995"/>
      <c r="AH112" s="995"/>
      <c r="AI112" s="995"/>
      <c r="AJ112" s="996"/>
      <c r="AK112" s="997" t="s">
        <v>121</v>
      </c>
      <c r="AL112" s="995"/>
      <c r="AM112" s="995"/>
      <c r="AN112" s="995"/>
      <c r="AO112" s="996"/>
      <c r="AP112" s="998" t="s">
        <v>121</v>
      </c>
      <c r="AQ112" s="999"/>
      <c r="AR112" s="999"/>
      <c r="AS112" s="999"/>
      <c r="AT112" s="1000"/>
      <c r="AU112" s="944"/>
      <c r="AV112" s="945"/>
      <c r="AW112" s="945"/>
      <c r="AX112" s="945"/>
      <c r="AY112" s="945"/>
      <c r="AZ112" s="958" t="s">
        <v>430</v>
      </c>
      <c r="BA112" s="959"/>
      <c r="BB112" s="959"/>
      <c r="BC112" s="959"/>
      <c r="BD112" s="959"/>
      <c r="BE112" s="959"/>
      <c r="BF112" s="959"/>
      <c r="BG112" s="959"/>
      <c r="BH112" s="959"/>
      <c r="BI112" s="959"/>
      <c r="BJ112" s="959"/>
      <c r="BK112" s="959"/>
      <c r="BL112" s="959"/>
      <c r="BM112" s="959"/>
      <c r="BN112" s="959"/>
      <c r="BO112" s="959"/>
      <c r="BP112" s="960"/>
      <c r="BQ112" s="961">
        <v>30605475</v>
      </c>
      <c r="BR112" s="962"/>
      <c r="BS112" s="962"/>
      <c r="BT112" s="962"/>
      <c r="BU112" s="962"/>
      <c r="BV112" s="962">
        <v>27920220</v>
      </c>
      <c r="BW112" s="962"/>
      <c r="BX112" s="962"/>
      <c r="BY112" s="962"/>
      <c r="BZ112" s="962"/>
      <c r="CA112" s="962">
        <v>25865880</v>
      </c>
      <c r="CB112" s="962"/>
      <c r="CC112" s="962"/>
      <c r="CD112" s="962"/>
      <c r="CE112" s="962"/>
      <c r="CF112" s="956">
        <v>49.8</v>
      </c>
      <c r="CG112" s="957"/>
      <c r="CH112" s="957"/>
      <c r="CI112" s="957"/>
      <c r="CJ112" s="957"/>
      <c r="CK112" s="984"/>
      <c r="CL112" s="985"/>
      <c r="CM112" s="958" t="s">
        <v>431</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121</v>
      </c>
      <c r="DH112" s="962"/>
      <c r="DI112" s="962"/>
      <c r="DJ112" s="962"/>
      <c r="DK112" s="962"/>
      <c r="DL112" s="962" t="s">
        <v>121</v>
      </c>
      <c r="DM112" s="962"/>
      <c r="DN112" s="962"/>
      <c r="DO112" s="962"/>
      <c r="DP112" s="962"/>
      <c r="DQ112" s="962" t="s">
        <v>121</v>
      </c>
      <c r="DR112" s="962"/>
      <c r="DS112" s="962"/>
      <c r="DT112" s="962"/>
      <c r="DU112" s="962"/>
      <c r="DV112" s="963" t="s">
        <v>121</v>
      </c>
      <c r="DW112" s="963"/>
      <c r="DX112" s="963"/>
      <c r="DY112" s="963"/>
      <c r="DZ112" s="964"/>
    </row>
    <row r="113" spans="1:130" s="230" customFormat="1" ht="26.25" customHeight="1" x14ac:dyDescent="0.15">
      <c r="A113" s="990"/>
      <c r="B113" s="991"/>
      <c r="C113" s="959" t="s">
        <v>432</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2236282</v>
      </c>
      <c r="AB113" s="974"/>
      <c r="AC113" s="974"/>
      <c r="AD113" s="974"/>
      <c r="AE113" s="975"/>
      <c r="AF113" s="976">
        <v>2018747</v>
      </c>
      <c r="AG113" s="974"/>
      <c r="AH113" s="974"/>
      <c r="AI113" s="974"/>
      <c r="AJ113" s="975"/>
      <c r="AK113" s="976">
        <v>1809993</v>
      </c>
      <c r="AL113" s="974"/>
      <c r="AM113" s="974"/>
      <c r="AN113" s="974"/>
      <c r="AO113" s="975"/>
      <c r="AP113" s="977">
        <v>3.5</v>
      </c>
      <c r="AQ113" s="978"/>
      <c r="AR113" s="978"/>
      <c r="AS113" s="978"/>
      <c r="AT113" s="979"/>
      <c r="AU113" s="944"/>
      <c r="AV113" s="945"/>
      <c r="AW113" s="945"/>
      <c r="AX113" s="945"/>
      <c r="AY113" s="945"/>
      <c r="AZ113" s="958" t="s">
        <v>433</v>
      </c>
      <c r="BA113" s="959"/>
      <c r="BB113" s="959"/>
      <c r="BC113" s="959"/>
      <c r="BD113" s="959"/>
      <c r="BE113" s="959"/>
      <c r="BF113" s="959"/>
      <c r="BG113" s="959"/>
      <c r="BH113" s="959"/>
      <c r="BI113" s="959"/>
      <c r="BJ113" s="959"/>
      <c r="BK113" s="959"/>
      <c r="BL113" s="959"/>
      <c r="BM113" s="959"/>
      <c r="BN113" s="959"/>
      <c r="BO113" s="959"/>
      <c r="BP113" s="960"/>
      <c r="BQ113" s="961" t="s">
        <v>121</v>
      </c>
      <c r="BR113" s="962"/>
      <c r="BS113" s="962"/>
      <c r="BT113" s="962"/>
      <c r="BU113" s="962"/>
      <c r="BV113" s="962" t="s">
        <v>121</v>
      </c>
      <c r="BW113" s="962"/>
      <c r="BX113" s="962"/>
      <c r="BY113" s="962"/>
      <c r="BZ113" s="962"/>
      <c r="CA113" s="962" t="s">
        <v>121</v>
      </c>
      <c r="CB113" s="962"/>
      <c r="CC113" s="962"/>
      <c r="CD113" s="962"/>
      <c r="CE113" s="962"/>
      <c r="CF113" s="956" t="s">
        <v>121</v>
      </c>
      <c r="CG113" s="957"/>
      <c r="CH113" s="957"/>
      <c r="CI113" s="957"/>
      <c r="CJ113" s="957"/>
      <c r="CK113" s="984"/>
      <c r="CL113" s="985"/>
      <c r="CM113" s="958" t="s">
        <v>434</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121</v>
      </c>
      <c r="DH113" s="995"/>
      <c r="DI113" s="995"/>
      <c r="DJ113" s="995"/>
      <c r="DK113" s="996"/>
      <c r="DL113" s="997" t="s">
        <v>121</v>
      </c>
      <c r="DM113" s="995"/>
      <c r="DN113" s="995"/>
      <c r="DO113" s="995"/>
      <c r="DP113" s="996"/>
      <c r="DQ113" s="997" t="s">
        <v>121</v>
      </c>
      <c r="DR113" s="995"/>
      <c r="DS113" s="995"/>
      <c r="DT113" s="995"/>
      <c r="DU113" s="996"/>
      <c r="DV113" s="998" t="s">
        <v>121</v>
      </c>
      <c r="DW113" s="999"/>
      <c r="DX113" s="999"/>
      <c r="DY113" s="999"/>
      <c r="DZ113" s="1000"/>
    </row>
    <row r="114" spans="1:130" s="230" customFormat="1" ht="26.25" customHeight="1" x14ac:dyDescent="0.15">
      <c r="A114" s="990"/>
      <c r="B114" s="991"/>
      <c r="C114" s="959" t="s">
        <v>435</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t="s">
        <v>121</v>
      </c>
      <c r="AB114" s="995"/>
      <c r="AC114" s="995"/>
      <c r="AD114" s="995"/>
      <c r="AE114" s="996"/>
      <c r="AF114" s="997" t="s">
        <v>121</v>
      </c>
      <c r="AG114" s="995"/>
      <c r="AH114" s="995"/>
      <c r="AI114" s="995"/>
      <c r="AJ114" s="996"/>
      <c r="AK114" s="997" t="s">
        <v>121</v>
      </c>
      <c r="AL114" s="995"/>
      <c r="AM114" s="995"/>
      <c r="AN114" s="995"/>
      <c r="AO114" s="996"/>
      <c r="AP114" s="998" t="s">
        <v>121</v>
      </c>
      <c r="AQ114" s="999"/>
      <c r="AR114" s="999"/>
      <c r="AS114" s="999"/>
      <c r="AT114" s="1000"/>
      <c r="AU114" s="944"/>
      <c r="AV114" s="945"/>
      <c r="AW114" s="945"/>
      <c r="AX114" s="945"/>
      <c r="AY114" s="945"/>
      <c r="AZ114" s="958" t="s">
        <v>436</v>
      </c>
      <c r="BA114" s="959"/>
      <c r="BB114" s="959"/>
      <c r="BC114" s="959"/>
      <c r="BD114" s="959"/>
      <c r="BE114" s="959"/>
      <c r="BF114" s="959"/>
      <c r="BG114" s="959"/>
      <c r="BH114" s="959"/>
      <c r="BI114" s="959"/>
      <c r="BJ114" s="959"/>
      <c r="BK114" s="959"/>
      <c r="BL114" s="959"/>
      <c r="BM114" s="959"/>
      <c r="BN114" s="959"/>
      <c r="BO114" s="959"/>
      <c r="BP114" s="960"/>
      <c r="BQ114" s="961">
        <v>18182971</v>
      </c>
      <c r="BR114" s="962"/>
      <c r="BS114" s="962"/>
      <c r="BT114" s="962"/>
      <c r="BU114" s="962"/>
      <c r="BV114" s="962">
        <v>18061323</v>
      </c>
      <c r="BW114" s="962"/>
      <c r="BX114" s="962"/>
      <c r="BY114" s="962"/>
      <c r="BZ114" s="962"/>
      <c r="CA114" s="962">
        <v>18342932</v>
      </c>
      <c r="CB114" s="962"/>
      <c r="CC114" s="962"/>
      <c r="CD114" s="962"/>
      <c r="CE114" s="962"/>
      <c r="CF114" s="956">
        <v>35.299999999999997</v>
      </c>
      <c r="CG114" s="957"/>
      <c r="CH114" s="957"/>
      <c r="CI114" s="957"/>
      <c r="CJ114" s="957"/>
      <c r="CK114" s="984"/>
      <c r="CL114" s="985"/>
      <c r="CM114" s="958" t="s">
        <v>437</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121</v>
      </c>
      <c r="DH114" s="995"/>
      <c r="DI114" s="995"/>
      <c r="DJ114" s="995"/>
      <c r="DK114" s="996"/>
      <c r="DL114" s="997" t="s">
        <v>121</v>
      </c>
      <c r="DM114" s="995"/>
      <c r="DN114" s="995"/>
      <c r="DO114" s="995"/>
      <c r="DP114" s="996"/>
      <c r="DQ114" s="997" t="s">
        <v>121</v>
      </c>
      <c r="DR114" s="995"/>
      <c r="DS114" s="995"/>
      <c r="DT114" s="995"/>
      <c r="DU114" s="996"/>
      <c r="DV114" s="998" t="s">
        <v>121</v>
      </c>
      <c r="DW114" s="999"/>
      <c r="DX114" s="999"/>
      <c r="DY114" s="999"/>
      <c r="DZ114" s="1000"/>
    </row>
    <row r="115" spans="1:130" s="230" customFormat="1" ht="26.25" customHeight="1" x14ac:dyDescent="0.15">
      <c r="A115" s="990"/>
      <c r="B115" s="991"/>
      <c r="C115" s="959" t="s">
        <v>438</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81</v>
      </c>
      <c r="AB115" s="974"/>
      <c r="AC115" s="974"/>
      <c r="AD115" s="974"/>
      <c r="AE115" s="975"/>
      <c r="AF115" s="976">
        <v>66</v>
      </c>
      <c r="AG115" s="974"/>
      <c r="AH115" s="974"/>
      <c r="AI115" s="974"/>
      <c r="AJ115" s="975"/>
      <c r="AK115" s="976">
        <v>41</v>
      </c>
      <c r="AL115" s="974"/>
      <c r="AM115" s="974"/>
      <c r="AN115" s="974"/>
      <c r="AO115" s="975"/>
      <c r="AP115" s="977">
        <v>0</v>
      </c>
      <c r="AQ115" s="978"/>
      <c r="AR115" s="978"/>
      <c r="AS115" s="978"/>
      <c r="AT115" s="979"/>
      <c r="AU115" s="944"/>
      <c r="AV115" s="945"/>
      <c r="AW115" s="945"/>
      <c r="AX115" s="945"/>
      <c r="AY115" s="945"/>
      <c r="AZ115" s="958" t="s">
        <v>439</v>
      </c>
      <c r="BA115" s="959"/>
      <c r="BB115" s="959"/>
      <c r="BC115" s="959"/>
      <c r="BD115" s="959"/>
      <c r="BE115" s="959"/>
      <c r="BF115" s="959"/>
      <c r="BG115" s="959"/>
      <c r="BH115" s="959"/>
      <c r="BI115" s="959"/>
      <c r="BJ115" s="959"/>
      <c r="BK115" s="959"/>
      <c r="BL115" s="959"/>
      <c r="BM115" s="959"/>
      <c r="BN115" s="959"/>
      <c r="BO115" s="959"/>
      <c r="BP115" s="960"/>
      <c r="BQ115" s="961">
        <v>178379</v>
      </c>
      <c r="BR115" s="962"/>
      <c r="BS115" s="962"/>
      <c r="BT115" s="962"/>
      <c r="BU115" s="962"/>
      <c r="BV115" s="962">
        <v>178857</v>
      </c>
      <c r="BW115" s="962"/>
      <c r="BX115" s="962"/>
      <c r="BY115" s="962"/>
      <c r="BZ115" s="962"/>
      <c r="CA115" s="962">
        <v>179501</v>
      </c>
      <c r="CB115" s="962"/>
      <c r="CC115" s="962"/>
      <c r="CD115" s="962"/>
      <c r="CE115" s="962"/>
      <c r="CF115" s="956">
        <v>0.3</v>
      </c>
      <c r="CG115" s="957"/>
      <c r="CH115" s="957"/>
      <c r="CI115" s="957"/>
      <c r="CJ115" s="957"/>
      <c r="CK115" s="984"/>
      <c r="CL115" s="985"/>
      <c r="CM115" s="958" t="s">
        <v>440</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v>259789</v>
      </c>
      <c r="DH115" s="995"/>
      <c r="DI115" s="995"/>
      <c r="DJ115" s="995"/>
      <c r="DK115" s="996"/>
      <c r="DL115" s="997">
        <v>259943</v>
      </c>
      <c r="DM115" s="995"/>
      <c r="DN115" s="995"/>
      <c r="DO115" s="995"/>
      <c r="DP115" s="996"/>
      <c r="DQ115" s="997">
        <v>260279</v>
      </c>
      <c r="DR115" s="995"/>
      <c r="DS115" s="995"/>
      <c r="DT115" s="995"/>
      <c r="DU115" s="996"/>
      <c r="DV115" s="998">
        <v>0.5</v>
      </c>
      <c r="DW115" s="999"/>
      <c r="DX115" s="999"/>
      <c r="DY115" s="999"/>
      <c r="DZ115" s="1000"/>
    </row>
    <row r="116" spans="1:130" s="230" customFormat="1" ht="26.25" customHeight="1" x14ac:dyDescent="0.15">
      <c r="A116" s="992"/>
      <c r="B116" s="993"/>
      <c r="C116" s="1001" t="s">
        <v>441</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v>617</v>
      </c>
      <c r="AB116" s="995"/>
      <c r="AC116" s="995"/>
      <c r="AD116" s="995"/>
      <c r="AE116" s="996"/>
      <c r="AF116" s="997">
        <v>2015</v>
      </c>
      <c r="AG116" s="995"/>
      <c r="AH116" s="995"/>
      <c r="AI116" s="995"/>
      <c r="AJ116" s="996"/>
      <c r="AK116" s="997">
        <v>4390</v>
      </c>
      <c r="AL116" s="995"/>
      <c r="AM116" s="995"/>
      <c r="AN116" s="995"/>
      <c r="AO116" s="996"/>
      <c r="AP116" s="998">
        <v>0</v>
      </c>
      <c r="AQ116" s="999"/>
      <c r="AR116" s="999"/>
      <c r="AS116" s="999"/>
      <c r="AT116" s="1000"/>
      <c r="AU116" s="944"/>
      <c r="AV116" s="945"/>
      <c r="AW116" s="945"/>
      <c r="AX116" s="945"/>
      <c r="AY116" s="945"/>
      <c r="AZ116" s="1003" t="s">
        <v>442</v>
      </c>
      <c r="BA116" s="1004"/>
      <c r="BB116" s="1004"/>
      <c r="BC116" s="1004"/>
      <c r="BD116" s="1004"/>
      <c r="BE116" s="1004"/>
      <c r="BF116" s="1004"/>
      <c r="BG116" s="1004"/>
      <c r="BH116" s="1004"/>
      <c r="BI116" s="1004"/>
      <c r="BJ116" s="1004"/>
      <c r="BK116" s="1004"/>
      <c r="BL116" s="1004"/>
      <c r="BM116" s="1004"/>
      <c r="BN116" s="1004"/>
      <c r="BO116" s="1004"/>
      <c r="BP116" s="1005"/>
      <c r="BQ116" s="961" t="s">
        <v>121</v>
      </c>
      <c r="BR116" s="962"/>
      <c r="BS116" s="962"/>
      <c r="BT116" s="962"/>
      <c r="BU116" s="962"/>
      <c r="BV116" s="962" t="s">
        <v>121</v>
      </c>
      <c r="BW116" s="962"/>
      <c r="BX116" s="962"/>
      <c r="BY116" s="962"/>
      <c r="BZ116" s="962"/>
      <c r="CA116" s="962" t="s">
        <v>121</v>
      </c>
      <c r="CB116" s="962"/>
      <c r="CC116" s="962"/>
      <c r="CD116" s="962"/>
      <c r="CE116" s="962"/>
      <c r="CF116" s="956" t="s">
        <v>121</v>
      </c>
      <c r="CG116" s="957"/>
      <c r="CH116" s="957"/>
      <c r="CI116" s="957"/>
      <c r="CJ116" s="957"/>
      <c r="CK116" s="984"/>
      <c r="CL116" s="985"/>
      <c r="CM116" s="958" t="s">
        <v>443</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121</v>
      </c>
      <c r="DH116" s="995"/>
      <c r="DI116" s="995"/>
      <c r="DJ116" s="995"/>
      <c r="DK116" s="996"/>
      <c r="DL116" s="997" t="s">
        <v>121</v>
      </c>
      <c r="DM116" s="995"/>
      <c r="DN116" s="995"/>
      <c r="DO116" s="995"/>
      <c r="DP116" s="996"/>
      <c r="DQ116" s="997" t="s">
        <v>121</v>
      </c>
      <c r="DR116" s="995"/>
      <c r="DS116" s="995"/>
      <c r="DT116" s="995"/>
      <c r="DU116" s="996"/>
      <c r="DV116" s="998" t="s">
        <v>121</v>
      </c>
      <c r="DW116" s="999"/>
      <c r="DX116" s="999"/>
      <c r="DY116" s="999"/>
      <c r="DZ116" s="1000"/>
    </row>
    <row r="117" spans="1:130" s="230" customFormat="1" ht="26.25" customHeight="1" x14ac:dyDescent="0.15">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444</v>
      </c>
      <c r="Z117" s="930"/>
      <c r="AA117" s="1014">
        <v>10969513</v>
      </c>
      <c r="AB117" s="1015"/>
      <c r="AC117" s="1015"/>
      <c r="AD117" s="1015"/>
      <c r="AE117" s="1016"/>
      <c r="AF117" s="1017">
        <v>10877913</v>
      </c>
      <c r="AG117" s="1015"/>
      <c r="AH117" s="1015"/>
      <c r="AI117" s="1015"/>
      <c r="AJ117" s="1016"/>
      <c r="AK117" s="1017">
        <v>10589953</v>
      </c>
      <c r="AL117" s="1015"/>
      <c r="AM117" s="1015"/>
      <c r="AN117" s="1015"/>
      <c r="AO117" s="1016"/>
      <c r="AP117" s="1018"/>
      <c r="AQ117" s="1019"/>
      <c r="AR117" s="1019"/>
      <c r="AS117" s="1019"/>
      <c r="AT117" s="1020"/>
      <c r="AU117" s="944"/>
      <c r="AV117" s="945"/>
      <c r="AW117" s="945"/>
      <c r="AX117" s="945"/>
      <c r="AY117" s="945"/>
      <c r="AZ117" s="1010" t="s">
        <v>445</v>
      </c>
      <c r="BA117" s="1011"/>
      <c r="BB117" s="1011"/>
      <c r="BC117" s="1011"/>
      <c r="BD117" s="1011"/>
      <c r="BE117" s="1011"/>
      <c r="BF117" s="1011"/>
      <c r="BG117" s="1011"/>
      <c r="BH117" s="1011"/>
      <c r="BI117" s="1011"/>
      <c r="BJ117" s="1011"/>
      <c r="BK117" s="1011"/>
      <c r="BL117" s="1011"/>
      <c r="BM117" s="1011"/>
      <c r="BN117" s="1011"/>
      <c r="BO117" s="1011"/>
      <c r="BP117" s="1012"/>
      <c r="BQ117" s="961" t="s">
        <v>121</v>
      </c>
      <c r="BR117" s="962"/>
      <c r="BS117" s="962"/>
      <c r="BT117" s="962"/>
      <c r="BU117" s="962"/>
      <c r="BV117" s="962" t="s">
        <v>121</v>
      </c>
      <c r="BW117" s="962"/>
      <c r="BX117" s="962"/>
      <c r="BY117" s="962"/>
      <c r="BZ117" s="962"/>
      <c r="CA117" s="962" t="s">
        <v>121</v>
      </c>
      <c r="CB117" s="962"/>
      <c r="CC117" s="962"/>
      <c r="CD117" s="962"/>
      <c r="CE117" s="962"/>
      <c r="CF117" s="956" t="s">
        <v>121</v>
      </c>
      <c r="CG117" s="957"/>
      <c r="CH117" s="957"/>
      <c r="CI117" s="957"/>
      <c r="CJ117" s="957"/>
      <c r="CK117" s="984"/>
      <c r="CL117" s="985"/>
      <c r="CM117" s="958" t="s">
        <v>446</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121</v>
      </c>
      <c r="DH117" s="995"/>
      <c r="DI117" s="995"/>
      <c r="DJ117" s="995"/>
      <c r="DK117" s="996"/>
      <c r="DL117" s="997" t="s">
        <v>121</v>
      </c>
      <c r="DM117" s="995"/>
      <c r="DN117" s="995"/>
      <c r="DO117" s="995"/>
      <c r="DP117" s="996"/>
      <c r="DQ117" s="997" t="s">
        <v>121</v>
      </c>
      <c r="DR117" s="995"/>
      <c r="DS117" s="995"/>
      <c r="DT117" s="995"/>
      <c r="DU117" s="996"/>
      <c r="DV117" s="998" t="s">
        <v>121</v>
      </c>
      <c r="DW117" s="999"/>
      <c r="DX117" s="999"/>
      <c r="DY117" s="999"/>
      <c r="DZ117" s="1000"/>
    </row>
    <row r="118" spans="1:130" s="230" customFormat="1" ht="26.25" customHeight="1" x14ac:dyDescent="0.15">
      <c r="A118" s="948" t="s">
        <v>420</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417</v>
      </c>
      <c r="AB118" s="929"/>
      <c r="AC118" s="929"/>
      <c r="AD118" s="929"/>
      <c r="AE118" s="930"/>
      <c r="AF118" s="928" t="s">
        <v>418</v>
      </c>
      <c r="AG118" s="929"/>
      <c r="AH118" s="929"/>
      <c r="AI118" s="929"/>
      <c r="AJ118" s="930"/>
      <c r="AK118" s="928" t="s">
        <v>294</v>
      </c>
      <c r="AL118" s="929"/>
      <c r="AM118" s="929"/>
      <c r="AN118" s="929"/>
      <c r="AO118" s="930"/>
      <c r="AP118" s="1006" t="s">
        <v>419</v>
      </c>
      <c r="AQ118" s="1007"/>
      <c r="AR118" s="1007"/>
      <c r="AS118" s="1007"/>
      <c r="AT118" s="1008"/>
      <c r="AU118" s="944"/>
      <c r="AV118" s="945"/>
      <c r="AW118" s="945"/>
      <c r="AX118" s="945"/>
      <c r="AY118" s="945"/>
      <c r="AZ118" s="1009" t="s">
        <v>447</v>
      </c>
      <c r="BA118" s="1001"/>
      <c r="BB118" s="1001"/>
      <c r="BC118" s="1001"/>
      <c r="BD118" s="1001"/>
      <c r="BE118" s="1001"/>
      <c r="BF118" s="1001"/>
      <c r="BG118" s="1001"/>
      <c r="BH118" s="1001"/>
      <c r="BI118" s="1001"/>
      <c r="BJ118" s="1001"/>
      <c r="BK118" s="1001"/>
      <c r="BL118" s="1001"/>
      <c r="BM118" s="1001"/>
      <c r="BN118" s="1001"/>
      <c r="BO118" s="1001"/>
      <c r="BP118" s="1002"/>
      <c r="BQ118" s="1035" t="s">
        <v>121</v>
      </c>
      <c r="BR118" s="1036"/>
      <c r="BS118" s="1036"/>
      <c r="BT118" s="1036"/>
      <c r="BU118" s="1036"/>
      <c r="BV118" s="1036" t="s">
        <v>121</v>
      </c>
      <c r="BW118" s="1036"/>
      <c r="BX118" s="1036"/>
      <c r="BY118" s="1036"/>
      <c r="BZ118" s="1036"/>
      <c r="CA118" s="1036" t="s">
        <v>121</v>
      </c>
      <c r="CB118" s="1036"/>
      <c r="CC118" s="1036"/>
      <c r="CD118" s="1036"/>
      <c r="CE118" s="1036"/>
      <c r="CF118" s="956" t="s">
        <v>121</v>
      </c>
      <c r="CG118" s="957"/>
      <c r="CH118" s="957"/>
      <c r="CI118" s="957"/>
      <c r="CJ118" s="957"/>
      <c r="CK118" s="984"/>
      <c r="CL118" s="985"/>
      <c r="CM118" s="958" t="s">
        <v>448</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121</v>
      </c>
      <c r="DH118" s="995"/>
      <c r="DI118" s="995"/>
      <c r="DJ118" s="995"/>
      <c r="DK118" s="996"/>
      <c r="DL118" s="997" t="s">
        <v>121</v>
      </c>
      <c r="DM118" s="995"/>
      <c r="DN118" s="995"/>
      <c r="DO118" s="995"/>
      <c r="DP118" s="996"/>
      <c r="DQ118" s="997" t="s">
        <v>121</v>
      </c>
      <c r="DR118" s="995"/>
      <c r="DS118" s="995"/>
      <c r="DT118" s="995"/>
      <c r="DU118" s="996"/>
      <c r="DV118" s="998" t="s">
        <v>121</v>
      </c>
      <c r="DW118" s="999"/>
      <c r="DX118" s="999"/>
      <c r="DY118" s="999"/>
      <c r="DZ118" s="1000"/>
    </row>
    <row r="119" spans="1:130" s="230" customFormat="1" ht="26.25" customHeight="1" x14ac:dyDescent="0.15">
      <c r="A119" s="1092" t="s">
        <v>423</v>
      </c>
      <c r="B119" s="983"/>
      <c r="C119" s="965" t="s">
        <v>424</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121</v>
      </c>
      <c r="AB119" s="936"/>
      <c r="AC119" s="936"/>
      <c r="AD119" s="936"/>
      <c r="AE119" s="937"/>
      <c r="AF119" s="938" t="s">
        <v>121</v>
      </c>
      <c r="AG119" s="936"/>
      <c r="AH119" s="936"/>
      <c r="AI119" s="936"/>
      <c r="AJ119" s="937"/>
      <c r="AK119" s="938" t="s">
        <v>121</v>
      </c>
      <c r="AL119" s="936"/>
      <c r="AM119" s="936"/>
      <c r="AN119" s="936"/>
      <c r="AO119" s="937"/>
      <c r="AP119" s="939" t="s">
        <v>121</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449</v>
      </c>
      <c r="BP119" s="1041"/>
      <c r="BQ119" s="1035">
        <v>152591960</v>
      </c>
      <c r="BR119" s="1036"/>
      <c r="BS119" s="1036"/>
      <c r="BT119" s="1036"/>
      <c r="BU119" s="1036"/>
      <c r="BV119" s="1036">
        <v>148107604</v>
      </c>
      <c r="BW119" s="1036"/>
      <c r="BX119" s="1036"/>
      <c r="BY119" s="1036"/>
      <c r="BZ119" s="1036"/>
      <c r="CA119" s="1036">
        <v>144438217</v>
      </c>
      <c r="CB119" s="1036"/>
      <c r="CC119" s="1036"/>
      <c r="CD119" s="1036"/>
      <c r="CE119" s="1036"/>
      <c r="CF119" s="1037"/>
      <c r="CG119" s="1038"/>
      <c r="CH119" s="1038"/>
      <c r="CI119" s="1038"/>
      <c r="CJ119" s="1039"/>
      <c r="CK119" s="986"/>
      <c r="CL119" s="987"/>
      <c r="CM119" s="1009" t="s">
        <v>450</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121</v>
      </c>
      <c r="DH119" s="1022"/>
      <c r="DI119" s="1022"/>
      <c r="DJ119" s="1022"/>
      <c r="DK119" s="1023"/>
      <c r="DL119" s="1021" t="s">
        <v>121</v>
      </c>
      <c r="DM119" s="1022"/>
      <c r="DN119" s="1022"/>
      <c r="DO119" s="1022"/>
      <c r="DP119" s="1023"/>
      <c r="DQ119" s="1021" t="s">
        <v>121</v>
      </c>
      <c r="DR119" s="1022"/>
      <c r="DS119" s="1022"/>
      <c r="DT119" s="1022"/>
      <c r="DU119" s="1023"/>
      <c r="DV119" s="1024" t="s">
        <v>121</v>
      </c>
      <c r="DW119" s="1025"/>
      <c r="DX119" s="1025"/>
      <c r="DY119" s="1025"/>
      <c r="DZ119" s="1026"/>
    </row>
    <row r="120" spans="1:130" s="230" customFormat="1" ht="26.25" customHeight="1" x14ac:dyDescent="0.15">
      <c r="A120" s="1093"/>
      <c r="B120" s="985"/>
      <c r="C120" s="958" t="s">
        <v>427</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121</v>
      </c>
      <c r="AB120" s="995"/>
      <c r="AC120" s="995"/>
      <c r="AD120" s="995"/>
      <c r="AE120" s="996"/>
      <c r="AF120" s="997" t="s">
        <v>121</v>
      </c>
      <c r="AG120" s="995"/>
      <c r="AH120" s="995"/>
      <c r="AI120" s="995"/>
      <c r="AJ120" s="996"/>
      <c r="AK120" s="997" t="s">
        <v>121</v>
      </c>
      <c r="AL120" s="995"/>
      <c r="AM120" s="995"/>
      <c r="AN120" s="995"/>
      <c r="AO120" s="996"/>
      <c r="AP120" s="998" t="s">
        <v>121</v>
      </c>
      <c r="AQ120" s="999"/>
      <c r="AR120" s="999"/>
      <c r="AS120" s="999"/>
      <c r="AT120" s="1000"/>
      <c r="AU120" s="1027" t="s">
        <v>451</v>
      </c>
      <c r="AV120" s="1028"/>
      <c r="AW120" s="1028"/>
      <c r="AX120" s="1028"/>
      <c r="AY120" s="1029"/>
      <c r="AZ120" s="965" t="s">
        <v>452</v>
      </c>
      <c r="BA120" s="933"/>
      <c r="BB120" s="933"/>
      <c r="BC120" s="933"/>
      <c r="BD120" s="933"/>
      <c r="BE120" s="933"/>
      <c r="BF120" s="933"/>
      <c r="BG120" s="933"/>
      <c r="BH120" s="933"/>
      <c r="BI120" s="933"/>
      <c r="BJ120" s="933"/>
      <c r="BK120" s="933"/>
      <c r="BL120" s="933"/>
      <c r="BM120" s="933"/>
      <c r="BN120" s="933"/>
      <c r="BO120" s="933"/>
      <c r="BP120" s="934"/>
      <c r="BQ120" s="966">
        <v>14835292</v>
      </c>
      <c r="BR120" s="967"/>
      <c r="BS120" s="967"/>
      <c r="BT120" s="967"/>
      <c r="BU120" s="967"/>
      <c r="BV120" s="967">
        <v>17988193</v>
      </c>
      <c r="BW120" s="967"/>
      <c r="BX120" s="967"/>
      <c r="BY120" s="967"/>
      <c r="BZ120" s="967"/>
      <c r="CA120" s="967">
        <v>20324527</v>
      </c>
      <c r="CB120" s="967"/>
      <c r="CC120" s="967"/>
      <c r="CD120" s="967"/>
      <c r="CE120" s="967"/>
      <c r="CF120" s="980">
        <v>39.1</v>
      </c>
      <c r="CG120" s="981"/>
      <c r="CH120" s="981"/>
      <c r="CI120" s="981"/>
      <c r="CJ120" s="981"/>
      <c r="CK120" s="1042" t="s">
        <v>453</v>
      </c>
      <c r="CL120" s="1043"/>
      <c r="CM120" s="1043"/>
      <c r="CN120" s="1043"/>
      <c r="CO120" s="1044"/>
      <c r="CP120" s="1050" t="s">
        <v>398</v>
      </c>
      <c r="CQ120" s="1051"/>
      <c r="CR120" s="1051"/>
      <c r="CS120" s="1051"/>
      <c r="CT120" s="1051"/>
      <c r="CU120" s="1051"/>
      <c r="CV120" s="1051"/>
      <c r="CW120" s="1051"/>
      <c r="CX120" s="1051"/>
      <c r="CY120" s="1051"/>
      <c r="CZ120" s="1051"/>
      <c r="DA120" s="1051"/>
      <c r="DB120" s="1051"/>
      <c r="DC120" s="1051"/>
      <c r="DD120" s="1051"/>
      <c r="DE120" s="1051"/>
      <c r="DF120" s="1052"/>
      <c r="DG120" s="966">
        <v>22276744</v>
      </c>
      <c r="DH120" s="967"/>
      <c r="DI120" s="967"/>
      <c r="DJ120" s="967"/>
      <c r="DK120" s="967"/>
      <c r="DL120" s="967">
        <v>20151460</v>
      </c>
      <c r="DM120" s="967"/>
      <c r="DN120" s="967"/>
      <c r="DO120" s="967"/>
      <c r="DP120" s="967"/>
      <c r="DQ120" s="967">
        <v>18483357</v>
      </c>
      <c r="DR120" s="967"/>
      <c r="DS120" s="967"/>
      <c r="DT120" s="967"/>
      <c r="DU120" s="967"/>
      <c r="DV120" s="968">
        <v>35.6</v>
      </c>
      <c r="DW120" s="968"/>
      <c r="DX120" s="968"/>
      <c r="DY120" s="968"/>
      <c r="DZ120" s="969"/>
    </row>
    <row r="121" spans="1:130" s="230" customFormat="1" ht="26.25" customHeight="1" x14ac:dyDescent="0.15">
      <c r="A121" s="1093"/>
      <c r="B121" s="985"/>
      <c r="C121" s="1010" t="s">
        <v>454</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121</v>
      </c>
      <c r="AB121" s="995"/>
      <c r="AC121" s="995"/>
      <c r="AD121" s="995"/>
      <c r="AE121" s="996"/>
      <c r="AF121" s="997" t="s">
        <v>121</v>
      </c>
      <c r="AG121" s="995"/>
      <c r="AH121" s="995"/>
      <c r="AI121" s="995"/>
      <c r="AJ121" s="996"/>
      <c r="AK121" s="997" t="s">
        <v>121</v>
      </c>
      <c r="AL121" s="995"/>
      <c r="AM121" s="995"/>
      <c r="AN121" s="995"/>
      <c r="AO121" s="996"/>
      <c r="AP121" s="998" t="s">
        <v>121</v>
      </c>
      <c r="AQ121" s="999"/>
      <c r="AR121" s="999"/>
      <c r="AS121" s="999"/>
      <c r="AT121" s="1000"/>
      <c r="AU121" s="1030"/>
      <c r="AV121" s="1031"/>
      <c r="AW121" s="1031"/>
      <c r="AX121" s="1031"/>
      <c r="AY121" s="1032"/>
      <c r="AZ121" s="958" t="s">
        <v>455</v>
      </c>
      <c r="BA121" s="959"/>
      <c r="BB121" s="959"/>
      <c r="BC121" s="959"/>
      <c r="BD121" s="959"/>
      <c r="BE121" s="959"/>
      <c r="BF121" s="959"/>
      <c r="BG121" s="959"/>
      <c r="BH121" s="959"/>
      <c r="BI121" s="959"/>
      <c r="BJ121" s="959"/>
      <c r="BK121" s="959"/>
      <c r="BL121" s="959"/>
      <c r="BM121" s="959"/>
      <c r="BN121" s="959"/>
      <c r="BO121" s="959"/>
      <c r="BP121" s="960"/>
      <c r="BQ121" s="961">
        <v>34872068</v>
      </c>
      <c r="BR121" s="962"/>
      <c r="BS121" s="962"/>
      <c r="BT121" s="962"/>
      <c r="BU121" s="962"/>
      <c r="BV121" s="962">
        <v>36233887</v>
      </c>
      <c r="BW121" s="962"/>
      <c r="BX121" s="962"/>
      <c r="BY121" s="962"/>
      <c r="BZ121" s="962"/>
      <c r="CA121" s="962">
        <v>34597535</v>
      </c>
      <c r="CB121" s="962"/>
      <c r="CC121" s="962"/>
      <c r="CD121" s="962"/>
      <c r="CE121" s="962"/>
      <c r="CF121" s="956">
        <v>66.599999999999994</v>
      </c>
      <c r="CG121" s="957"/>
      <c r="CH121" s="957"/>
      <c r="CI121" s="957"/>
      <c r="CJ121" s="957"/>
      <c r="CK121" s="1045"/>
      <c r="CL121" s="1046"/>
      <c r="CM121" s="1046"/>
      <c r="CN121" s="1046"/>
      <c r="CO121" s="1047"/>
      <c r="CP121" s="1055" t="s">
        <v>400</v>
      </c>
      <c r="CQ121" s="1056"/>
      <c r="CR121" s="1056"/>
      <c r="CS121" s="1056"/>
      <c r="CT121" s="1056"/>
      <c r="CU121" s="1056"/>
      <c r="CV121" s="1056"/>
      <c r="CW121" s="1056"/>
      <c r="CX121" s="1056"/>
      <c r="CY121" s="1056"/>
      <c r="CZ121" s="1056"/>
      <c r="DA121" s="1056"/>
      <c r="DB121" s="1056"/>
      <c r="DC121" s="1056"/>
      <c r="DD121" s="1056"/>
      <c r="DE121" s="1056"/>
      <c r="DF121" s="1057"/>
      <c r="DG121" s="961">
        <v>7457641</v>
      </c>
      <c r="DH121" s="962"/>
      <c r="DI121" s="962"/>
      <c r="DJ121" s="962"/>
      <c r="DK121" s="962"/>
      <c r="DL121" s="962">
        <v>6896863</v>
      </c>
      <c r="DM121" s="962"/>
      <c r="DN121" s="962"/>
      <c r="DO121" s="962"/>
      <c r="DP121" s="962"/>
      <c r="DQ121" s="962">
        <v>6810617</v>
      </c>
      <c r="DR121" s="962"/>
      <c r="DS121" s="962"/>
      <c r="DT121" s="962"/>
      <c r="DU121" s="962"/>
      <c r="DV121" s="963">
        <v>13.1</v>
      </c>
      <c r="DW121" s="963"/>
      <c r="DX121" s="963"/>
      <c r="DY121" s="963"/>
      <c r="DZ121" s="964"/>
    </row>
    <row r="122" spans="1:130" s="230" customFormat="1" ht="26.25" customHeight="1" x14ac:dyDescent="0.15">
      <c r="A122" s="1093"/>
      <c r="B122" s="985"/>
      <c r="C122" s="958" t="s">
        <v>437</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121</v>
      </c>
      <c r="AB122" s="995"/>
      <c r="AC122" s="995"/>
      <c r="AD122" s="995"/>
      <c r="AE122" s="996"/>
      <c r="AF122" s="997" t="s">
        <v>121</v>
      </c>
      <c r="AG122" s="995"/>
      <c r="AH122" s="995"/>
      <c r="AI122" s="995"/>
      <c r="AJ122" s="996"/>
      <c r="AK122" s="997" t="s">
        <v>121</v>
      </c>
      <c r="AL122" s="995"/>
      <c r="AM122" s="995"/>
      <c r="AN122" s="995"/>
      <c r="AO122" s="996"/>
      <c r="AP122" s="998" t="s">
        <v>121</v>
      </c>
      <c r="AQ122" s="999"/>
      <c r="AR122" s="999"/>
      <c r="AS122" s="999"/>
      <c r="AT122" s="1000"/>
      <c r="AU122" s="1030"/>
      <c r="AV122" s="1031"/>
      <c r="AW122" s="1031"/>
      <c r="AX122" s="1031"/>
      <c r="AY122" s="1032"/>
      <c r="AZ122" s="1009" t="s">
        <v>456</v>
      </c>
      <c r="BA122" s="1001"/>
      <c r="BB122" s="1001"/>
      <c r="BC122" s="1001"/>
      <c r="BD122" s="1001"/>
      <c r="BE122" s="1001"/>
      <c r="BF122" s="1001"/>
      <c r="BG122" s="1001"/>
      <c r="BH122" s="1001"/>
      <c r="BI122" s="1001"/>
      <c r="BJ122" s="1001"/>
      <c r="BK122" s="1001"/>
      <c r="BL122" s="1001"/>
      <c r="BM122" s="1001"/>
      <c r="BN122" s="1001"/>
      <c r="BO122" s="1001"/>
      <c r="BP122" s="1002"/>
      <c r="BQ122" s="1035">
        <v>75912026</v>
      </c>
      <c r="BR122" s="1036"/>
      <c r="BS122" s="1036"/>
      <c r="BT122" s="1036"/>
      <c r="BU122" s="1036"/>
      <c r="BV122" s="1036">
        <v>74003320</v>
      </c>
      <c r="BW122" s="1036"/>
      <c r="BX122" s="1036"/>
      <c r="BY122" s="1036"/>
      <c r="BZ122" s="1036"/>
      <c r="CA122" s="1036">
        <v>72891301</v>
      </c>
      <c r="CB122" s="1036"/>
      <c r="CC122" s="1036"/>
      <c r="CD122" s="1036"/>
      <c r="CE122" s="1036"/>
      <c r="CF122" s="1053">
        <v>140.30000000000001</v>
      </c>
      <c r="CG122" s="1054"/>
      <c r="CH122" s="1054"/>
      <c r="CI122" s="1054"/>
      <c r="CJ122" s="1054"/>
      <c r="CK122" s="1045"/>
      <c r="CL122" s="1046"/>
      <c r="CM122" s="1046"/>
      <c r="CN122" s="1046"/>
      <c r="CO122" s="1047"/>
      <c r="CP122" s="1055" t="s">
        <v>397</v>
      </c>
      <c r="CQ122" s="1056"/>
      <c r="CR122" s="1056"/>
      <c r="CS122" s="1056"/>
      <c r="CT122" s="1056"/>
      <c r="CU122" s="1056"/>
      <c r="CV122" s="1056"/>
      <c r="CW122" s="1056"/>
      <c r="CX122" s="1056"/>
      <c r="CY122" s="1056"/>
      <c r="CZ122" s="1056"/>
      <c r="DA122" s="1056"/>
      <c r="DB122" s="1056"/>
      <c r="DC122" s="1056"/>
      <c r="DD122" s="1056"/>
      <c r="DE122" s="1056"/>
      <c r="DF122" s="1057"/>
      <c r="DG122" s="961">
        <v>529666</v>
      </c>
      <c r="DH122" s="962"/>
      <c r="DI122" s="962"/>
      <c r="DJ122" s="962"/>
      <c r="DK122" s="962"/>
      <c r="DL122" s="962">
        <v>505792</v>
      </c>
      <c r="DM122" s="962"/>
      <c r="DN122" s="962"/>
      <c r="DO122" s="962"/>
      <c r="DP122" s="962"/>
      <c r="DQ122" s="962">
        <v>539565</v>
      </c>
      <c r="DR122" s="962"/>
      <c r="DS122" s="962"/>
      <c r="DT122" s="962"/>
      <c r="DU122" s="962"/>
      <c r="DV122" s="963">
        <v>1</v>
      </c>
      <c r="DW122" s="963"/>
      <c r="DX122" s="963"/>
      <c r="DY122" s="963"/>
      <c r="DZ122" s="964"/>
    </row>
    <row r="123" spans="1:130" s="230" customFormat="1" ht="26.25" customHeight="1" x14ac:dyDescent="0.15">
      <c r="A123" s="1093"/>
      <c r="B123" s="985"/>
      <c r="C123" s="958" t="s">
        <v>443</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121</v>
      </c>
      <c r="AB123" s="995"/>
      <c r="AC123" s="995"/>
      <c r="AD123" s="995"/>
      <c r="AE123" s="996"/>
      <c r="AF123" s="997" t="s">
        <v>121</v>
      </c>
      <c r="AG123" s="995"/>
      <c r="AH123" s="995"/>
      <c r="AI123" s="995"/>
      <c r="AJ123" s="996"/>
      <c r="AK123" s="997" t="s">
        <v>121</v>
      </c>
      <c r="AL123" s="995"/>
      <c r="AM123" s="995"/>
      <c r="AN123" s="995"/>
      <c r="AO123" s="996"/>
      <c r="AP123" s="998" t="s">
        <v>121</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457</v>
      </c>
      <c r="BP123" s="1041"/>
      <c r="BQ123" s="1099">
        <v>125619386</v>
      </c>
      <c r="BR123" s="1100"/>
      <c r="BS123" s="1100"/>
      <c r="BT123" s="1100"/>
      <c r="BU123" s="1100"/>
      <c r="BV123" s="1100">
        <v>128225400</v>
      </c>
      <c r="BW123" s="1100"/>
      <c r="BX123" s="1100"/>
      <c r="BY123" s="1100"/>
      <c r="BZ123" s="1100"/>
      <c r="CA123" s="1100">
        <v>127813363</v>
      </c>
      <c r="CB123" s="1100"/>
      <c r="CC123" s="1100"/>
      <c r="CD123" s="1100"/>
      <c r="CE123" s="1100"/>
      <c r="CF123" s="1037"/>
      <c r="CG123" s="1038"/>
      <c r="CH123" s="1038"/>
      <c r="CI123" s="1038"/>
      <c r="CJ123" s="1039"/>
      <c r="CK123" s="1045"/>
      <c r="CL123" s="1046"/>
      <c r="CM123" s="1046"/>
      <c r="CN123" s="1046"/>
      <c r="CO123" s="1047"/>
      <c r="CP123" s="1055" t="s">
        <v>394</v>
      </c>
      <c r="CQ123" s="1056"/>
      <c r="CR123" s="1056"/>
      <c r="CS123" s="1056"/>
      <c r="CT123" s="1056"/>
      <c r="CU123" s="1056"/>
      <c r="CV123" s="1056"/>
      <c r="CW123" s="1056"/>
      <c r="CX123" s="1056"/>
      <c r="CY123" s="1056"/>
      <c r="CZ123" s="1056"/>
      <c r="DA123" s="1056"/>
      <c r="DB123" s="1056"/>
      <c r="DC123" s="1056"/>
      <c r="DD123" s="1056"/>
      <c r="DE123" s="1056"/>
      <c r="DF123" s="1057"/>
      <c r="DG123" s="994">
        <v>67406</v>
      </c>
      <c r="DH123" s="995"/>
      <c r="DI123" s="995"/>
      <c r="DJ123" s="995"/>
      <c r="DK123" s="996"/>
      <c r="DL123" s="997">
        <v>47562</v>
      </c>
      <c r="DM123" s="995"/>
      <c r="DN123" s="995"/>
      <c r="DO123" s="995"/>
      <c r="DP123" s="996"/>
      <c r="DQ123" s="997">
        <v>26596</v>
      </c>
      <c r="DR123" s="995"/>
      <c r="DS123" s="995"/>
      <c r="DT123" s="995"/>
      <c r="DU123" s="996"/>
      <c r="DV123" s="998">
        <v>0.1</v>
      </c>
      <c r="DW123" s="999"/>
      <c r="DX123" s="999"/>
      <c r="DY123" s="999"/>
      <c r="DZ123" s="1000"/>
    </row>
    <row r="124" spans="1:130" s="230" customFormat="1" ht="26.25" customHeight="1" thickBot="1" x14ac:dyDescent="0.2">
      <c r="A124" s="1093"/>
      <c r="B124" s="985"/>
      <c r="C124" s="958" t="s">
        <v>446</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121</v>
      </c>
      <c r="AB124" s="995"/>
      <c r="AC124" s="995"/>
      <c r="AD124" s="995"/>
      <c r="AE124" s="996"/>
      <c r="AF124" s="997" t="s">
        <v>121</v>
      </c>
      <c r="AG124" s="995"/>
      <c r="AH124" s="995"/>
      <c r="AI124" s="995"/>
      <c r="AJ124" s="996"/>
      <c r="AK124" s="997" t="s">
        <v>121</v>
      </c>
      <c r="AL124" s="995"/>
      <c r="AM124" s="995"/>
      <c r="AN124" s="995"/>
      <c r="AO124" s="996"/>
      <c r="AP124" s="998" t="s">
        <v>121</v>
      </c>
      <c r="AQ124" s="999"/>
      <c r="AR124" s="999"/>
      <c r="AS124" s="999"/>
      <c r="AT124" s="1000"/>
      <c r="AU124" s="1095" t="s">
        <v>458</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51.4</v>
      </c>
      <c r="BR124" s="1063"/>
      <c r="BS124" s="1063"/>
      <c r="BT124" s="1063"/>
      <c r="BU124" s="1063"/>
      <c r="BV124" s="1063">
        <v>38.799999999999997</v>
      </c>
      <c r="BW124" s="1063"/>
      <c r="BX124" s="1063"/>
      <c r="BY124" s="1063"/>
      <c r="BZ124" s="1063"/>
      <c r="CA124" s="1063">
        <v>31.9</v>
      </c>
      <c r="CB124" s="1063"/>
      <c r="CC124" s="1063"/>
      <c r="CD124" s="1063"/>
      <c r="CE124" s="1063"/>
      <c r="CF124" s="1064"/>
      <c r="CG124" s="1065"/>
      <c r="CH124" s="1065"/>
      <c r="CI124" s="1065"/>
      <c r="CJ124" s="1066"/>
      <c r="CK124" s="1048"/>
      <c r="CL124" s="1048"/>
      <c r="CM124" s="1048"/>
      <c r="CN124" s="1048"/>
      <c r="CO124" s="1049"/>
      <c r="CP124" s="1055" t="s">
        <v>459</v>
      </c>
      <c r="CQ124" s="1056"/>
      <c r="CR124" s="1056"/>
      <c r="CS124" s="1056"/>
      <c r="CT124" s="1056"/>
      <c r="CU124" s="1056"/>
      <c r="CV124" s="1056"/>
      <c r="CW124" s="1056"/>
      <c r="CX124" s="1056"/>
      <c r="CY124" s="1056"/>
      <c r="CZ124" s="1056"/>
      <c r="DA124" s="1056"/>
      <c r="DB124" s="1056"/>
      <c r="DC124" s="1056"/>
      <c r="DD124" s="1056"/>
      <c r="DE124" s="1056"/>
      <c r="DF124" s="1057"/>
      <c r="DG124" s="1040">
        <v>274018</v>
      </c>
      <c r="DH124" s="1022"/>
      <c r="DI124" s="1022"/>
      <c r="DJ124" s="1022"/>
      <c r="DK124" s="1023"/>
      <c r="DL124" s="1021">
        <v>318543</v>
      </c>
      <c r="DM124" s="1022"/>
      <c r="DN124" s="1022"/>
      <c r="DO124" s="1022"/>
      <c r="DP124" s="1023"/>
      <c r="DQ124" s="1021">
        <v>5745</v>
      </c>
      <c r="DR124" s="1022"/>
      <c r="DS124" s="1022"/>
      <c r="DT124" s="1022"/>
      <c r="DU124" s="1023"/>
      <c r="DV124" s="1024">
        <v>0</v>
      </c>
      <c r="DW124" s="1025"/>
      <c r="DX124" s="1025"/>
      <c r="DY124" s="1025"/>
      <c r="DZ124" s="1026"/>
    </row>
    <row r="125" spans="1:130" s="230" customFormat="1" ht="26.25" customHeight="1" x14ac:dyDescent="0.15">
      <c r="A125" s="1093"/>
      <c r="B125" s="985"/>
      <c r="C125" s="958" t="s">
        <v>448</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121</v>
      </c>
      <c r="AB125" s="995"/>
      <c r="AC125" s="995"/>
      <c r="AD125" s="995"/>
      <c r="AE125" s="996"/>
      <c r="AF125" s="997" t="s">
        <v>121</v>
      </c>
      <c r="AG125" s="995"/>
      <c r="AH125" s="995"/>
      <c r="AI125" s="995"/>
      <c r="AJ125" s="996"/>
      <c r="AK125" s="997" t="s">
        <v>121</v>
      </c>
      <c r="AL125" s="995"/>
      <c r="AM125" s="995"/>
      <c r="AN125" s="995"/>
      <c r="AO125" s="996"/>
      <c r="AP125" s="998" t="s">
        <v>121</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460</v>
      </c>
      <c r="CL125" s="1043"/>
      <c r="CM125" s="1043"/>
      <c r="CN125" s="1043"/>
      <c r="CO125" s="1044"/>
      <c r="CP125" s="965" t="s">
        <v>461</v>
      </c>
      <c r="CQ125" s="933"/>
      <c r="CR125" s="933"/>
      <c r="CS125" s="933"/>
      <c r="CT125" s="933"/>
      <c r="CU125" s="933"/>
      <c r="CV125" s="933"/>
      <c r="CW125" s="933"/>
      <c r="CX125" s="933"/>
      <c r="CY125" s="933"/>
      <c r="CZ125" s="933"/>
      <c r="DA125" s="933"/>
      <c r="DB125" s="933"/>
      <c r="DC125" s="933"/>
      <c r="DD125" s="933"/>
      <c r="DE125" s="933"/>
      <c r="DF125" s="934"/>
      <c r="DG125" s="966" t="s">
        <v>121</v>
      </c>
      <c r="DH125" s="967"/>
      <c r="DI125" s="967"/>
      <c r="DJ125" s="967"/>
      <c r="DK125" s="967"/>
      <c r="DL125" s="967" t="s">
        <v>121</v>
      </c>
      <c r="DM125" s="967"/>
      <c r="DN125" s="967"/>
      <c r="DO125" s="967"/>
      <c r="DP125" s="967"/>
      <c r="DQ125" s="967" t="s">
        <v>121</v>
      </c>
      <c r="DR125" s="967"/>
      <c r="DS125" s="967"/>
      <c r="DT125" s="967"/>
      <c r="DU125" s="967"/>
      <c r="DV125" s="968" t="s">
        <v>121</v>
      </c>
      <c r="DW125" s="968"/>
      <c r="DX125" s="968"/>
      <c r="DY125" s="968"/>
      <c r="DZ125" s="969"/>
    </row>
    <row r="126" spans="1:130" s="230" customFormat="1" ht="26.25" customHeight="1" thickBot="1" x14ac:dyDescent="0.2">
      <c r="A126" s="1093"/>
      <c r="B126" s="985"/>
      <c r="C126" s="958" t="s">
        <v>450</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121</v>
      </c>
      <c r="AB126" s="995"/>
      <c r="AC126" s="995"/>
      <c r="AD126" s="995"/>
      <c r="AE126" s="996"/>
      <c r="AF126" s="997" t="s">
        <v>121</v>
      </c>
      <c r="AG126" s="995"/>
      <c r="AH126" s="995"/>
      <c r="AI126" s="995"/>
      <c r="AJ126" s="996"/>
      <c r="AK126" s="997" t="s">
        <v>121</v>
      </c>
      <c r="AL126" s="995"/>
      <c r="AM126" s="995"/>
      <c r="AN126" s="995"/>
      <c r="AO126" s="996"/>
      <c r="AP126" s="998" t="s">
        <v>121</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462</v>
      </c>
      <c r="CQ126" s="959"/>
      <c r="CR126" s="959"/>
      <c r="CS126" s="959"/>
      <c r="CT126" s="959"/>
      <c r="CU126" s="959"/>
      <c r="CV126" s="959"/>
      <c r="CW126" s="959"/>
      <c r="CX126" s="959"/>
      <c r="CY126" s="959"/>
      <c r="CZ126" s="959"/>
      <c r="DA126" s="959"/>
      <c r="DB126" s="959"/>
      <c r="DC126" s="959"/>
      <c r="DD126" s="959"/>
      <c r="DE126" s="959"/>
      <c r="DF126" s="960"/>
      <c r="DG126" s="961">
        <v>178379</v>
      </c>
      <c r="DH126" s="962"/>
      <c r="DI126" s="962"/>
      <c r="DJ126" s="962"/>
      <c r="DK126" s="962"/>
      <c r="DL126" s="962">
        <v>178857</v>
      </c>
      <c r="DM126" s="962"/>
      <c r="DN126" s="962"/>
      <c r="DO126" s="962"/>
      <c r="DP126" s="962"/>
      <c r="DQ126" s="962">
        <v>179501</v>
      </c>
      <c r="DR126" s="962"/>
      <c r="DS126" s="962"/>
      <c r="DT126" s="962"/>
      <c r="DU126" s="962"/>
      <c r="DV126" s="963">
        <v>0.3</v>
      </c>
      <c r="DW126" s="963"/>
      <c r="DX126" s="963"/>
      <c r="DY126" s="963"/>
      <c r="DZ126" s="964"/>
    </row>
    <row r="127" spans="1:130" s="230" customFormat="1" ht="26.25" customHeight="1" x14ac:dyDescent="0.15">
      <c r="A127" s="1094"/>
      <c r="B127" s="987"/>
      <c r="C127" s="1009" t="s">
        <v>463</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v>81</v>
      </c>
      <c r="AB127" s="995"/>
      <c r="AC127" s="995"/>
      <c r="AD127" s="995"/>
      <c r="AE127" s="996"/>
      <c r="AF127" s="997">
        <v>66</v>
      </c>
      <c r="AG127" s="995"/>
      <c r="AH127" s="995"/>
      <c r="AI127" s="995"/>
      <c r="AJ127" s="996"/>
      <c r="AK127" s="997">
        <v>41</v>
      </c>
      <c r="AL127" s="995"/>
      <c r="AM127" s="995"/>
      <c r="AN127" s="995"/>
      <c r="AO127" s="996"/>
      <c r="AP127" s="998">
        <v>0</v>
      </c>
      <c r="AQ127" s="999"/>
      <c r="AR127" s="999"/>
      <c r="AS127" s="999"/>
      <c r="AT127" s="1000"/>
      <c r="AU127" s="232"/>
      <c r="AV127" s="232"/>
      <c r="AW127" s="232"/>
      <c r="AX127" s="1067" t="s">
        <v>464</v>
      </c>
      <c r="AY127" s="1068"/>
      <c r="AZ127" s="1068"/>
      <c r="BA127" s="1068"/>
      <c r="BB127" s="1068"/>
      <c r="BC127" s="1068"/>
      <c r="BD127" s="1068"/>
      <c r="BE127" s="1069"/>
      <c r="BF127" s="1070" t="s">
        <v>465</v>
      </c>
      <c r="BG127" s="1068"/>
      <c r="BH127" s="1068"/>
      <c r="BI127" s="1068"/>
      <c r="BJ127" s="1068"/>
      <c r="BK127" s="1068"/>
      <c r="BL127" s="1069"/>
      <c r="BM127" s="1070" t="s">
        <v>466</v>
      </c>
      <c r="BN127" s="1068"/>
      <c r="BO127" s="1068"/>
      <c r="BP127" s="1068"/>
      <c r="BQ127" s="1068"/>
      <c r="BR127" s="1068"/>
      <c r="BS127" s="1069"/>
      <c r="BT127" s="1070" t="s">
        <v>467</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468</v>
      </c>
      <c r="CQ127" s="959"/>
      <c r="CR127" s="959"/>
      <c r="CS127" s="959"/>
      <c r="CT127" s="959"/>
      <c r="CU127" s="959"/>
      <c r="CV127" s="959"/>
      <c r="CW127" s="959"/>
      <c r="CX127" s="959"/>
      <c r="CY127" s="959"/>
      <c r="CZ127" s="959"/>
      <c r="DA127" s="959"/>
      <c r="DB127" s="959"/>
      <c r="DC127" s="959"/>
      <c r="DD127" s="959"/>
      <c r="DE127" s="959"/>
      <c r="DF127" s="960"/>
      <c r="DG127" s="961" t="s">
        <v>121</v>
      </c>
      <c r="DH127" s="962"/>
      <c r="DI127" s="962"/>
      <c r="DJ127" s="962"/>
      <c r="DK127" s="962"/>
      <c r="DL127" s="962" t="s">
        <v>121</v>
      </c>
      <c r="DM127" s="962"/>
      <c r="DN127" s="962"/>
      <c r="DO127" s="962"/>
      <c r="DP127" s="962"/>
      <c r="DQ127" s="962" t="s">
        <v>121</v>
      </c>
      <c r="DR127" s="962"/>
      <c r="DS127" s="962"/>
      <c r="DT127" s="962"/>
      <c r="DU127" s="962"/>
      <c r="DV127" s="963" t="s">
        <v>121</v>
      </c>
      <c r="DW127" s="963"/>
      <c r="DX127" s="963"/>
      <c r="DY127" s="963"/>
      <c r="DZ127" s="964"/>
    </row>
    <row r="128" spans="1:130" s="230" customFormat="1" ht="26.25" customHeight="1" thickBot="1" x14ac:dyDescent="0.2">
      <c r="A128" s="1077" t="s">
        <v>469</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470</v>
      </c>
      <c r="X128" s="1079"/>
      <c r="Y128" s="1079"/>
      <c r="Z128" s="1080"/>
      <c r="AA128" s="1081">
        <v>2306762</v>
      </c>
      <c r="AB128" s="1082"/>
      <c r="AC128" s="1082"/>
      <c r="AD128" s="1082"/>
      <c r="AE128" s="1083"/>
      <c r="AF128" s="1084">
        <v>2125946</v>
      </c>
      <c r="AG128" s="1082"/>
      <c r="AH128" s="1082"/>
      <c r="AI128" s="1082"/>
      <c r="AJ128" s="1083"/>
      <c r="AK128" s="1084">
        <v>1906220</v>
      </c>
      <c r="AL128" s="1082"/>
      <c r="AM128" s="1082"/>
      <c r="AN128" s="1082"/>
      <c r="AO128" s="1083"/>
      <c r="AP128" s="1085"/>
      <c r="AQ128" s="1086"/>
      <c r="AR128" s="1086"/>
      <c r="AS128" s="1086"/>
      <c r="AT128" s="1087"/>
      <c r="AU128" s="232"/>
      <c r="AV128" s="232"/>
      <c r="AW128" s="232"/>
      <c r="AX128" s="932" t="s">
        <v>471</v>
      </c>
      <c r="AY128" s="933"/>
      <c r="AZ128" s="933"/>
      <c r="BA128" s="933"/>
      <c r="BB128" s="933"/>
      <c r="BC128" s="933"/>
      <c r="BD128" s="933"/>
      <c r="BE128" s="934"/>
      <c r="BF128" s="1088" t="s">
        <v>121</v>
      </c>
      <c r="BG128" s="1089"/>
      <c r="BH128" s="1089"/>
      <c r="BI128" s="1089"/>
      <c r="BJ128" s="1089"/>
      <c r="BK128" s="1089"/>
      <c r="BL128" s="1090"/>
      <c r="BM128" s="1088">
        <v>11.25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472</v>
      </c>
      <c r="CQ128" s="762"/>
      <c r="CR128" s="762"/>
      <c r="CS128" s="762"/>
      <c r="CT128" s="762"/>
      <c r="CU128" s="762"/>
      <c r="CV128" s="762"/>
      <c r="CW128" s="762"/>
      <c r="CX128" s="762"/>
      <c r="CY128" s="762"/>
      <c r="CZ128" s="762"/>
      <c r="DA128" s="762"/>
      <c r="DB128" s="762"/>
      <c r="DC128" s="762"/>
      <c r="DD128" s="762"/>
      <c r="DE128" s="762"/>
      <c r="DF128" s="1072"/>
      <c r="DG128" s="1073" t="s">
        <v>121</v>
      </c>
      <c r="DH128" s="1074"/>
      <c r="DI128" s="1074"/>
      <c r="DJ128" s="1074"/>
      <c r="DK128" s="1074"/>
      <c r="DL128" s="1074" t="s">
        <v>121</v>
      </c>
      <c r="DM128" s="1074"/>
      <c r="DN128" s="1074"/>
      <c r="DO128" s="1074"/>
      <c r="DP128" s="1074"/>
      <c r="DQ128" s="1074" t="s">
        <v>121</v>
      </c>
      <c r="DR128" s="1074"/>
      <c r="DS128" s="1074"/>
      <c r="DT128" s="1074"/>
      <c r="DU128" s="1074"/>
      <c r="DV128" s="1075" t="s">
        <v>121</v>
      </c>
      <c r="DW128" s="1075"/>
      <c r="DX128" s="1075"/>
      <c r="DY128" s="1075"/>
      <c r="DZ128" s="1076"/>
    </row>
    <row r="129" spans="1:131" s="230" customFormat="1" ht="26.25" customHeight="1" x14ac:dyDescent="0.15">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473</v>
      </c>
      <c r="X129" s="1107"/>
      <c r="Y129" s="1107"/>
      <c r="Z129" s="1108"/>
      <c r="AA129" s="994">
        <v>58188818</v>
      </c>
      <c r="AB129" s="995"/>
      <c r="AC129" s="995"/>
      <c r="AD129" s="995"/>
      <c r="AE129" s="996"/>
      <c r="AF129" s="997">
        <v>56839669</v>
      </c>
      <c r="AG129" s="995"/>
      <c r="AH129" s="995"/>
      <c r="AI129" s="995"/>
      <c r="AJ129" s="996"/>
      <c r="AK129" s="997">
        <v>57666114</v>
      </c>
      <c r="AL129" s="995"/>
      <c r="AM129" s="995"/>
      <c r="AN129" s="995"/>
      <c r="AO129" s="996"/>
      <c r="AP129" s="1109"/>
      <c r="AQ129" s="1110"/>
      <c r="AR129" s="1110"/>
      <c r="AS129" s="1110"/>
      <c r="AT129" s="1111"/>
      <c r="AU129" s="233"/>
      <c r="AV129" s="233"/>
      <c r="AW129" s="233"/>
      <c r="AX129" s="1101" t="s">
        <v>474</v>
      </c>
      <c r="AY129" s="959"/>
      <c r="AZ129" s="959"/>
      <c r="BA129" s="959"/>
      <c r="BB129" s="959"/>
      <c r="BC129" s="959"/>
      <c r="BD129" s="959"/>
      <c r="BE129" s="960"/>
      <c r="BF129" s="1102" t="s">
        <v>121</v>
      </c>
      <c r="BG129" s="1103"/>
      <c r="BH129" s="1103"/>
      <c r="BI129" s="1103"/>
      <c r="BJ129" s="1103"/>
      <c r="BK129" s="1103"/>
      <c r="BL129" s="1104"/>
      <c r="BM129" s="1102">
        <v>16.25</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475</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476</v>
      </c>
      <c r="X130" s="1107"/>
      <c r="Y130" s="1107"/>
      <c r="Z130" s="1108"/>
      <c r="AA130" s="994">
        <v>5750341</v>
      </c>
      <c r="AB130" s="995"/>
      <c r="AC130" s="995"/>
      <c r="AD130" s="995"/>
      <c r="AE130" s="996"/>
      <c r="AF130" s="997">
        <v>5704486</v>
      </c>
      <c r="AG130" s="995"/>
      <c r="AH130" s="995"/>
      <c r="AI130" s="995"/>
      <c r="AJ130" s="996"/>
      <c r="AK130" s="997">
        <v>5696253</v>
      </c>
      <c r="AL130" s="995"/>
      <c r="AM130" s="995"/>
      <c r="AN130" s="995"/>
      <c r="AO130" s="996"/>
      <c r="AP130" s="1109"/>
      <c r="AQ130" s="1110"/>
      <c r="AR130" s="1110"/>
      <c r="AS130" s="1110"/>
      <c r="AT130" s="1111"/>
      <c r="AU130" s="233"/>
      <c r="AV130" s="233"/>
      <c r="AW130" s="233"/>
      <c r="AX130" s="1101" t="s">
        <v>477</v>
      </c>
      <c r="AY130" s="959"/>
      <c r="AZ130" s="959"/>
      <c r="BA130" s="959"/>
      <c r="BB130" s="959"/>
      <c r="BC130" s="959"/>
      <c r="BD130" s="959"/>
      <c r="BE130" s="960"/>
      <c r="BF130" s="1137">
        <v>5.7</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478</v>
      </c>
      <c r="X131" s="1144"/>
      <c r="Y131" s="1144"/>
      <c r="Z131" s="1145"/>
      <c r="AA131" s="1040">
        <v>52438477</v>
      </c>
      <c r="AB131" s="1022"/>
      <c r="AC131" s="1022"/>
      <c r="AD131" s="1022"/>
      <c r="AE131" s="1023"/>
      <c r="AF131" s="1021">
        <v>51135183</v>
      </c>
      <c r="AG131" s="1022"/>
      <c r="AH131" s="1022"/>
      <c r="AI131" s="1022"/>
      <c r="AJ131" s="1023"/>
      <c r="AK131" s="1021">
        <v>51969861</v>
      </c>
      <c r="AL131" s="1022"/>
      <c r="AM131" s="1022"/>
      <c r="AN131" s="1022"/>
      <c r="AO131" s="1023"/>
      <c r="AP131" s="1146"/>
      <c r="AQ131" s="1147"/>
      <c r="AR131" s="1147"/>
      <c r="AS131" s="1147"/>
      <c r="AT131" s="1148"/>
      <c r="AU131" s="233"/>
      <c r="AV131" s="233"/>
      <c r="AW131" s="233"/>
      <c r="AX131" s="1119" t="s">
        <v>479</v>
      </c>
      <c r="AY131" s="762"/>
      <c r="AZ131" s="762"/>
      <c r="BA131" s="762"/>
      <c r="BB131" s="762"/>
      <c r="BC131" s="762"/>
      <c r="BD131" s="762"/>
      <c r="BE131" s="1072"/>
      <c r="BF131" s="1120">
        <v>31.9</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480</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481</v>
      </c>
      <c r="W132" s="1130"/>
      <c r="X132" s="1130"/>
      <c r="Y132" s="1130"/>
      <c r="Z132" s="1131"/>
      <c r="AA132" s="1132">
        <v>5.5539561150000001</v>
      </c>
      <c r="AB132" s="1133"/>
      <c r="AC132" s="1133"/>
      <c r="AD132" s="1133"/>
      <c r="AE132" s="1134"/>
      <c r="AF132" s="1135">
        <v>5.9596559969999996</v>
      </c>
      <c r="AG132" s="1133"/>
      <c r="AH132" s="1133"/>
      <c r="AI132" s="1133"/>
      <c r="AJ132" s="1134"/>
      <c r="AK132" s="1135">
        <v>5.7484856459999998</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482</v>
      </c>
      <c r="W133" s="1113"/>
      <c r="X133" s="1113"/>
      <c r="Y133" s="1113"/>
      <c r="Z133" s="1114"/>
      <c r="AA133" s="1115">
        <v>5.9</v>
      </c>
      <c r="AB133" s="1116"/>
      <c r="AC133" s="1116"/>
      <c r="AD133" s="1116"/>
      <c r="AE133" s="1117"/>
      <c r="AF133" s="1115">
        <v>5.8</v>
      </c>
      <c r="AG133" s="1116"/>
      <c r="AH133" s="1116"/>
      <c r="AI133" s="1116"/>
      <c r="AJ133" s="1117"/>
      <c r="AK133" s="1115">
        <v>5.7</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3YSfwOKmB5BBr4j2k9xehLZer+sATdxYmQ3puoEpc4G+LcrDBo9eMD86tW8emI6ogTj4hqQzRnOJHle7+5x52Q==" saltValue="EjRSZChlTe6eq9n9XblZ3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115" zoomScaleNormal="85" zoomScaleSheetLayoutView="115" workbookViewId="0">
      <selection activeCell="CJ72" sqref="CJ72"/>
    </sheetView>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483</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oj+I28DSw/69T8ALQIpD48KkyoV05+gAPQsdx+NiPH3kiSggyBje14pid/d7ybI+8nJVjcvJZzlUO6QdiukQ8A==" saltValue="gIBD+e0d1wxBPm6Cau0jsg=="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8es6OV8KOh8QHLu/J8BIkcRmpljpkVJjff1anEpyo2se/rKbQer5BWtmkN4VtBhQZdxJ1SOeQFmQBOAdMXl1VA==" saltValue="9w2bK6F+URiMOjeDnPs1JA=="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484</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485</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486</v>
      </c>
      <c r="AP7" s="272"/>
      <c r="AQ7" s="273" t="s">
        <v>487</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488</v>
      </c>
      <c r="AQ8" s="279" t="s">
        <v>489</v>
      </c>
      <c r="AR8" s="280" t="s">
        <v>490</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491</v>
      </c>
      <c r="AL9" s="1153"/>
      <c r="AM9" s="1153"/>
      <c r="AN9" s="1154"/>
      <c r="AO9" s="281">
        <v>19819879</v>
      </c>
      <c r="AP9" s="281">
        <v>80253</v>
      </c>
      <c r="AQ9" s="282">
        <v>61513</v>
      </c>
      <c r="AR9" s="283">
        <v>30.5</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492</v>
      </c>
      <c r="AL10" s="1153"/>
      <c r="AM10" s="1153"/>
      <c r="AN10" s="1154"/>
      <c r="AO10" s="284">
        <v>1701</v>
      </c>
      <c r="AP10" s="284">
        <v>7</v>
      </c>
      <c r="AQ10" s="285">
        <v>1262</v>
      </c>
      <c r="AR10" s="286">
        <v>-99.4</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493</v>
      </c>
      <c r="AL11" s="1153"/>
      <c r="AM11" s="1153"/>
      <c r="AN11" s="1154"/>
      <c r="AO11" s="284">
        <v>943518</v>
      </c>
      <c r="AP11" s="284">
        <v>3820</v>
      </c>
      <c r="AQ11" s="285">
        <v>1079</v>
      </c>
      <c r="AR11" s="286">
        <v>254</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494</v>
      </c>
      <c r="AL12" s="1153"/>
      <c r="AM12" s="1153"/>
      <c r="AN12" s="1154"/>
      <c r="AO12" s="284" t="s">
        <v>495</v>
      </c>
      <c r="AP12" s="284" t="s">
        <v>495</v>
      </c>
      <c r="AQ12" s="285">
        <v>46</v>
      </c>
      <c r="AR12" s="286" t="s">
        <v>495</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496</v>
      </c>
      <c r="AL13" s="1153"/>
      <c r="AM13" s="1153"/>
      <c r="AN13" s="1154"/>
      <c r="AO13" s="284">
        <v>618415</v>
      </c>
      <c r="AP13" s="284">
        <v>2504</v>
      </c>
      <c r="AQ13" s="285">
        <v>2016</v>
      </c>
      <c r="AR13" s="286">
        <v>24.2</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497</v>
      </c>
      <c r="AL14" s="1153"/>
      <c r="AM14" s="1153"/>
      <c r="AN14" s="1154"/>
      <c r="AO14" s="284">
        <v>161976</v>
      </c>
      <c r="AP14" s="284">
        <v>656</v>
      </c>
      <c r="AQ14" s="285">
        <v>1290</v>
      </c>
      <c r="AR14" s="286">
        <v>-49.1</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498</v>
      </c>
      <c r="AL15" s="1156"/>
      <c r="AM15" s="1156"/>
      <c r="AN15" s="1157"/>
      <c r="AO15" s="284">
        <v>-783828</v>
      </c>
      <c r="AP15" s="284">
        <v>-3174</v>
      </c>
      <c r="AQ15" s="285">
        <v>-2388</v>
      </c>
      <c r="AR15" s="286">
        <v>32.9</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20761661</v>
      </c>
      <c r="AP16" s="284">
        <v>84067</v>
      </c>
      <c r="AQ16" s="285">
        <v>64818</v>
      </c>
      <c r="AR16" s="286">
        <v>29.7</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499</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500</v>
      </c>
      <c r="AP20" s="293" t="s">
        <v>501</v>
      </c>
      <c r="AQ20" s="294" t="s">
        <v>502</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503</v>
      </c>
      <c r="AL21" s="1159"/>
      <c r="AM21" s="1159"/>
      <c r="AN21" s="1160"/>
      <c r="AO21" s="297">
        <v>8.01</v>
      </c>
      <c r="AP21" s="298">
        <v>6.09</v>
      </c>
      <c r="AQ21" s="299">
        <v>1.92</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504</v>
      </c>
      <c r="AL22" s="1159"/>
      <c r="AM22" s="1159"/>
      <c r="AN22" s="1160"/>
      <c r="AO22" s="302">
        <v>99.1</v>
      </c>
      <c r="AP22" s="303">
        <v>99.7</v>
      </c>
      <c r="AQ22" s="304">
        <v>-0.6</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505</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506</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507</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486</v>
      </c>
      <c r="AP30" s="272"/>
      <c r="AQ30" s="273" t="s">
        <v>487</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488</v>
      </c>
      <c r="AQ31" s="279" t="s">
        <v>489</v>
      </c>
      <c r="AR31" s="280" t="s">
        <v>490</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508</v>
      </c>
      <c r="AL32" s="1167"/>
      <c r="AM32" s="1167"/>
      <c r="AN32" s="1168"/>
      <c r="AO32" s="312">
        <v>8775529</v>
      </c>
      <c r="AP32" s="312">
        <v>35533</v>
      </c>
      <c r="AQ32" s="313">
        <v>26619</v>
      </c>
      <c r="AR32" s="314">
        <v>33.5</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509</v>
      </c>
      <c r="AL33" s="1167"/>
      <c r="AM33" s="1167"/>
      <c r="AN33" s="1168"/>
      <c r="AO33" s="312" t="s">
        <v>495</v>
      </c>
      <c r="AP33" s="312" t="s">
        <v>495</v>
      </c>
      <c r="AQ33" s="313">
        <v>3</v>
      </c>
      <c r="AR33" s="314" t="s">
        <v>495</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510</v>
      </c>
      <c r="AL34" s="1167"/>
      <c r="AM34" s="1167"/>
      <c r="AN34" s="1168"/>
      <c r="AO34" s="312" t="s">
        <v>495</v>
      </c>
      <c r="AP34" s="312" t="s">
        <v>495</v>
      </c>
      <c r="AQ34" s="313">
        <v>28</v>
      </c>
      <c r="AR34" s="314" t="s">
        <v>495</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511</v>
      </c>
      <c r="AL35" s="1167"/>
      <c r="AM35" s="1167"/>
      <c r="AN35" s="1168"/>
      <c r="AO35" s="312">
        <v>1809993</v>
      </c>
      <c r="AP35" s="312">
        <v>7329</v>
      </c>
      <c r="AQ35" s="313">
        <v>5266</v>
      </c>
      <c r="AR35" s="314">
        <v>39.200000000000003</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512</v>
      </c>
      <c r="AL36" s="1167"/>
      <c r="AM36" s="1167"/>
      <c r="AN36" s="1168"/>
      <c r="AO36" s="312" t="s">
        <v>495</v>
      </c>
      <c r="AP36" s="312" t="s">
        <v>495</v>
      </c>
      <c r="AQ36" s="313">
        <v>468</v>
      </c>
      <c r="AR36" s="314" t="s">
        <v>495</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513</v>
      </c>
      <c r="AL37" s="1167"/>
      <c r="AM37" s="1167"/>
      <c r="AN37" s="1168"/>
      <c r="AO37" s="312">
        <v>41</v>
      </c>
      <c r="AP37" s="312">
        <v>0</v>
      </c>
      <c r="AQ37" s="313">
        <v>985</v>
      </c>
      <c r="AR37" s="314">
        <v>-100</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514</v>
      </c>
      <c r="AL38" s="1170"/>
      <c r="AM38" s="1170"/>
      <c r="AN38" s="1171"/>
      <c r="AO38" s="315">
        <v>4390</v>
      </c>
      <c r="AP38" s="315">
        <v>18</v>
      </c>
      <c r="AQ38" s="316">
        <v>1</v>
      </c>
      <c r="AR38" s="304">
        <v>1700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515</v>
      </c>
      <c r="AL39" s="1170"/>
      <c r="AM39" s="1170"/>
      <c r="AN39" s="1171"/>
      <c r="AO39" s="312">
        <v>-1906220</v>
      </c>
      <c r="AP39" s="312">
        <v>-7719</v>
      </c>
      <c r="AQ39" s="313">
        <v>-7209</v>
      </c>
      <c r="AR39" s="314">
        <v>7.1</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516</v>
      </c>
      <c r="AL40" s="1167"/>
      <c r="AM40" s="1167"/>
      <c r="AN40" s="1168"/>
      <c r="AO40" s="312">
        <v>-5696253</v>
      </c>
      <c r="AP40" s="312">
        <v>-23065</v>
      </c>
      <c r="AQ40" s="313">
        <v>-18404</v>
      </c>
      <c r="AR40" s="314">
        <v>25.3</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2987480</v>
      </c>
      <c r="AP41" s="312">
        <v>12097</v>
      </c>
      <c r="AQ41" s="313">
        <v>7755</v>
      </c>
      <c r="AR41" s="314">
        <v>56</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517</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518</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486</v>
      </c>
      <c r="AN49" s="1163" t="s">
        <v>519</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520</v>
      </c>
      <c r="AO50" s="329" t="s">
        <v>521</v>
      </c>
      <c r="AP50" s="330" t="s">
        <v>522</v>
      </c>
      <c r="AQ50" s="331" t="s">
        <v>523</v>
      </c>
      <c r="AR50" s="332" t="s">
        <v>524</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525</v>
      </c>
      <c r="AL51" s="325"/>
      <c r="AM51" s="333">
        <v>8758620</v>
      </c>
      <c r="AN51" s="334">
        <v>34612</v>
      </c>
      <c r="AO51" s="335">
        <v>10.5</v>
      </c>
      <c r="AP51" s="336">
        <v>37644</v>
      </c>
      <c r="AQ51" s="337">
        <v>13.5</v>
      </c>
      <c r="AR51" s="338">
        <v>-3</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526</v>
      </c>
      <c r="AM52" s="341">
        <v>5896775</v>
      </c>
      <c r="AN52" s="342">
        <v>23302</v>
      </c>
      <c r="AO52" s="343">
        <v>20.9</v>
      </c>
      <c r="AP52" s="344">
        <v>24939</v>
      </c>
      <c r="AQ52" s="345">
        <v>22.5</v>
      </c>
      <c r="AR52" s="346">
        <v>-1.6</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527</v>
      </c>
      <c r="AL53" s="325"/>
      <c r="AM53" s="333">
        <v>7885923</v>
      </c>
      <c r="AN53" s="334">
        <v>31282</v>
      </c>
      <c r="AO53" s="335">
        <v>-9.6</v>
      </c>
      <c r="AP53" s="336">
        <v>39221</v>
      </c>
      <c r="AQ53" s="337">
        <v>4.2</v>
      </c>
      <c r="AR53" s="338">
        <v>-13.8</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526</v>
      </c>
      <c r="AM54" s="341">
        <v>5414431</v>
      </c>
      <c r="AN54" s="342">
        <v>21478</v>
      </c>
      <c r="AO54" s="343">
        <v>-7.8</v>
      </c>
      <c r="AP54" s="344">
        <v>24821</v>
      </c>
      <c r="AQ54" s="345">
        <v>-0.5</v>
      </c>
      <c r="AR54" s="346">
        <v>-7.3</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528</v>
      </c>
      <c r="AL55" s="325"/>
      <c r="AM55" s="333">
        <v>9280684</v>
      </c>
      <c r="AN55" s="334">
        <v>37016</v>
      </c>
      <c r="AO55" s="335">
        <v>18.3</v>
      </c>
      <c r="AP55" s="336">
        <v>38566</v>
      </c>
      <c r="AQ55" s="337">
        <v>-1.7</v>
      </c>
      <c r="AR55" s="338">
        <v>20</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526</v>
      </c>
      <c r="AM56" s="341">
        <v>6191301</v>
      </c>
      <c r="AN56" s="342">
        <v>24694</v>
      </c>
      <c r="AO56" s="343">
        <v>15</v>
      </c>
      <c r="AP56" s="344">
        <v>24059</v>
      </c>
      <c r="AQ56" s="345">
        <v>-3.1</v>
      </c>
      <c r="AR56" s="346">
        <v>18.100000000000001</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529</v>
      </c>
      <c r="AL57" s="325"/>
      <c r="AM57" s="333">
        <v>9129582</v>
      </c>
      <c r="AN57" s="334">
        <v>36659</v>
      </c>
      <c r="AO57" s="335">
        <v>-1</v>
      </c>
      <c r="AP57" s="336">
        <v>35156</v>
      </c>
      <c r="AQ57" s="337">
        <v>-8.8000000000000007</v>
      </c>
      <c r="AR57" s="338">
        <v>7.8</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526</v>
      </c>
      <c r="AM58" s="341">
        <v>5820981</v>
      </c>
      <c r="AN58" s="342">
        <v>23374</v>
      </c>
      <c r="AO58" s="343">
        <v>-5.3</v>
      </c>
      <c r="AP58" s="344">
        <v>22430</v>
      </c>
      <c r="AQ58" s="345">
        <v>-6.8</v>
      </c>
      <c r="AR58" s="346">
        <v>1.5</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530</v>
      </c>
      <c r="AL59" s="325"/>
      <c r="AM59" s="333">
        <v>9980806</v>
      </c>
      <c r="AN59" s="334">
        <v>40414</v>
      </c>
      <c r="AO59" s="335">
        <v>10.199999999999999</v>
      </c>
      <c r="AP59" s="336">
        <v>37029</v>
      </c>
      <c r="AQ59" s="337">
        <v>5.3</v>
      </c>
      <c r="AR59" s="338">
        <v>4.9000000000000004</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526</v>
      </c>
      <c r="AM60" s="341">
        <v>5940292</v>
      </c>
      <c r="AN60" s="342">
        <v>24053</v>
      </c>
      <c r="AO60" s="343">
        <v>2.9</v>
      </c>
      <c r="AP60" s="344">
        <v>23232</v>
      </c>
      <c r="AQ60" s="345">
        <v>3.6</v>
      </c>
      <c r="AR60" s="346">
        <v>-0.7</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531</v>
      </c>
      <c r="AL61" s="347"/>
      <c r="AM61" s="348">
        <v>9007123</v>
      </c>
      <c r="AN61" s="349">
        <v>35997</v>
      </c>
      <c r="AO61" s="350">
        <v>5.7</v>
      </c>
      <c r="AP61" s="351">
        <v>37523</v>
      </c>
      <c r="AQ61" s="352">
        <v>2.5</v>
      </c>
      <c r="AR61" s="338">
        <v>3.2</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526</v>
      </c>
      <c r="AM62" s="341">
        <v>5852756</v>
      </c>
      <c r="AN62" s="342">
        <v>23380</v>
      </c>
      <c r="AO62" s="343">
        <v>5.0999999999999996</v>
      </c>
      <c r="AP62" s="344">
        <v>23896</v>
      </c>
      <c r="AQ62" s="345">
        <v>3.1</v>
      </c>
      <c r="AR62" s="346">
        <v>2</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VPacUbGg3eUkXAxjTMsFzPwf292DP+fYwf6bYT0ioOT/PxRiYJ/euUoxMFIIYk35KlRKJ53CZsc3PnpI6GBQ+Q==" saltValue="BwHtFYAQuY3IKV3Ljv2Fp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election activeCell="AF101" sqref="AF101"/>
    </sheetView>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483</v>
      </c>
    </row>
    <row r="121" spans="125:125" ht="13.5" hidden="1" customHeight="1" x14ac:dyDescent="0.15">
      <c r="DU121" s="259"/>
    </row>
  </sheetData>
  <sheetProtection algorithmName="SHA-512" hashValue="11JjvFN6yOXE+l/6QJsZqK8dg9RVzXGoonZl4hdzyWdGuHT33plQBlQ54kvu7QeK+bYc6OIPvRitNNRhvyDW/A==" saltValue="JhM/KJ4qyvk8CkRiG4XYXg=="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95" zoomScaleNormal="100" zoomScaleSheetLayoutView="55" workbookViewId="0">
      <selection activeCell="AE101" sqref="AE101"/>
    </sheetView>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483</v>
      </c>
    </row>
  </sheetData>
  <sheetProtection algorithmName="SHA-512" hashValue="APZl2OU8W1t5Bb/YNzlYLsQ180XznwlNidlJeNm348MNQXwfkIZk9YEkLotTa+I3W3Yl8qlXM6joevOkqiC7lg==" saltValue="EET1Uoh+HH8GDxOXGIRF8w==" spinCount="100000" sheet="1" objects="1" scenarios="1"/>
  <dataConsolidate/>
  <phoneticPr fontId="2"/>
  <printOptions horizontalCentered="1" verticalCentered="1"/>
  <pageMargins left="0" right="0" top="0.19685039370078741" bottom="0" header="0.39370078740157483" footer="0"/>
  <pageSetup paperSize="8" scale="57"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533</v>
      </c>
      <c r="G46" s="8" t="s">
        <v>534</v>
      </c>
      <c r="H46" s="8" t="s">
        <v>535</v>
      </c>
      <c r="I46" s="8" t="s">
        <v>536</v>
      </c>
      <c r="J46" s="9" t="s">
        <v>537</v>
      </c>
    </row>
    <row r="47" spans="2:10" ht="57.75" customHeight="1" x14ac:dyDescent="0.15">
      <c r="B47" s="10"/>
      <c r="C47" s="1175" t="s">
        <v>3</v>
      </c>
      <c r="D47" s="1175"/>
      <c r="E47" s="1176"/>
      <c r="F47" s="11">
        <v>8.3000000000000007</v>
      </c>
      <c r="G47" s="12">
        <v>8.4</v>
      </c>
      <c r="H47" s="12">
        <v>8.68</v>
      </c>
      <c r="I47" s="12">
        <v>12.52</v>
      </c>
      <c r="J47" s="13">
        <v>14.97</v>
      </c>
    </row>
    <row r="48" spans="2:10" ht="57.75" customHeight="1" x14ac:dyDescent="0.15">
      <c r="B48" s="14"/>
      <c r="C48" s="1177" t="s">
        <v>4</v>
      </c>
      <c r="D48" s="1177"/>
      <c r="E48" s="1178"/>
      <c r="F48" s="15">
        <v>0.53</v>
      </c>
      <c r="G48" s="16">
        <v>1.36</v>
      </c>
      <c r="H48" s="16">
        <v>7.05</v>
      </c>
      <c r="I48" s="16">
        <v>5.3</v>
      </c>
      <c r="J48" s="17">
        <v>3.08</v>
      </c>
    </row>
    <row r="49" spans="2:10" ht="57.75" customHeight="1" thickBot="1" x14ac:dyDescent="0.2">
      <c r="B49" s="18"/>
      <c r="C49" s="1179" t="s">
        <v>5</v>
      </c>
      <c r="D49" s="1179"/>
      <c r="E49" s="1180"/>
      <c r="F49" s="19" t="s">
        <v>538</v>
      </c>
      <c r="G49" s="20">
        <v>0.89</v>
      </c>
      <c r="H49" s="20">
        <v>5.77</v>
      </c>
      <c r="I49" s="20" t="s">
        <v>539</v>
      </c>
      <c r="J49" s="21" t="s">
        <v>540</v>
      </c>
    </row>
    <row r="50" spans="2:10" x14ac:dyDescent="0.15"/>
  </sheetData>
  <sheetProtection algorithmName="SHA-512" hashValue="H70RK8ToFAa1d+dvz8JYS+6i6mMsv36sDEhGDJsWFwIedjPS/ZlsvwPP86DGxkVgNs0Bdhxv900CL/nX5R0HVw==" saltValue="e+ISz9znJzap14VIYMF95Q=="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北岡　到</cp:lastModifiedBy>
  <cp:lastPrinted>2025-03-17T04:38:32Z</cp:lastPrinted>
  <dcterms:created xsi:type="dcterms:W3CDTF">2025-02-19T04:23:23Z</dcterms:created>
  <dcterms:modified xsi:type="dcterms:W3CDTF">2025-09-16T00:22:56Z</dcterms:modified>
  <cp:category/>
</cp:coreProperties>
</file>