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"/>
    </mc:Choice>
  </mc:AlternateContent>
  <xr:revisionPtr revIDLastSave="0" documentId="13_ncr:1_{9193CB1A-332B-48AC-B2A0-0A6A2016AAAD}" xr6:coauthVersionLast="47" xr6:coauthVersionMax="47" xr10:uidLastSave="{00000000-0000-0000-0000-000000000000}"/>
  <bookViews>
    <workbookView xWindow="-26520" yWindow="-8610" windowWidth="14610" windowHeight="22410" xr2:uid="{48EAFB9B-2035-4EEB-86BB-548410200B90}"/>
  </bookViews>
  <sheets>
    <sheet name="別紙６その２精算書（食事の提供）" sheetId="1" r:id="rId1"/>
  </sheets>
  <definedNames>
    <definedName name="_xlnm.Print_Area" localSheetId="0">'別紙６その２精算書（食事の提供）'!$B$2:$O$54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 s="1"/>
  <c r="N22" i="1"/>
  <c r="N23" i="1" s="1"/>
  <c r="N32" i="1" l="1"/>
  <c r="N31" i="1"/>
  <c r="D52" i="1" l="1"/>
  <c r="D51" i="1"/>
  <c r="E46" i="1"/>
  <c r="D46" i="1"/>
  <c r="E38" i="1"/>
  <c r="D31" i="1"/>
  <c r="J27" i="1"/>
  <c r="L27" i="1" s="1"/>
  <c r="E27" i="1"/>
  <c r="J21" i="1"/>
  <c r="L21" i="1" s="1"/>
  <c r="L18" i="1"/>
  <c r="E18" i="1"/>
  <c r="D10" i="1"/>
  <c r="E9" i="1"/>
  <c r="D48" i="1" l="1"/>
  <c r="D50" i="1" s="1"/>
  <c r="E31" i="1"/>
  <c r="K34" i="1" s="1"/>
  <c r="N47" i="1" l="1"/>
  <c r="N49" i="1" s="1"/>
  <c r="N46" i="1"/>
  <c r="N48" i="1" s="1"/>
  <c r="E48" i="1"/>
  <c r="E50" i="1" s="1"/>
  <c r="E7" i="1" s="1"/>
  <c r="E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D85D0DD1-1071-4BD2-95DC-E97D1188D230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9851F16D-7272-41D5-A08B-C80D53843C45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31" authorId="0" shapeId="0" xr:uid="{D3152443-0C70-4D4D-BE3D-7E9E267826E0}">
      <text>
        <r>
          <rPr>
            <sz val="14"/>
            <color indexed="81"/>
            <rFont val="MS P ゴシック"/>
            <family val="3"/>
            <charset val="128"/>
          </rPr>
          <t>賄材料費の小計が交付決定時の額から25%以上変更となる場合は、変更等申請書の提出が必要です</t>
        </r>
      </text>
    </comment>
    <comment ref="K34" authorId="0" shapeId="0" xr:uid="{C88A89C7-4609-486C-9934-38D068A1C54E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51" authorId="0" shapeId="0" xr:uid="{20DE51D8-9A6F-4A64-B416-080EC199CC5B}">
      <text>
        <r>
          <rPr>
            <sz val="12"/>
            <color indexed="81"/>
            <rFont val="MS P ゴシック"/>
            <family val="3"/>
            <charset val="128"/>
          </rPr>
          <t xml:space="preserve">
自己負担等の金額を入力してください。</t>
        </r>
      </text>
    </comment>
    <comment ref="E52" authorId="1" shapeId="0" xr:uid="{A4D21BD4-BF8D-45D9-9843-BD19D32B6677}">
      <text>
        <r>
          <rPr>
            <sz val="14"/>
            <color indexed="81"/>
            <rFont val="MS P ゴシック"/>
            <family val="3"/>
            <charset val="128"/>
          </rPr>
          <t>左欄（セル番号:D52)の交付決定額と金額が異なる場合は、
変更申請書の提出をお願いします。</t>
        </r>
      </text>
    </comment>
  </commentList>
</comments>
</file>

<file path=xl/sharedStrings.xml><?xml version="1.0" encoding="utf-8"?>
<sst xmlns="http://schemas.openxmlformats.org/spreadsheetml/2006/main" count="68" uniqueCount="59">
  <si>
    <t>別紙６　その２　第２条第２号の活動（２kg以上の米を含む食材の配布）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</si>
  <si>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収支精算書</t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</si>
  <si>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</si>
  <si>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</si>
  <si>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</si>
  <si>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</si>
  <si>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</si>
  <si>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</si>
  <si>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</si>
  <si>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</si>
  <si>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</si>
  <si>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</si>
  <si>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、</t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</si>
  <si>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</si>
  <si>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</si>
  <si>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</si>
  <si>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</si>
  <si>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</si>
  <si>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購入実績額
 　　　　　(円)</t>
    <rPh sb="0" eb="2">
      <t>コウニュウ</t>
    </rPh>
    <rPh sb="2" eb="4">
      <t>ジッセキ</t>
    </rPh>
    <rPh sb="4" eb="5">
      <t>ガク</t>
    </rPh>
    <rPh sb="13" eb="14">
      <t>エン</t>
    </rPh>
    <phoneticPr fontId="3"/>
  </si>
  <si>
    <t>提供延べ食数
　　　　　　　　　（食）</t>
    <rPh sb="0" eb="2">
      <t>テイキョウ</t>
    </rPh>
    <rPh sb="2" eb="3">
      <t>ノ</t>
    </rPh>
    <rPh sb="4" eb="6">
      <t>ショクスウ</t>
    </rPh>
    <rPh sb="17" eb="18">
      <t>ショク</t>
    </rPh>
    <phoneticPr fontId="3"/>
  </si>
  <si>
    <t>　米</t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</si>
  <si>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</si>
  <si>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購入量(kg)</t>
    <rPh sb="0" eb="3">
      <t>コウニュウリョウ</t>
    </rPh>
    <phoneticPr fontId="3"/>
  </si>
  <si>
    <t>提供延べ食数（食）</t>
    <rPh sb="0" eb="2">
      <t>テイキョウ</t>
    </rPh>
    <rPh sb="2" eb="3">
      <t>ノ</t>
    </rPh>
    <rPh sb="4" eb="6">
      <t>ショクスウ</t>
    </rPh>
    <rPh sb="7" eb="8">
      <t>ショク</t>
    </rPh>
    <phoneticPr fontId="3"/>
  </si>
  <si>
    <t>単位配布量(g)</t>
    <phoneticPr fontId="3"/>
  </si>
  <si>
    <t>○米以外の食材に係る経費</t>
    <rPh sb="1" eb="2">
      <t>コメ</t>
    </rPh>
    <rPh sb="2" eb="4">
      <t>イガイ</t>
    </rPh>
    <phoneticPr fontId="3"/>
  </si>
  <si>
    <t>購入実績額
　　　　　(円)</t>
    <rPh sb="0" eb="2">
      <t>コウニュウ</t>
    </rPh>
    <rPh sb="2" eb="4">
      <t>ジッセキ</t>
    </rPh>
    <rPh sb="4" eb="5">
      <t>ガク</t>
    </rPh>
    <rPh sb="12" eb="13">
      <t>エン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</si>
  <si>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</si>
  <si>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</si>
  <si>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</si>
  <si>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その他需用費、役務費、使用料及び賃借料</t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</si>
  <si>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</si>
  <si>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</si>
  <si>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</si>
  <si>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</si>
  <si>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</si>
  <si>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</si>
  <si>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</si>
  <si>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</si>
  <si>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</si>
  <si>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</si>
  <si>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</si>
  <si>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交付決定額（注２）</t>
    <rPh sb="0" eb="2">
      <t>コウフ</t>
    </rPh>
    <rPh sb="2" eb="5">
      <t>ケッテイガク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</si>
  <si>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</si>
  <si>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※補助対象（注１）は、１食当たり７０円以内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</si>
  <si>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※補助対象（注１）は、１食当たり３０円以内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</si>
  <si>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</si>
  <si>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1食当たりの金額
　　　　　　　(円)</t>
    <rPh sb="1" eb="2">
      <t>ショク</t>
    </rPh>
    <rPh sb="2" eb="3">
      <t>ア</t>
    </rPh>
    <rPh sb="6" eb="8">
      <t>キンガク</t>
    </rPh>
    <rPh sb="17" eb="18">
      <t>エン</t>
    </rPh>
    <phoneticPr fontId="3"/>
  </si>
  <si>
    <t>（審査用）賄材料費補助上限額計</t>
    <rPh sb="1" eb="4">
      <t>シンサヨウ</t>
    </rPh>
    <rPh sb="5" eb="6">
      <t>マカナ</t>
    </rPh>
    <rPh sb="6" eb="9">
      <t>ザイリョウヒ</t>
    </rPh>
    <phoneticPr fontId="3"/>
  </si>
  <si>
    <t>(審査用）対象別上限額</t>
    <rPh sb="5" eb="8">
      <t>タイショウベツ</t>
    </rPh>
    <phoneticPr fontId="3"/>
  </si>
  <si>
    <t>（審査用）自己負担額</t>
    <rPh sb="1" eb="4">
      <t>シンサヨウ</t>
    </rPh>
    <rPh sb="5" eb="7">
      <t>ジコ</t>
    </rPh>
    <rPh sb="7" eb="10">
      <t>フタンガク</t>
    </rPh>
    <phoneticPr fontId="3"/>
  </si>
  <si>
    <t>(審査用）対象別上限額</t>
    <phoneticPr fontId="3"/>
  </si>
  <si>
    <t>（審査用）自己負担額</t>
    <phoneticPr fontId="3"/>
  </si>
  <si>
    <t>(審査用）賄材料費自己負担額計</t>
    <phoneticPr fontId="3"/>
  </si>
  <si>
    <t>（審査用）需用費等補助上限額計</t>
  </si>
  <si>
    <t>（審査用）需用費等自己負担額計</t>
  </si>
  <si>
    <t>（審査用）補助上限額計</t>
  </si>
  <si>
    <t>（審査用）自己負担額計</t>
  </si>
  <si>
    <t>（注２）「交付決定額」は、変更交付決定を受けたものについては、最終変更後のものを記載すること。
         上限額40万円、千円未満端数は切り捨て。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</si>
</sst>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_ "/>
    <numFmt numFmtId="179" formatCode="#,##0&quot;人&quot;"/>
    <numFmt numFmtId="180" formatCode="#,##0_ ;[Red]\-#,##0\ 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178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9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0" fontId="4" fillId="0" borderId="29" xfId="0" applyFont="1" applyBorder="1">
      <alignment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7" fontId="4" fillId="0" borderId="23" xfId="0" applyNumberFormat="1" applyFont="1" applyBorder="1">
      <alignment vertical="center"/>
    </xf>
    <xf numFmtId="178" fontId="4" fillId="0" borderId="38" xfId="0" applyNumberFormat="1" applyFont="1" applyBorder="1" applyAlignment="1">
      <alignment horizontal="right" vertical="center"/>
    </xf>
    <xf numFmtId="177" fontId="4" fillId="0" borderId="39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0" xfId="0" applyFont="1" applyBorder="1">
      <alignment vertical="center"/>
    </xf>
    <xf numFmtId="178" fontId="4" fillId="0" borderId="36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/>
    </xf>
    <xf numFmtId="177" fontId="4" fillId="0" borderId="25" xfId="0" applyNumberFormat="1" applyFont="1" applyBorder="1">
      <alignment vertical="center"/>
    </xf>
    <xf numFmtId="0" fontId="4" fillId="0" borderId="26" xfId="0" applyFont="1" applyBorder="1">
      <alignment vertical="center"/>
    </xf>
    <xf numFmtId="0" fontId="4" fillId="0" borderId="3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80" fontId="8" fillId="0" borderId="0" xfId="0" applyNumberFormat="1" applyFo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23" xfId="0" applyFont="1" applyBorder="1">
      <alignment vertical="center"/>
    </xf>
    <xf numFmtId="178" fontId="11" fillId="0" borderId="10" xfId="0" applyNumberFormat="1" applyFont="1" applyBorder="1" applyAlignment="1">
      <alignment horizontal="right" vertical="center"/>
    </xf>
    <xf numFmtId="177" fontId="11" fillId="0" borderId="0" xfId="0" applyNumberFormat="1" applyFont="1">
      <alignment vertical="center"/>
    </xf>
    <xf numFmtId="38" fontId="9" fillId="0" borderId="6" xfId="1" applyFont="1" applyBorder="1" applyAlignment="1">
      <alignment vertical="center"/>
    </xf>
    <xf numFmtId="177" fontId="12" fillId="0" borderId="0" xfId="1" applyNumberFormat="1" applyFont="1" applyBorder="1">
      <alignment vertical="center"/>
    </xf>
    <xf numFmtId="0" fontId="11" fillId="0" borderId="11" xfId="0" applyFont="1" applyBorder="1">
      <alignment vertical="center"/>
    </xf>
    <xf numFmtId="177" fontId="9" fillId="0" borderId="0" xfId="0" applyNumberFormat="1" applyFont="1" applyBorder="1" applyAlignment="1">
      <alignment horizontal="right" vertical="center"/>
    </xf>
    <xf numFmtId="38" fontId="9" fillId="0" borderId="0" xfId="1" applyFont="1" applyBorder="1" applyAlignment="1">
      <alignment vertical="center"/>
    </xf>
    <xf numFmtId="177" fontId="12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179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9" fillId="0" borderId="0" xfId="1" applyNumberFormat="1" applyFont="1" applyBorder="1">
      <alignment vertical="center"/>
    </xf>
    <xf numFmtId="0" fontId="4" fillId="0" borderId="0" xfId="0" applyFont="1" applyBorder="1">
      <alignment vertical="center"/>
    </xf>
    <xf numFmtId="177" fontId="9" fillId="0" borderId="0" xfId="0" applyNumberFormat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177" fontId="9" fillId="0" borderId="44" xfId="0" applyNumberFormat="1" applyFont="1" applyBorder="1" applyAlignment="1">
      <alignment vertical="center"/>
    </xf>
    <xf numFmtId="38" fontId="9" fillId="0" borderId="44" xfId="1" applyFont="1" applyBorder="1" applyAlignment="1">
      <alignment vertical="center"/>
    </xf>
    <xf numFmtId="0" fontId="4" fillId="0" borderId="45" xfId="0" applyFont="1" applyBorder="1">
      <alignment vertical="center"/>
    </xf>
    <xf numFmtId="0" fontId="9" fillId="0" borderId="44" xfId="0" applyFont="1" applyBorder="1" applyAlignment="1">
      <alignment horizontal="right" vertical="center"/>
    </xf>
    <xf numFmtId="177" fontId="9" fillId="0" borderId="13" xfId="1" applyNumberFormat="1" applyFont="1" applyBorder="1" applyAlignment="1">
      <alignment horizontal="right" vertical="center"/>
    </xf>
    <xf numFmtId="0" fontId="11" fillId="0" borderId="44" xfId="0" applyFont="1" applyBorder="1">
      <alignment vertical="center"/>
    </xf>
    <xf numFmtId="177" fontId="11" fillId="0" borderId="44" xfId="0" applyNumberFormat="1" applyFont="1" applyBorder="1">
      <alignment vertical="center"/>
    </xf>
    <xf numFmtId="177" fontId="12" fillId="0" borderId="44" xfId="0" applyNumberFormat="1" applyFont="1" applyBorder="1">
      <alignment vertical="center"/>
    </xf>
    <xf numFmtId="0" fontId="11" fillId="0" borderId="45" xfId="0" applyFont="1" applyBorder="1">
      <alignment vertical="center"/>
    </xf>
    <xf numFmtId="177" fontId="11" fillId="0" borderId="13" xfId="0" applyNumberFormat="1" applyFont="1" applyBorder="1">
      <alignment vertical="center"/>
    </xf>
    <xf numFmtId="0" fontId="11" fillId="0" borderId="13" xfId="0" applyFont="1" applyBorder="1">
      <alignment vertical="center"/>
    </xf>
    <xf numFmtId="38" fontId="9" fillId="0" borderId="13" xfId="1" applyFont="1" applyBorder="1" applyAlignment="1">
      <alignment vertical="center"/>
    </xf>
    <xf numFmtId="0" fontId="11" fillId="0" borderId="15" xfId="0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177" fontId="4" fillId="0" borderId="42" xfId="0" applyNumberFormat="1" applyFont="1" applyBorder="1">
      <alignment vertical="center"/>
    </xf>
    <xf numFmtId="0" fontId="4" fillId="0" borderId="44" xfId="0" applyFont="1" applyBorder="1" applyAlignment="1">
      <alignment horizontal="left" vertical="center"/>
    </xf>
    <xf numFmtId="177" fontId="4" fillId="0" borderId="34" xfId="0" applyNumberFormat="1" applyFont="1" applyBorder="1">
      <alignment vertical="center"/>
    </xf>
    <xf numFmtId="177" fontId="9" fillId="0" borderId="44" xfId="0" applyNumberFormat="1" applyFont="1" applyBorder="1" applyAlignment="1">
      <alignment horizontal="right" vertical="center"/>
    </xf>
    <xf numFmtId="177" fontId="12" fillId="0" borderId="13" xfId="0" applyNumberFormat="1" applyFont="1" applyBorder="1">
      <alignment vertical="center"/>
    </xf>
    <xf numFmtId="177" fontId="4" fillId="0" borderId="29" xfId="0" applyNumberFormat="1" applyFont="1" applyBorder="1">
      <alignment vertical="center"/>
    </xf>
    <xf numFmtId="0" fontId="11" fillId="0" borderId="6" xfId="0" applyFont="1" applyBorder="1">
      <alignment vertical="center"/>
    </xf>
    <xf numFmtId="177" fontId="11" fillId="0" borderId="6" xfId="0" applyNumberFormat="1" applyFont="1" applyBorder="1">
      <alignment vertical="center"/>
    </xf>
    <xf numFmtId="177" fontId="4" fillId="0" borderId="48" xfId="0" applyNumberFormat="1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177" fontId="10" fillId="0" borderId="6" xfId="0" applyNumberFormat="1" applyFont="1" applyBorder="1">
      <alignment vertical="center"/>
    </xf>
    <xf numFmtId="177" fontId="10" fillId="0" borderId="19" xfId="0" applyNumberFormat="1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4" fillId="0" borderId="41" xfId="0" applyFont="1" applyBorder="1" applyAlignment="1">
      <alignment vertical="center" textRotation="255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38" fontId="4" fillId="0" borderId="37" xfId="1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9" fontId="4" fillId="0" borderId="28" xfId="0" applyNumberFormat="1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8" fontId="4" fillId="0" borderId="43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178" fontId="4" fillId="2" borderId="38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9928-3457-4FE1-9B62-8B5302FF33E7}">
  <sheetPr>
    <tabColor rgb="FFFFFF00"/>
    <pageSetUpPr fitToPage="1"/>
  </sheetPr>
  <dimension ref="B1:T58"/>
  <sheetViews>
    <sheetView showZeros="0" tabSelected="1" view="pageBreakPreview" topLeftCell="A26" zoomScale="85" zoomScaleNormal="100" zoomScaleSheetLayoutView="85" workbookViewId="0">
      <selection activeCell="E52" sqref="E52"/>
    </sheetView>
  </sheetViews>
  <sheetFormatPr defaultColWidth="9" defaultRowHeight="13"/>
  <cols>
    <col min="1" max="1" width="2.25" style="1" customWidth="1"/>
    <col min="2" max="2" width="4" style="1" customWidth="1"/>
    <col min="3" max="3" width="17.58203125" style="1" customWidth="1"/>
    <col min="4" max="4" width="15.58203125" style="1" customWidth="1"/>
    <col min="5" max="5" width="16.08203125" style="1" customWidth="1"/>
    <col min="6" max="6" width="1.83203125" style="1" customWidth="1"/>
    <col min="7" max="7" width="11.75" style="1" customWidth="1"/>
    <col min="8" max="8" width="5.75" style="1" customWidth="1"/>
    <col min="9" max="9" width="1.58203125" style="1" customWidth="1"/>
    <col min="10" max="10" width="24.08203125" style="1" customWidth="1"/>
    <col min="11" max="11" width="3.08203125" style="1" customWidth="1"/>
    <col min="12" max="12" width="5.58203125" style="1" customWidth="1"/>
    <col min="13" max="13" width="1.83203125" style="1" customWidth="1"/>
    <col min="14" max="14" width="16.25" style="1" customWidth="1"/>
    <col min="15" max="15" width="0.58203125" style="1" customWidth="1"/>
    <col min="16" max="16384" width="9" style="1"/>
  </cols>
  <sheetData>
    <row r="1" spans="2:20" ht="16" customHeight="1"/>
    <row r="2" spans="2:20" ht="16" customHeight="1">
      <c r="B2" s="2" t="s">
        <v>0</v>
      </c>
      <c r="C2" s="2"/>
      <c r="D2" s="2"/>
      <c r="E2" s="2"/>
      <c r="F2" s="2"/>
      <c r="G2" s="2"/>
    </row>
    <row r="3" spans="2:20" ht="29.25" customHeight="1"/>
    <row r="4" spans="2:20" ht="22.5" customHeight="1">
      <c r="B4" s="138" t="s">
        <v>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2:20" s="2" customFormat="1" ht="25" customHeight="1" thickBot="1">
      <c r="B5" s="2" t="s">
        <v>2</v>
      </c>
    </row>
    <row r="6" spans="2:20" s="2" customFormat="1" ht="36.65" customHeight="1">
      <c r="B6" s="113" t="s">
        <v>3</v>
      </c>
      <c r="C6" s="119"/>
      <c r="D6" s="3" t="s">
        <v>4</v>
      </c>
      <c r="E6" s="3" t="s">
        <v>5</v>
      </c>
      <c r="F6" s="119" t="s">
        <v>6</v>
      </c>
      <c r="G6" s="119"/>
      <c r="H6" s="119"/>
      <c r="I6" s="119"/>
      <c r="J6" s="119"/>
      <c r="K6" s="119"/>
      <c r="L6" s="119"/>
      <c r="M6" s="119"/>
      <c r="N6" s="119"/>
      <c r="O6" s="120"/>
    </row>
    <row r="7" spans="2:20" s="2" customFormat="1" ht="30" customHeight="1">
      <c r="B7" s="107" t="s">
        <v>7</v>
      </c>
      <c r="C7" s="139"/>
      <c r="D7" s="4"/>
      <c r="E7" s="5">
        <f>E52</f>
        <v>0</v>
      </c>
      <c r="F7" s="6"/>
      <c r="G7" s="7" t="s">
        <v>8</v>
      </c>
      <c r="H7" s="7"/>
      <c r="I7" s="7"/>
      <c r="J7" s="7"/>
      <c r="K7" s="7"/>
      <c r="L7" s="7"/>
      <c r="M7" s="7"/>
      <c r="N7" s="7"/>
      <c r="O7" s="8"/>
    </row>
    <row r="8" spans="2:20" s="2" customFormat="1" ht="12.75" customHeight="1">
      <c r="B8" s="140"/>
      <c r="C8" s="141"/>
      <c r="D8" s="9"/>
      <c r="E8" s="9"/>
      <c r="O8" s="10"/>
    </row>
    <row r="9" spans="2:20" s="2" customFormat="1" ht="25" customHeight="1">
      <c r="B9" s="136" t="s">
        <v>9</v>
      </c>
      <c r="C9" s="137"/>
      <c r="D9" s="11"/>
      <c r="E9" s="12">
        <f>E51</f>
        <v>0</v>
      </c>
      <c r="F9" s="13"/>
      <c r="G9" s="13" t="s">
        <v>10</v>
      </c>
      <c r="H9" s="13"/>
      <c r="I9" s="13"/>
      <c r="J9" s="13"/>
      <c r="K9" s="13"/>
      <c r="L9" s="13"/>
      <c r="M9" s="13"/>
      <c r="N9" s="13"/>
      <c r="O9" s="14"/>
    </row>
    <row r="10" spans="2:20" s="2" customFormat="1" ht="30" customHeight="1" thickBot="1">
      <c r="B10" s="117" t="s">
        <v>11</v>
      </c>
      <c r="C10" s="118"/>
      <c r="D10" s="15">
        <f>SUM(D7:D9)</f>
        <v>0</v>
      </c>
      <c r="E10" s="15">
        <f>SUM(E7:E9)</f>
        <v>0</v>
      </c>
      <c r="F10" s="16"/>
      <c r="G10" s="17"/>
      <c r="H10" s="17"/>
      <c r="I10" s="17"/>
      <c r="J10" s="17"/>
      <c r="K10" s="17"/>
      <c r="L10" s="17"/>
      <c r="M10" s="17"/>
      <c r="N10" s="17"/>
      <c r="O10" s="18"/>
      <c r="T10" s="2" t="s">
        <v>12</v>
      </c>
    </row>
    <row r="11" spans="2:20" s="2" customFormat="1" ht="16" customHeight="1">
      <c r="D11" s="19"/>
      <c r="E11" s="20"/>
    </row>
    <row r="12" spans="2:20" s="2" customFormat="1" ht="25" customHeight="1" thickBot="1">
      <c r="B12" s="2" t="s">
        <v>13</v>
      </c>
      <c r="D12" s="19"/>
      <c r="E12" s="20"/>
    </row>
    <row r="13" spans="2:20" ht="42" customHeight="1">
      <c r="B13" s="113" t="s">
        <v>3</v>
      </c>
      <c r="C13" s="114"/>
      <c r="D13" s="3" t="s">
        <v>4</v>
      </c>
      <c r="E13" s="3" t="s">
        <v>5</v>
      </c>
      <c r="F13" s="119" t="s">
        <v>14</v>
      </c>
      <c r="G13" s="119"/>
      <c r="H13" s="119"/>
      <c r="I13" s="119"/>
      <c r="J13" s="119"/>
      <c r="K13" s="119"/>
      <c r="L13" s="119"/>
      <c r="M13" s="119"/>
      <c r="N13" s="119"/>
      <c r="O13" s="120"/>
    </row>
    <row r="14" spans="2:20" s="2" customFormat="1" ht="7.5" customHeight="1">
      <c r="B14" s="121" t="s">
        <v>15</v>
      </c>
      <c r="C14" s="21"/>
      <c r="D14" s="22"/>
      <c r="E14" s="23"/>
      <c r="O14" s="10"/>
    </row>
    <row r="15" spans="2:20" s="2" customFormat="1" ht="25" customHeight="1">
      <c r="B15" s="122"/>
      <c r="C15" s="21" t="s">
        <v>16</v>
      </c>
      <c r="D15" s="22"/>
      <c r="E15" s="23"/>
      <c r="G15" s="2" t="s">
        <v>17</v>
      </c>
      <c r="O15" s="10"/>
    </row>
    <row r="16" spans="2:20" s="2" customFormat="1" ht="25" customHeight="1">
      <c r="B16" s="122"/>
      <c r="D16" s="22"/>
      <c r="E16" s="23"/>
      <c r="G16" s="51" t="s">
        <v>44</v>
      </c>
      <c r="O16" s="10"/>
    </row>
    <row r="17" spans="2:15" s="2" customFormat="1" ht="31.5" customHeight="1">
      <c r="B17" s="122"/>
      <c r="C17" s="21"/>
      <c r="D17" s="23"/>
      <c r="E17" s="23"/>
      <c r="F17" s="24"/>
      <c r="G17" s="124" t="s">
        <v>18</v>
      </c>
      <c r="H17" s="125"/>
      <c r="I17" s="126"/>
      <c r="J17" s="127" t="s">
        <v>19</v>
      </c>
      <c r="K17" s="127"/>
      <c r="L17" s="128" t="s">
        <v>47</v>
      </c>
      <c r="M17" s="128"/>
      <c r="N17" s="128"/>
      <c r="O17" s="10"/>
    </row>
    <row r="18" spans="2:15" s="2" customFormat="1" ht="30" customHeight="1">
      <c r="B18" s="122"/>
      <c r="C18" s="21" t="s">
        <v>20</v>
      </c>
      <c r="D18" s="25"/>
      <c r="E18" s="23">
        <f>G18</f>
        <v>0</v>
      </c>
      <c r="F18" s="26"/>
      <c r="G18" s="129"/>
      <c r="H18" s="130"/>
      <c r="I18" s="131"/>
      <c r="J18" s="132"/>
      <c r="K18" s="132"/>
      <c r="L18" s="133" t="e">
        <f>G18/J18</f>
        <v>#DIV/0!</v>
      </c>
      <c r="M18" s="133"/>
      <c r="N18" s="133"/>
      <c r="O18" s="10"/>
    </row>
    <row r="19" spans="2:15" s="2" customFormat="1" ht="25" customHeight="1">
      <c r="B19" s="122"/>
      <c r="C19" s="21"/>
      <c r="D19" s="23"/>
      <c r="E19" s="23"/>
      <c r="G19" s="13" t="s">
        <v>21</v>
      </c>
      <c r="H19" s="27"/>
      <c r="I19" s="27"/>
      <c r="J19" s="28"/>
      <c r="K19" s="28"/>
      <c r="L19" s="27"/>
      <c r="M19" s="27"/>
      <c r="N19" s="27"/>
      <c r="O19" s="10"/>
    </row>
    <row r="20" spans="2:15" s="2" customFormat="1" ht="25" customHeight="1">
      <c r="B20" s="122"/>
      <c r="C20" s="21"/>
      <c r="D20" s="23"/>
      <c r="E20" s="23"/>
      <c r="G20" s="134" t="s">
        <v>22</v>
      </c>
      <c r="H20" s="134"/>
      <c r="I20" s="134"/>
      <c r="J20" s="127" t="s">
        <v>23</v>
      </c>
      <c r="K20" s="127"/>
      <c r="L20" s="135" t="s">
        <v>24</v>
      </c>
      <c r="M20" s="135"/>
      <c r="N20" s="135"/>
      <c r="O20" s="10"/>
    </row>
    <row r="21" spans="2:15" s="2" customFormat="1" ht="30" customHeight="1">
      <c r="B21" s="122"/>
      <c r="C21" s="21"/>
      <c r="D21" s="23"/>
      <c r="E21" s="23"/>
      <c r="G21" s="132"/>
      <c r="H21" s="132"/>
      <c r="I21" s="132"/>
      <c r="J21" s="133">
        <f>J18</f>
        <v>0</v>
      </c>
      <c r="K21" s="133"/>
      <c r="L21" s="133" t="e">
        <f>(G21/J21)*1000</f>
        <v>#DIV/0!</v>
      </c>
      <c r="M21" s="133"/>
      <c r="N21" s="133"/>
      <c r="O21" s="10"/>
    </row>
    <row r="22" spans="2:15" s="58" customFormat="1" ht="18" customHeight="1">
      <c r="B22" s="122"/>
      <c r="C22" s="59"/>
      <c r="D22" s="60"/>
      <c r="E22" s="60"/>
      <c r="I22" s="61"/>
      <c r="J22" s="56"/>
      <c r="K22" s="56"/>
      <c r="L22" s="56" t="s">
        <v>49</v>
      </c>
      <c r="M22" s="62"/>
      <c r="N22" s="63">
        <f>IF(70*J18&lt;400000,70*J18,400000)</f>
        <v>0</v>
      </c>
      <c r="O22" s="64"/>
    </row>
    <row r="23" spans="2:15" s="58" customFormat="1" ht="18" customHeight="1">
      <c r="B23" s="122"/>
      <c r="C23" s="59"/>
      <c r="D23" s="60"/>
      <c r="E23" s="60"/>
      <c r="I23" s="61"/>
      <c r="J23" s="65"/>
      <c r="K23" s="65"/>
      <c r="L23" s="57" t="s">
        <v>50</v>
      </c>
      <c r="M23" s="66"/>
      <c r="N23" s="67">
        <f>IF(G18&gt;N22,G18-N22,0)</f>
        <v>0</v>
      </c>
      <c r="O23" s="64"/>
    </row>
    <row r="24" spans="2:15" s="2" customFormat="1" ht="25" customHeight="1">
      <c r="B24" s="122"/>
      <c r="C24" s="21"/>
      <c r="D24" s="23"/>
      <c r="E24" s="23"/>
      <c r="G24" s="2" t="s">
        <v>25</v>
      </c>
      <c r="I24" s="24"/>
      <c r="J24" s="24"/>
      <c r="K24" s="29"/>
      <c r="L24" s="29"/>
      <c r="M24" s="29"/>
      <c r="N24" s="24"/>
      <c r="O24" s="10"/>
    </row>
    <row r="25" spans="2:15" s="2" customFormat="1" ht="25" customHeight="1">
      <c r="B25" s="122"/>
      <c r="C25" s="21"/>
      <c r="D25" s="23"/>
      <c r="E25" s="23"/>
      <c r="G25" s="51" t="s">
        <v>45</v>
      </c>
      <c r="O25" s="10"/>
    </row>
    <row r="26" spans="2:15" s="2" customFormat="1" ht="32.25" customHeight="1">
      <c r="B26" s="122"/>
      <c r="C26" s="21"/>
      <c r="D26" s="23"/>
      <c r="E26" s="23"/>
      <c r="F26" s="24"/>
      <c r="G26" s="124" t="s">
        <v>26</v>
      </c>
      <c r="H26" s="125"/>
      <c r="I26" s="126"/>
      <c r="J26" s="127" t="s">
        <v>19</v>
      </c>
      <c r="K26" s="127"/>
      <c r="L26" s="128" t="s">
        <v>47</v>
      </c>
      <c r="M26" s="128"/>
      <c r="N26" s="128"/>
      <c r="O26" s="10"/>
    </row>
    <row r="27" spans="2:15" s="2" customFormat="1" ht="30" customHeight="1">
      <c r="B27" s="122"/>
      <c r="C27" s="26" t="s">
        <v>27</v>
      </c>
      <c r="D27" s="25"/>
      <c r="E27" s="30">
        <f>G27</f>
        <v>0</v>
      </c>
      <c r="F27" s="21"/>
      <c r="G27" s="129"/>
      <c r="H27" s="130"/>
      <c r="I27" s="131"/>
      <c r="J27" s="133">
        <f>J18</f>
        <v>0</v>
      </c>
      <c r="K27" s="133"/>
      <c r="L27" s="133" t="e">
        <f>G27/J27</f>
        <v>#DIV/0!</v>
      </c>
      <c r="M27" s="133"/>
      <c r="N27" s="133"/>
      <c r="O27" s="10"/>
    </row>
    <row r="28" spans="2:15" s="2" customFormat="1" ht="25" customHeight="1">
      <c r="B28" s="122"/>
      <c r="C28" s="21"/>
      <c r="D28" s="23"/>
      <c r="E28" s="23"/>
      <c r="G28" s="2" t="s">
        <v>21</v>
      </c>
      <c r="H28" s="27"/>
      <c r="I28" s="27"/>
      <c r="J28" s="28"/>
      <c r="K28" s="28"/>
      <c r="L28" s="27"/>
      <c r="M28" s="27"/>
      <c r="N28" s="27"/>
      <c r="O28" s="10"/>
    </row>
    <row r="29" spans="2:15" s="2" customFormat="1" ht="18" customHeight="1">
      <c r="B29" s="122"/>
      <c r="C29" s="21"/>
      <c r="D29" s="23"/>
      <c r="E29" s="23"/>
      <c r="H29" s="27"/>
      <c r="I29" s="27"/>
      <c r="J29" s="69"/>
      <c r="K29" s="69"/>
      <c r="L29" s="57" t="s">
        <v>51</v>
      </c>
      <c r="M29" s="70"/>
      <c r="N29" s="71">
        <f>IF(30*J18&lt;400000,30*J18,400000)</f>
        <v>0</v>
      </c>
      <c r="O29" s="10"/>
    </row>
    <row r="30" spans="2:15" s="2" customFormat="1" ht="18" customHeight="1">
      <c r="B30" s="122"/>
      <c r="C30" s="21"/>
      <c r="D30" s="23"/>
      <c r="E30" s="23"/>
      <c r="G30" s="72"/>
      <c r="I30" s="24"/>
      <c r="J30" s="73"/>
      <c r="K30" s="73"/>
      <c r="L30" s="74" t="s">
        <v>52</v>
      </c>
      <c r="M30" s="66"/>
      <c r="N30" s="71">
        <f>IF(G27&gt;N29,G27-N29,0)</f>
        <v>0</v>
      </c>
      <c r="O30" s="10"/>
    </row>
    <row r="31" spans="2:15" s="58" customFormat="1" ht="18" customHeight="1">
      <c r="B31" s="122"/>
      <c r="C31" s="169" t="s">
        <v>28</v>
      </c>
      <c r="D31" s="171">
        <f>SUM(D14:D30)</f>
        <v>0</v>
      </c>
      <c r="E31" s="171">
        <f>SUM(E14:E30)</f>
        <v>0</v>
      </c>
      <c r="F31" s="81"/>
      <c r="G31" s="81"/>
      <c r="H31" s="81"/>
      <c r="I31" s="82"/>
      <c r="J31" s="76"/>
      <c r="K31" s="76"/>
      <c r="L31" s="79" t="s">
        <v>48</v>
      </c>
      <c r="M31" s="77"/>
      <c r="N31" s="83">
        <f>IF(N22+N29&lt;400000,N22+N29,400000)</f>
        <v>0</v>
      </c>
      <c r="O31" s="84"/>
    </row>
    <row r="32" spans="2:15" s="58" customFormat="1" ht="18" customHeight="1">
      <c r="B32" s="122"/>
      <c r="C32" s="170"/>
      <c r="D32" s="172"/>
      <c r="E32" s="172"/>
      <c r="F32" s="85"/>
      <c r="G32" s="86"/>
      <c r="H32" s="86"/>
      <c r="I32" s="90"/>
      <c r="J32" s="90"/>
      <c r="K32" s="90"/>
      <c r="L32" s="80" t="s">
        <v>53</v>
      </c>
      <c r="M32" s="87"/>
      <c r="N32" s="63">
        <f>N23+N30</f>
        <v>0</v>
      </c>
      <c r="O32" s="88"/>
    </row>
    <row r="33" spans="2:15" s="2" customFormat="1" ht="7" customHeight="1" thickBot="1">
      <c r="B33" s="122"/>
      <c r="C33" s="31"/>
      <c r="D33" s="32"/>
      <c r="E33" s="33"/>
      <c r="F33" s="6"/>
      <c r="G33" s="7"/>
      <c r="H33" s="7"/>
      <c r="I33" s="6"/>
      <c r="J33" s="6"/>
      <c r="K33" s="7"/>
      <c r="L33" s="7"/>
      <c r="M33" s="7"/>
      <c r="N33" s="7"/>
      <c r="O33" s="8"/>
    </row>
    <row r="34" spans="2:15" s="2" customFormat="1" ht="25" customHeight="1" thickBot="1">
      <c r="B34" s="122"/>
      <c r="C34" s="21"/>
      <c r="D34" s="22"/>
      <c r="E34" s="23"/>
      <c r="F34" s="24"/>
      <c r="G34" s="142" t="s">
        <v>41</v>
      </c>
      <c r="H34" s="142"/>
      <c r="I34" s="142"/>
      <c r="J34" s="143"/>
      <c r="K34" s="144">
        <f>IF(E31*0.1&lt;40000,E31*0.1,40000)</f>
        <v>0</v>
      </c>
      <c r="L34" s="145"/>
      <c r="M34" s="145"/>
      <c r="N34" s="146"/>
      <c r="O34" s="10"/>
    </row>
    <row r="35" spans="2:15" s="2" customFormat="1" ht="6.75" customHeight="1">
      <c r="B35" s="122"/>
      <c r="C35" s="21"/>
      <c r="D35" s="22"/>
      <c r="E35" s="23"/>
      <c r="F35" s="24"/>
      <c r="G35" s="47"/>
      <c r="H35" s="47"/>
      <c r="I35" s="47"/>
      <c r="J35" s="48"/>
      <c r="K35" s="49"/>
      <c r="L35" s="49"/>
      <c r="M35" s="49"/>
      <c r="N35" s="49"/>
      <c r="O35" s="10"/>
    </row>
    <row r="36" spans="2:15" s="2" customFormat="1" ht="18.649999999999999" customHeight="1">
      <c r="B36" s="122"/>
      <c r="C36" s="26"/>
      <c r="D36" s="23"/>
      <c r="E36" s="23"/>
      <c r="F36" s="21"/>
      <c r="G36" s="52" t="s">
        <v>46</v>
      </c>
      <c r="H36" s="34"/>
      <c r="K36" s="24"/>
      <c r="L36" s="24"/>
      <c r="M36" s="24"/>
      <c r="N36" s="24"/>
      <c r="O36" s="10"/>
    </row>
    <row r="37" spans="2:15" s="2" customFormat="1" ht="25" customHeight="1">
      <c r="B37" s="122"/>
      <c r="C37" s="26"/>
      <c r="D37" s="23"/>
      <c r="E37" s="23"/>
      <c r="F37" s="21"/>
      <c r="G37" s="147" t="s">
        <v>3</v>
      </c>
      <c r="H37" s="148"/>
      <c r="I37" s="148"/>
      <c r="J37" s="148"/>
      <c r="K37" s="149"/>
      <c r="L37" s="150" t="s">
        <v>29</v>
      </c>
      <c r="M37" s="151"/>
      <c r="N37" s="152"/>
      <c r="O37" s="10"/>
    </row>
    <row r="38" spans="2:15" s="2" customFormat="1" ht="25" customHeight="1">
      <c r="B38" s="122"/>
      <c r="C38" s="153" t="s">
        <v>30</v>
      </c>
      <c r="D38" s="25"/>
      <c r="E38" s="23">
        <f>L38</f>
        <v>0</v>
      </c>
      <c r="F38" s="21"/>
      <c r="G38" s="154" t="s">
        <v>31</v>
      </c>
      <c r="H38" s="155"/>
      <c r="I38" s="155"/>
      <c r="J38" s="155"/>
      <c r="K38" s="156"/>
      <c r="L38" s="157"/>
      <c r="M38" s="158"/>
      <c r="N38" s="159"/>
      <c r="O38" s="10"/>
    </row>
    <row r="39" spans="2:15" s="2" customFormat="1" ht="25" customHeight="1">
      <c r="B39" s="122"/>
      <c r="C39" s="153"/>
      <c r="D39" s="23"/>
      <c r="E39" s="23"/>
      <c r="F39" s="21"/>
      <c r="G39" s="166" t="s">
        <v>32</v>
      </c>
      <c r="H39" s="167"/>
      <c r="I39" s="167"/>
      <c r="J39" s="167"/>
      <c r="K39" s="168"/>
      <c r="L39" s="160"/>
      <c r="M39" s="161"/>
      <c r="N39" s="162"/>
      <c r="O39" s="10"/>
    </row>
    <row r="40" spans="2:15" s="2" customFormat="1" ht="25" customHeight="1">
      <c r="B40" s="122"/>
      <c r="C40" s="153"/>
      <c r="D40" s="23"/>
      <c r="E40" s="23"/>
      <c r="F40" s="21"/>
      <c r="G40" s="154" t="s">
        <v>33</v>
      </c>
      <c r="H40" s="155"/>
      <c r="I40" s="155"/>
      <c r="J40" s="155"/>
      <c r="K40" s="156"/>
      <c r="L40" s="160"/>
      <c r="M40" s="161"/>
      <c r="N40" s="162"/>
      <c r="O40" s="10"/>
    </row>
    <row r="41" spans="2:15" s="2" customFormat="1" ht="25" customHeight="1">
      <c r="B41" s="122"/>
      <c r="C41" s="26"/>
      <c r="D41" s="23"/>
      <c r="E41" s="23"/>
      <c r="F41" s="21"/>
      <c r="G41" s="166" t="s">
        <v>34</v>
      </c>
      <c r="H41" s="167"/>
      <c r="I41" s="167"/>
      <c r="J41" s="167"/>
      <c r="K41" s="168"/>
      <c r="L41" s="160"/>
      <c r="M41" s="161"/>
      <c r="N41" s="162"/>
      <c r="O41" s="10"/>
    </row>
    <row r="42" spans="2:15" s="2" customFormat="1" ht="25" customHeight="1">
      <c r="B42" s="122"/>
      <c r="C42" s="26"/>
      <c r="D42" s="23"/>
      <c r="E42" s="23"/>
      <c r="F42" s="21"/>
      <c r="G42" s="154" t="s">
        <v>35</v>
      </c>
      <c r="H42" s="155"/>
      <c r="I42" s="155"/>
      <c r="J42" s="155"/>
      <c r="K42" s="156"/>
      <c r="L42" s="160"/>
      <c r="M42" s="161"/>
      <c r="N42" s="162"/>
      <c r="O42" s="10"/>
    </row>
    <row r="43" spans="2:15" s="2" customFormat="1" ht="33" customHeight="1">
      <c r="B43" s="122"/>
      <c r="C43" s="26"/>
      <c r="D43" s="23"/>
      <c r="E43" s="23"/>
      <c r="F43" s="21"/>
      <c r="G43" s="104" t="s">
        <v>36</v>
      </c>
      <c r="H43" s="105"/>
      <c r="I43" s="105"/>
      <c r="J43" s="105"/>
      <c r="K43" s="106"/>
      <c r="L43" s="163"/>
      <c r="M43" s="164"/>
      <c r="N43" s="165"/>
      <c r="O43" s="10"/>
    </row>
    <row r="44" spans="2:15" s="2" customFormat="1" ht="25" customHeight="1">
      <c r="B44" s="122"/>
      <c r="C44" s="26"/>
      <c r="D44" s="30"/>
      <c r="E44" s="23"/>
      <c r="F44" s="21"/>
      <c r="G44" s="34" t="s">
        <v>21</v>
      </c>
      <c r="H44" s="20"/>
      <c r="I44" s="20"/>
      <c r="J44" s="20"/>
      <c r="K44" s="20"/>
      <c r="L44" s="27"/>
      <c r="M44" s="27"/>
      <c r="N44" s="27"/>
      <c r="O44" s="10"/>
    </row>
    <row r="45" spans="2:15" s="2" customFormat="1" ht="6.65" customHeight="1">
      <c r="B45" s="122"/>
      <c r="C45" s="26"/>
      <c r="D45" s="23"/>
      <c r="E45" s="23"/>
      <c r="F45" s="35"/>
      <c r="G45" s="34"/>
      <c r="H45" s="34"/>
      <c r="K45" s="24"/>
      <c r="L45" s="24"/>
      <c r="M45" s="24"/>
      <c r="N45" s="24"/>
      <c r="O45" s="10"/>
    </row>
    <row r="46" spans="2:15" s="2" customFormat="1" ht="18" customHeight="1">
      <c r="B46" s="122"/>
      <c r="C46" s="169" t="s">
        <v>28</v>
      </c>
      <c r="D46" s="171">
        <f>D38</f>
        <v>0</v>
      </c>
      <c r="E46" s="171">
        <f>L38</f>
        <v>0</v>
      </c>
      <c r="F46" s="91"/>
      <c r="G46" s="92"/>
      <c r="H46" s="92"/>
      <c r="I46" s="75"/>
      <c r="J46" s="81"/>
      <c r="K46" s="82"/>
      <c r="L46" s="94" t="s">
        <v>54</v>
      </c>
      <c r="M46" s="82"/>
      <c r="N46" s="83">
        <f>K34</f>
        <v>0</v>
      </c>
      <c r="O46" s="78"/>
    </row>
    <row r="47" spans="2:15" s="2" customFormat="1" ht="18" customHeight="1">
      <c r="B47" s="123"/>
      <c r="C47" s="170"/>
      <c r="D47" s="172"/>
      <c r="E47" s="172"/>
      <c r="F47" s="93"/>
      <c r="G47" s="55"/>
      <c r="H47" s="55"/>
      <c r="I47" s="13"/>
      <c r="J47" s="86"/>
      <c r="K47" s="85"/>
      <c r="L47" s="89" t="s">
        <v>55</v>
      </c>
      <c r="M47" s="85"/>
      <c r="N47" s="95">
        <f>IF(L38&gt;K34,L38-K34,0)</f>
        <v>0</v>
      </c>
      <c r="O47" s="14"/>
    </row>
    <row r="48" spans="2:15" s="2" customFormat="1" ht="19" customHeight="1">
      <c r="B48" s="107" t="s">
        <v>37</v>
      </c>
      <c r="C48" s="108"/>
      <c r="D48" s="111">
        <f>D31+D46</f>
        <v>0</v>
      </c>
      <c r="E48" s="111">
        <f>E31+E46</f>
        <v>0</v>
      </c>
      <c r="F48" s="96"/>
      <c r="G48" s="54"/>
      <c r="H48" s="54"/>
      <c r="I48" s="7"/>
      <c r="J48" s="97"/>
      <c r="K48" s="98"/>
      <c r="L48" s="68" t="s">
        <v>56</v>
      </c>
      <c r="M48" s="98"/>
      <c r="N48" s="101">
        <f>IF(N31+N46&lt;400000,N31+N46,400000)</f>
        <v>0</v>
      </c>
      <c r="O48" s="8"/>
    </row>
    <row r="49" spans="2:15" s="2" customFormat="1" ht="19" customHeight="1" thickBot="1">
      <c r="B49" s="109"/>
      <c r="C49" s="110"/>
      <c r="D49" s="112"/>
      <c r="E49" s="112"/>
      <c r="F49" s="99"/>
      <c r="G49" s="17"/>
      <c r="H49" s="17"/>
      <c r="I49" s="17"/>
      <c r="J49" s="17"/>
      <c r="K49" s="17"/>
      <c r="L49" s="100" t="s">
        <v>57</v>
      </c>
      <c r="M49" s="17"/>
      <c r="N49" s="102">
        <f>N32+N47</f>
        <v>0</v>
      </c>
      <c r="O49" s="18"/>
    </row>
    <row r="50" spans="2:15" s="2" customFormat="1" ht="30" customHeight="1">
      <c r="B50" s="113" t="s">
        <v>38</v>
      </c>
      <c r="C50" s="114"/>
      <c r="D50" s="40">
        <f>D48</f>
        <v>0</v>
      </c>
      <c r="E50" s="41">
        <f>E48</f>
        <v>0</v>
      </c>
      <c r="F50" s="35"/>
      <c r="O50" s="10"/>
    </row>
    <row r="51" spans="2:15" s="2" customFormat="1" ht="30" customHeight="1">
      <c r="B51" s="115" t="s">
        <v>39</v>
      </c>
      <c r="C51" s="42" t="s">
        <v>40</v>
      </c>
      <c r="D51" s="43">
        <f>D9</f>
        <v>0</v>
      </c>
      <c r="E51" s="25"/>
      <c r="F51" s="44"/>
      <c r="G51" s="45"/>
      <c r="H51" s="45"/>
      <c r="I51" s="45"/>
      <c r="J51" s="45"/>
      <c r="K51" s="45"/>
      <c r="L51" s="45"/>
      <c r="M51" s="45"/>
      <c r="N51" s="45"/>
      <c r="O51" s="10"/>
    </row>
    <row r="52" spans="2:15" s="2" customFormat="1" ht="30" customHeight="1" thickBot="1">
      <c r="B52" s="116"/>
      <c r="C52" s="46" t="s">
        <v>42</v>
      </c>
      <c r="D52" s="36">
        <f>D7</f>
        <v>0</v>
      </c>
      <c r="E52" s="173"/>
      <c r="F52" s="37"/>
      <c r="G52" s="38"/>
      <c r="H52" s="38"/>
      <c r="I52" s="38"/>
      <c r="J52" s="38"/>
      <c r="K52" s="38"/>
      <c r="L52" s="38"/>
      <c r="M52" s="38"/>
      <c r="N52" s="38"/>
      <c r="O52" s="39"/>
    </row>
    <row r="53" spans="2:15" s="2" customFormat="1" ht="20.149999999999999" customHeight="1">
      <c r="C53" s="51" t="s">
        <v>43</v>
      </c>
      <c r="D53" s="53"/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2:15" ht="44" customHeight="1">
      <c r="B54" s="50"/>
      <c r="C54" s="103" t="s">
        <v>58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2"/>
    </row>
    <row r="55" spans="2:15" ht="16" customHeight="1"/>
    <row r="56" spans="2:15" ht="16" customHeight="1"/>
    <row r="57" spans="2:15" ht="16" customHeight="1"/>
    <row r="58" spans="2:15" ht="16" customHeight="1"/>
  </sheetData>
  <mergeCells count="52">
    <mergeCell ref="C31:C32"/>
    <mergeCell ref="E31:E32"/>
    <mergeCell ref="C46:C47"/>
    <mergeCell ref="D46:D47"/>
    <mergeCell ref="E46:E47"/>
    <mergeCell ref="D31:D32"/>
    <mergeCell ref="G34:J34"/>
    <mergeCell ref="K34:N34"/>
    <mergeCell ref="G37:K37"/>
    <mergeCell ref="L37:N37"/>
    <mergeCell ref="C38:C40"/>
    <mergeCell ref="G38:K38"/>
    <mergeCell ref="L38:N43"/>
    <mergeCell ref="G39:K39"/>
    <mergeCell ref="G40:K40"/>
    <mergeCell ref="G41:K41"/>
    <mergeCell ref="G42:K42"/>
    <mergeCell ref="G26:I26"/>
    <mergeCell ref="J26:K26"/>
    <mergeCell ref="L26:N26"/>
    <mergeCell ref="G27:I27"/>
    <mergeCell ref="J27:K27"/>
    <mergeCell ref="L27:N27"/>
    <mergeCell ref="B9:C9"/>
    <mergeCell ref="B4:O4"/>
    <mergeCell ref="B6:C6"/>
    <mergeCell ref="F6:O6"/>
    <mergeCell ref="B7:C7"/>
    <mergeCell ref="B8:C8"/>
    <mergeCell ref="B10:C10"/>
    <mergeCell ref="B13:C13"/>
    <mergeCell ref="F13:O13"/>
    <mergeCell ref="B14:B47"/>
    <mergeCell ref="G17:I17"/>
    <mergeCell ref="J17:K17"/>
    <mergeCell ref="L17:N17"/>
    <mergeCell ref="G18:I18"/>
    <mergeCell ref="J18:K18"/>
    <mergeCell ref="L18:N18"/>
    <mergeCell ref="G20:I20"/>
    <mergeCell ref="J20:K20"/>
    <mergeCell ref="L20:N20"/>
    <mergeCell ref="G21:I21"/>
    <mergeCell ref="J21:K21"/>
    <mergeCell ref="L21:N21"/>
    <mergeCell ref="C54:N54"/>
    <mergeCell ref="G43:K43"/>
    <mergeCell ref="B48:C49"/>
    <mergeCell ref="D48:D49"/>
    <mergeCell ref="E48:E49"/>
    <mergeCell ref="B50:C50"/>
    <mergeCell ref="B51:B52"/>
  </mergeCells>
  <phoneticPr fontId="3"/>
  <pageMargins left="0.9055118110236221" right="0.31496062992125984" top="0.35433070866141736" bottom="0.35433070866141736" header="0.31496062992125984" footer="0.31496062992125984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別紙６その２精算書（食事の提供）</vt:lpstr>
      <vt:lpstr>'別紙６その２精算書（食事の提供）'!Print_Area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2025-08-14T04:01:33Z</cp:lastPrinted>
  <dcterms:created xsi:type="dcterms:W3CDTF">2025-07-08T06:51:57Z</dcterms:created>
  <dcterms:modified xsi:type="dcterms:W3CDTF">2025-09-04T09:14:44Z</dcterms:modified>
</cp:coreProperties>
</file>