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11113\Desktop\"/>
    </mc:Choice>
  </mc:AlternateContent>
  <xr:revisionPtr revIDLastSave="0" documentId="8_{DC8CD33A-2B38-4F47-8ADE-2E7ED4B8EE0D}" xr6:coauthVersionLast="47" xr6:coauthVersionMax="47" xr10:uidLastSave="{00000000-0000-0000-0000-000000000000}"/>
  <bookViews>
    <workbookView xWindow="-110" yWindow="-110" windowWidth="19420" windowHeight="10300"/>
  </bookViews>
  <sheets>
    <sheet name="投票中間(10時時点)" sheetId="2" r:id="rId1"/>
    <sheet name="投票中間(11時時点)" sheetId="3" r:id="rId2"/>
    <sheet name="投票中間(14時時点)" sheetId="4" r:id="rId3"/>
    <sheet name="投票中間(16時時点)" sheetId="5" r:id="rId4"/>
    <sheet name="投票中間(18時時点)" sheetId="6" r:id="rId5"/>
    <sheet name="投票中間(19時30時点)" sheetId="7" r:id="rId6"/>
  </sheets>
  <definedNames>
    <definedName name="_xlnm.Print_Area" localSheetId="0">'投票中間(10時時点)'!$A$1:$J$11</definedName>
    <definedName name="_xlnm.Print_Area" localSheetId="1">'投票中間(11時時点)'!$A$1:$J$11</definedName>
    <definedName name="_xlnm.Print_Area" localSheetId="2">'投票中間(14時時点)'!$A$1:$J$11</definedName>
    <definedName name="_xlnm.Print_Area" localSheetId="3">'投票中間(16時時点)'!$A$1:$J$11</definedName>
    <definedName name="_xlnm.Print_Area" localSheetId="4">'投票中間(18時時点)'!$A$1:$J$11</definedName>
    <definedName name="_xlnm.Print_Area" localSheetId="5">'投票中間(19時30時点)'!$A$1:$J$11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2" l="1"/>
  <c r="S7" i="2"/>
  <c r="T7" i="2"/>
  <c r="U7" i="2"/>
  <c r="V7" i="2"/>
  <c r="D8" i="2"/>
  <c r="R8" i="2" s="1"/>
  <c r="G8" i="2"/>
  <c r="S8" i="2" s="1"/>
  <c r="H8" i="2"/>
  <c r="T8" i="2" s="1"/>
  <c r="I8" i="2"/>
  <c r="U8" i="2"/>
  <c r="B9" i="2"/>
  <c r="D9" i="2" s="1"/>
  <c r="C9" i="2"/>
  <c r="E9" i="2"/>
  <c r="G9" i="2" s="1"/>
  <c r="J9" i="2" s="1"/>
  <c r="F9" i="2"/>
  <c r="I9" i="2"/>
  <c r="B7" i="3"/>
  <c r="D7" i="3" s="1"/>
  <c r="C7" i="3"/>
  <c r="U7" i="3" s="1"/>
  <c r="G7" i="3"/>
  <c r="S7" i="3" s="1"/>
  <c r="I7" i="3"/>
  <c r="B8" i="3"/>
  <c r="C8" i="3"/>
  <c r="I8" i="3" s="1"/>
  <c r="U8" i="3" s="1"/>
  <c r="D8" i="3"/>
  <c r="R8" i="3" s="1"/>
  <c r="G8" i="3"/>
  <c r="H8" i="3"/>
  <c r="T8" i="3"/>
  <c r="B9" i="3"/>
  <c r="E9" i="3"/>
  <c r="F9" i="3"/>
  <c r="G9" i="3"/>
  <c r="H9" i="3"/>
  <c r="B7" i="4"/>
  <c r="T7" i="4" s="1"/>
  <c r="C7" i="4"/>
  <c r="D7" i="4"/>
  <c r="R7" i="4" s="1"/>
  <c r="G7" i="4"/>
  <c r="H7" i="4"/>
  <c r="I7" i="4"/>
  <c r="U7" i="4" s="1"/>
  <c r="J7" i="4"/>
  <c r="S7" i="4"/>
  <c r="B8" i="4"/>
  <c r="H8" i="4" s="1"/>
  <c r="T8" i="4" s="1"/>
  <c r="C8" i="4"/>
  <c r="I8" i="4" s="1"/>
  <c r="U8" i="4" s="1"/>
  <c r="D8" i="4"/>
  <c r="G8" i="4"/>
  <c r="S8" i="4"/>
  <c r="E9" i="4"/>
  <c r="F9" i="4"/>
  <c r="G9" i="4"/>
  <c r="B7" i="5"/>
  <c r="C7" i="5"/>
  <c r="D7" i="5" s="1"/>
  <c r="R7" i="5" s="1"/>
  <c r="G7" i="5"/>
  <c r="H7" i="5"/>
  <c r="T7" i="5" s="1"/>
  <c r="I7" i="5"/>
  <c r="B8" i="5"/>
  <c r="D8" i="5" s="1"/>
  <c r="C8" i="5"/>
  <c r="G8" i="5"/>
  <c r="S8" i="5"/>
  <c r="E9" i="5"/>
  <c r="F9" i="5"/>
  <c r="G9" i="5"/>
  <c r="B7" i="6"/>
  <c r="T7" i="6" s="1"/>
  <c r="C7" i="6"/>
  <c r="I7" i="6" s="1"/>
  <c r="U7" i="6" s="1"/>
  <c r="D7" i="6"/>
  <c r="R7" i="6" s="1"/>
  <c r="G7" i="6"/>
  <c r="J7" i="6" s="1"/>
  <c r="V7" i="6" s="1"/>
  <c r="H7" i="6"/>
  <c r="B8" i="6"/>
  <c r="C8" i="6"/>
  <c r="G8" i="6"/>
  <c r="I8" i="6"/>
  <c r="U8" i="6" s="1"/>
  <c r="S8" i="6"/>
  <c r="C9" i="6"/>
  <c r="E9" i="6"/>
  <c r="G9" i="6" s="1"/>
  <c r="F9" i="6"/>
  <c r="I9" i="6" s="1"/>
  <c r="B7" i="7"/>
  <c r="H7" i="7" s="1"/>
  <c r="T7" i="7" s="1"/>
  <c r="C7" i="7"/>
  <c r="I7" i="7" s="1"/>
  <c r="U7" i="7" s="1"/>
  <c r="D7" i="7"/>
  <c r="R7" i="7" s="1"/>
  <c r="G7" i="7"/>
  <c r="J7" i="7" s="1"/>
  <c r="V7" i="7" s="1"/>
  <c r="D8" i="7"/>
  <c r="G8" i="7"/>
  <c r="H8" i="7"/>
  <c r="I8" i="7"/>
  <c r="U8" i="7" s="1"/>
  <c r="R8" i="7"/>
  <c r="S8" i="7"/>
  <c r="T8" i="7"/>
  <c r="B9" i="7"/>
  <c r="E9" i="7"/>
  <c r="H9" i="7" s="1"/>
  <c r="F9" i="7"/>
  <c r="G9" i="7"/>
  <c r="R8" i="5" l="1"/>
  <c r="J8" i="5"/>
  <c r="V8" i="5" s="1"/>
  <c r="H9" i="5"/>
  <c r="J7" i="3"/>
  <c r="V7" i="3" s="1"/>
  <c r="R7" i="3"/>
  <c r="D9" i="3"/>
  <c r="J9" i="3" s="1"/>
  <c r="J7" i="5"/>
  <c r="V8" i="4"/>
  <c r="H9" i="2"/>
  <c r="J8" i="7"/>
  <c r="V8" i="7" s="1"/>
  <c r="S7" i="7"/>
  <c r="U7" i="5"/>
  <c r="R8" i="4"/>
  <c r="V7" i="4"/>
  <c r="S8" i="3"/>
  <c r="H7" i="3"/>
  <c r="T7" i="3" s="1"/>
  <c r="V7" i="5"/>
  <c r="C9" i="7"/>
  <c r="D9" i="7" s="1"/>
  <c r="J9" i="7" s="1"/>
  <c r="H8" i="6"/>
  <c r="T8" i="6" s="1"/>
  <c r="B9" i="5"/>
  <c r="H8" i="5"/>
  <c r="T8" i="5" s="1"/>
  <c r="S7" i="5"/>
  <c r="C9" i="4"/>
  <c r="I9" i="4" s="1"/>
  <c r="J8" i="3"/>
  <c r="V8" i="3" s="1"/>
  <c r="S7" i="6"/>
  <c r="C9" i="5"/>
  <c r="I9" i="5" s="1"/>
  <c r="D8" i="6"/>
  <c r="B9" i="4"/>
  <c r="C9" i="3"/>
  <c r="I9" i="3" s="1"/>
  <c r="J8" i="2"/>
  <c r="V8" i="2" s="1"/>
  <c r="B9" i="6"/>
  <c r="D9" i="6" s="1"/>
  <c r="J9" i="6" s="1"/>
  <c r="I8" i="5"/>
  <c r="U8" i="5" s="1"/>
  <c r="J8" i="4"/>
  <c r="I9" i="7" l="1"/>
  <c r="R8" i="6"/>
  <c r="J8" i="6"/>
  <c r="V8" i="6" s="1"/>
  <c r="D9" i="4"/>
  <c r="J9" i="4" s="1"/>
  <c r="H9" i="4"/>
  <c r="D9" i="5"/>
  <c r="J9" i="5" s="1"/>
  <c r="H9" i="6"/>
</calcChain>
</file>

<file path=xl/sharedStrings.xml><?xml version="1.0" encoding="utf-8"?>
<sst xmlns="http://schemas.openxmlformats.org/spreadsheetml/2006/main" count="162" uniqueCount="26">
  <si>
    <t>１６時００分現在</t>
    <rPh sb="2" eb="3">
      <t>ジ</t>
    </rPh>
    <rPh sb="5" eb="6">
      <t>フン</t>
    </rPh>
    <rPh sb="6" eb="8">
      <t>ゲンザイ</t>
    </rPh>
    <phoneticPr fontId="22"/>
  </si>
  <si>
    <t>投票者数</t>
    <rPh sb="0" eb="3">
      <t>トウヒョウシャ</t>
    </rPh>
    <rPh sb="3" eb="4">
      <t>スウ</t>
    </rPh>
    <phoneticPr fontId="22"/>
  </si>
  <si>
    <r>
      <t>令</t>
    </r>
    <r>
      <rPr>
        <b/>
        <sz val="14"/>
        <color indexed="8"/>
        <rFont val="ＭＳ Ｐゴシック"/>
        <family val="3"/>
        <charset val="1"/>
      </rPr>
      <t>和７</t>
    </r>
    <r>
      <rPr>
        <b/>
        <sz val="14"/>
        <color indexed="8"/>
        <rFont val="MSPゴシック"/>
        <family val="3"/>
        <charset val="1"/>
      </rPr>
      <t>年</t>
    </r>
    <r>
      <rPr>
        <b/>
        <sz val="14"/>
        <color indexed="8"/>
        <rFont val="ＭＳ Ｐゴシック"/>
        <family val="3"/>
        <charset val="1"/>
      </rPr>
      <t>７</t>
    </r>
    <r>
      <rPr>
        <b/>
        <sz val="14"/>
        <color indexed="8"/>
        <rFont val="MSPゴシック"/>
        <family val="3"/>
        <charset val="1"/>
      </rPr>
      <t>月</t>
    </r>
    <r>
      <rPr>
        <b/>
        <sz val="14"/>
        <color indexed="8"/>
        <rFont val="ＭＳ Ｐゴシック"/>
        <family val="3"/>
        <charset val="1"/>
      </rPr>
      <t>２</t>
    </r>
    <r>
      <rPr>
        <b/>
        <sz val="14"/>
        <color indexed="8"/>
        <rFont val="MSPゴシック"/>
        <family val="3"/>
        <charset val="1"/>
      </rPr>
      <t>０日執行</t>
    </r>
    <rPh sb="0" eb="2">
      <t>レイワ</t>
    </rPh>
    <phoneticPr fontId="22"/>
  </si>
  <si>
    <t>参議院徳島県及び高知県選挙区選出議員選挙</t>
    <rPh sb="0" eb="3">
      <t>サンギイン</t>
    </rPh>
    <rPh sb="3" eb="6">
      <t>トクシマケン</t>
    </rPh>
    <rPh sb="6" eb="7">
      <t>オヨ</t>
    </rPh>
    <rPh sb="8" eb="11">
      <t>コウチケン</t>
    </rPh>
    <rPh sb="11" eb="15">
      <t>センキョクセン</t>
    </rPh>
    <rPh sb="15" eb="16">
      <t>シュツ</t>
    </rPh>
    <rPh sb="16" eb="18">
      <t>ギイン</t>
    </rPh>
    <rPh sb="18" eb="20">
      <t>センキョ</t>
    </rPh>
    <phoneticPr fontId="22"/>
  </si>
  <si>
    <t>１０時００分現在</t>
    <rPh sb="2" eb="3">
      <t>ジ</t>
    </rPh>
    <rPh sb="5" eb="6">
      <t>フン</t>
    </rPh>
    <rPh sb="6" eb="8">
      <t>ゲンザイ</t>
    </rPh>
    <phoneticPr fontId="22"/>
  </si>
  <si>
    <t>エラーチェック</t>
    <phoneticPr fontId="22"/>
  </si>
  <si>
    <t>区分</t>
    <rPh sb="0" eb="2">
      <t>クブン</t>
    </rPh>
    <phoneticPr fontId="22"/>
  </si>
  <si>
    <t>時間別投票状況（推定）集計表</t>
    <rPh sb="0" eb="3">
      <t>ジカンベツ</t>
    </rPh>
    <rPh sb="3" eb="5">
      <t>トウヒョウ</t>
    </rPh>
    <rPh sb="5" eb="7">
      <t>ジョウキョウ</t>
    </rPh>
    <rPh sb="8" eb="10">
      <t>スイテイ</t>
    </rPh>
    <rPh sb="11" eb="13">
      <t>シュウケイ</t>
    </rPh>
    <rPh sb="13" eb="14">
      <t>ヒョウ</t>
    </rPh>
    <phoneticPr fontId="22"/>
  </si>
  <si>
    <t>当日有権者数</t>
    <rPh sb="0" eb="2">
      <t>トウジツ</t>
    </rPh>
    <rPh sb="2" eb="5">
      <t>ユウケンシャ</t>
    </rPh>
    <rPh sb="5" eb="6">
      <t>スウ</t>
    </rPh>
    <phoneticPr fontId="22"/>
  </si>
  <si>
    <t>投票率（％）</t>
    <rPh sb="0" eb="3">
      <t>トウヒョウリツ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</si>
  <si>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</si>
  <si>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</si>
  <si>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計</t>
    <rPh sb="0" eb="1">
      <t>ケイ</t>
    </rPh>
    <phoneticPr fontId="22"/>
  </si>
  <si>
    <t>当日計</t>
    <rPh sb="0" eb="2">
      <t>トウジツ</t>
    </rPh>
    <rPh sb="2" eb="3">
      <t>ケイ</t>
    </rPh>
    <phoneticPr fontId="22"/>
  </si>
  <si>
    <t>投票者計</t>
    <rPh sb="0" eb="3">
      <t>トウヒョウシャ</t>
    </rPh>
    <rPh sb="3" eb="4">
      <t>ケイ</t>
    </rPh>
    <phoneticPr fontId="22"/>
  </si>
  <si>
    <t>投票率
男</t>
    <rPh sb="0" eb="3">
      <t>トウヒョウリツ</t>
    </rPh>
    <rPh sb="4" eb="5">
      <t>オトコ</t>
    </rPh>
    <phoneticPr fontId="22"/>
  </si>
  <si>
    <t>投票率
女</t>
    <rPh sb="0" eb="3">
      <t>トウヒョウリツ</t>
    </rPh>
    <rPh sb="4" eb="5">
      <t>オンナ</t>
    </rPh>
    <phoneticPr fontId="22"/>
  </si>
  <si>
    <t>投票率
計</t>
    <rPh sb="0" eb="3">
      <t>トウヒョウリツ</t>
    </rPh>
    <rPh sb="4" eb="5">
      <t>ケイ</t>
    </rPh>
    <phoneticPr fontId="22"/>
  </si>
  <si>
    <t>徳島県計</t>
    <rPh sb="0" eb="3">
      <t>トクシマケン</t>
    </rPh>
    <rPh sb="3" eb="4">
      <t>ケイ</t>
    </rPh>
    <phoneticPr fontId="22"/>
  </si>
  <si>
    <t>高知県計</t>
    <rPh sb="0" eb="3">
      <t>コウチケン</t>
    </rPh>
    <rPh sb="3" eb="4">
      <t>ケイ</t>
    </rPh>
    <phoneticPr fontId="22"/>
  </si>
  <si>
    <t>選挙区計</t>
    <rPh sb="0" eb="3">
      <t>センキョク</t>
    </rPh>
    <rPh sb="3" eb="4">
      <t>ケイ</t>
    </rPh>
    <phoneticPr fontId="22"/>
  </si>
  <si>
    <t>徳島県及び高知県参議院合同選挙区選挙管理委員会</t>
    <rPh sb="0" eb="3">
      <t>トクシマケン</t>
    </rPh>
    <rPh sb="3" eb="4">
      <t>オヨ</t>
    </rPh>
    <rPh sb="5" eb="8">
      <t>コウチケン</t>
    </rPh>
    <rPh sb="8" eb="11">
      <t>サンギイン</t>
    </rPh>
    <rPh sb="11" eb="13">
      <t>ゴウドウ</t>
    </rPh>
    <rPh sb="13" eb="16">
      <t>センキョク</t>
    </rPh>
    <rPh sb="16" eb="18">
      <t>センキョ</t>
    </rPh>
    <rPh sb="18" eb="20">
      <t>カンリ</t>
    </rPh>
    <rPh sb="20" eb="23">
      <t>イインカイ</t>
    </rPh>
    <phoneticPr fontId="22"/>
  </si>
  <si>
    <t>１４時００分現在</t>
    <rPh sb="2" eb="3">
      <t>ジ</t>
    </rPh>
    <rPh sb="5" eb="6">
      <t>フン</t>
    </rPh>
    <rPh sb="6" eb="8">
      <t>ゲンザイ</t>
    </rPh>
    <phoneticPr fontId="22"/>
  </si>
  <si>
    <t>１１時００分現在</t>
    <rPh sb="2" eb="3">
      <t>ジ</t>
    </rPh>
    <rPh sb="5" eb="6">
      <t>フン</t>
    </rPh>
    <rPh sb="6" eb="8">
      <t>ゲンザイ</t>
    </rPh>
    <phoneticPr fontId="22"/>
  </si>
  <si>
    <t>１８時００分現在</t>
    <rPh sb="2" eb="3">
      <t>ジ</t>
    </rPh>
    <rPh sb="5" eb="6">
      <t>フン</t>
    </rPh>
    <rPh sb="6" eb="8">
      <t>ゲンザイ</t>
    </rPh>
    <phoneticPr fontId="22"/>
  </si>
  <si>
    <t>１９時３０分現在</t>
    <rPh sb="2" eb="3">
      <t>ジ</t>
    </rPh>
    <rPh sb="5" eb="6">
      <t>フン</t>
    </rPh>
    <rPh sb="6" eb="8">
      <t>ゲンザイ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</si>
</sst>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);[Red]\(#,##0.00\)"/>
  </numFmts>
  <fonts count="24">
    <font>
      <sz val="9"/>
      <color indexed="8"/>
      <name val="MSPゴシック"/>
      <family val="3"/>
      <charset val="1"/>
    </font>
    <font>
      <b/>
      <sz val="9"/>
      <color indexed="8"/>
      <name val="MSPゴシック"/>
      <family val="3"/>
      <charset val="1"/>
    </font>
    <font>
      <sz val="9"/>
      <color indexed="9"/>
      <name val="MSPゴシック"/>
      <family val="3"/>
      <charset val="1"/>
    </font>
    <font>
      <sz val="9"/>
      <color indexed="60"/>
      <name val="MSPゴシック"/>
      <family val="3"/>
      <charset val="1"/>
    </font>
    <font>
      <sz val="18"/>
      <color indexed="54"/>
      <name val="ＭＳ Ｐゴシック"/>
      <family val="3"/>
      <charset val="1"/>
    </font>
    <font>
      <b/>
      <sz val="9"/>
      <color indexed="9"/>
      <name val="MSPゴシック"/>
      <family val="3"/>
      <charset val="1"/>
    </font>
    <font>
      <sz val="9"/>
      <color indexed="52"/>
      <name val="MSPゴシック"/>
      <family val="3"/>
      <charset val="1"/>
    </font>
    <font>
      <sz val="9"/>
      <color indexed="62"/>
      <name val="MSPゴシック"/>
      <family val="3"/>
      <charset val="1"/>
    </font>
    <font>
      <b/>
      <sz val="9"/>
      <color indexed="63"/>
      <name val="MSPゴシック"/>
      <family val="3"/>
      <charset val="1"/>
    </font>
    <font>
      <sz val="9"/>
      <color indexed="20"/>
      <name val="MSPゴシック"/>
      <family val="3"/>
      <charset val="1"/>
    </font>
    <font>
      <sz val="9"/>
      <color indexed="17"/>
      <name val="MSPゴシック"/>
      <family val="3"/>
      <charset val="1"/>
    </font>
    <font>
      <b/>
      <sz val="15"/>
      <color indexed="54"/>
      <name val="MSPゴシック"/>
      <family val="3"/>
      <charset val="1"/>
    </font>
    <font>
      <b/>
      <sz val="13"/>
      <color indexed="54"/>
      <name val="MSPゴシック"/>
      <family val="3"/>
      <charset val="1"/>
    </font>
    <font>
      <b/>
      <sz val="11"/>
      <color indexed="54"/>
      <name val="MSPゴシック"/>
      <family val="3"/>
      <charset val="1"/>
    </font>
    <font>
      <b/>
      <sz val="9"/>
      <color indexed="52"/>
      <name val="MSPゴシック"/>
      <family val="3"/>
      <charset val="1"/>
    </font>
    <font>
      <i/>
      <sz val="9"/>
      <color indexed="23"/>
      <name val="MSPゴシック"/>
      <family val="3"/>
      <charset val="1"/>
    </font>
    <font>
      <sz val="9"/>
      <color indexed="10"/>
      <name val="MSPゴシック"/>
      <family val="3"/>
      <charset val="1"/>
    </font>
    <font>
      <b/>
      <sz val="14"/>
      <color indexed="8"/>
      <name val="ＭＳ Ｐゴシック"/>
      <family val="3"/>
      <charset val="1"/>
    </font>
    <font>
      <b/>
      <sz val="14"/>
      <color indexed="8"/>
      <name val="MSPゴシック"/>
      <family val="3"/>
      <charset val="1"/>
    </font>
    <font>
      <b/>
      <sz val="24"/>
      <color indexed="8"/>
      <name val="MSPゴシック"/>
      <family val="3"/>
      <charset val="1"/>
    </font>
    <font>
      <sz val="14"/>
      <color indexed="8"/>
      <name val="MSPゴシック"/>
      <family val="3"/>
      <charset val="1"/>
    </font>
    <font>
      <sz val="14"/>
      <color indexed="8"/>
      <name val="MSPゴシック"/>
      <family val="3"/>
      <charset val="128"/>
    </font>
    <font>
      <sz val="6"/>
      <name val="MSPゴシック"/>
      <family val="3"/>
      <charset val="1"/>
    </font>
    <font>
      <sz val="9"/>
      <color indexed="8"/>
      <name val="MSPゴシック"/>
      <family val="3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23" fillId="5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8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21" fillId="0" borderId="18" xfId="0" applyNumberFormat="1" applyFont="1" applyBorder="1">
      <alignment vertical="center"/>
    </xf>
    <xf numFmtId="177" fontId="21" fillId="0" borderId="18" xfId="0" applyNumberFormat="1" applyFont="1" applyBorder="1" applyAlignment="1">
      <alignment horizontal="right" vertical="center"/>
    </xf>
    <xf numFmtId="177" fontId="21" fillId="0" borderId="19" xfId="0" applyNumberFormat="1" applyFont="1" applyBorder="1" applyAlignment="1">
      <alignment horizontal="right" vertical="center"/>
    </xf>
    <xf numFmtId="2" fontId="0" fillId="0" borderId="0" xfId="0" applyNumberFormat="1">
      <alignment vertical="center"/>
    </xf>
    <xf numFmtId="176" fontId="20" fillId="18" borderId="18" xfId="0" applyNumberFormat="1" applyFont="1" applyFill="1" applyBorder="1" applyAlignment="1">
      <alignment vertical="center" shrinkToFit="1"/>
    </xf>
    <xf numFmtId="176" fontId="20" fillId="0" borderId="18" xfId="0" applyNumberFormat="1" applyFont="1" applyBorder="1" applyAlignment="1">
      <alignment vertical="center" shrinkToFit="1"/>
    </xf>
    <xf numFmtId="177" fontId="20" fillId="0" borderId="18" xfId="0" applyNumberFormat="1" applyFont="1" applyBorder="1" applyAlignment="1">
      <alignment horizontal="right" vertical="center" shrinkToFit="1"/>
    </xf>
    <xf numFmtId="177" fontId="20" fillId="0" borderId="19" xfId="0" applyNumberFormat="1" applyFont="1" applyBorder="1" applyAlignment="1">
      <alignment horizontal="right" vertical="center" shrinkToFit="1"/>
    </xf>
    <xf numFmtId="0" fontId="20" fillId="0" borderId="20" xfId="0" applyFont="1" applyBorder="1" applyAlignment="1">
      <alignment horizontal="center" vertical="center"/>
    </xf>
    <xf numFmtId="176" fontId="20" fillId="0" borderId="21" xfId="0" applyNumberFormat="1" applyFont="1" applyBorder="1" applyAlignment="1">
      <alignment vertical="center" shrinkToFit="1"/>
    </xf>
    <xf numFmtId="177" fontId="20" fillId="0" borderId="21" xfId="0" applyNumberFormat="1" applyFont="1" applyBorder="1" applyAlignment="1">
      <alignment horizontal="right" vertical="center" shrinkToFit="1"/>
    </xf>
    <xf numFmtId="177" fontId="20" fillId="0" borderId="22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right" vertical="center"/>
    </xf>
    <xf numFmtId="176" fontId="20" fillId="0" borderId="18" xfId="0" applyNumberFormat="1" applyFont="1" applyFill="1" applyBorder="1">
      <alignment vertical="center"/>
    </xf>
    <xf numFmtId="177" fontId="20" fillId="0" borderId="18" xfId="0" applyNumberFormat="1" applyFont="1" applyFill="1" applyBorder="1" applyAlignment="1">
      <alignment horizontal="right" vertical="center"/>
    </xf>
    <xf numFmtId="177" fontId="20" fillId="0" borderId="19" xfId="0" applyNumberFormat="1" applyFont="1" applyFill="1" applyBorder="1" applyAlignment="1">
      <alignment horizontal="right" vertical="center"/>
    </xf>
    <xf numFmtId="176" fontId="20" fillId="0" borderId="21" xfId="0" applyNumberFormat="1" applyFont="1" applyFill="1" applyBorder="1">
      <alignment vertical="center"/>
    </xf>
    <xf numFmtId="177" fontId="20" fillId="0" borderId="21" xfId="0" applyNumberFormat="1" applyFont="1" applyFill="1" applyBorder="1" applyAlignment="1">
      <alignment horizontal="right" vertical="center"/>
    </xf>
    <xf numFmtId="177" fontId="20" fillId="0" borderId="22" xfId="0" applyNumberFormat="1" applyFont="1" applyFill="1" applyBorder="1" applyAlignment="1">
      <alignment horizontal="right" vertical="center"/>
    </xf>
    <xf numFmtId="32" fontId="18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BreakPreview" zoomScaleNormal="85" zoomScaleSheetLayoutView="100" workbookViewId="0">
      <selection activeCell="G8" sqref="G8"/>
    </sheetView>
  </sheetViews>
  <sheetFormatPr defaultRowHeight="11"/>
  <cols>
    <col min="1" max="1" width="14.77734375" customWidth="1"/>
    <col min="2" max="3" width="15.77734375" customWidth="1"/>
    <col min="4" max="4" width="18.77734375" customWidth="1"/>
    <col min="5" max="6" width="15.77734375" customWidth="1"/>
    <col min="7" max="7" width="16.77734375" customWidth="1"/>
    <col min="8" max="10" width="15.77734375" customWidth="1"/>
  </cols>
  <sheetData>
    <row r="1" spans="1:22" ht="30" customHeight="1">
      <c r="A1" s="1" t="s">
        <v>2</v>
      </c>
    </row>
    <row r="2" spans="1:22" ht="30" customHeight="1">
      <c r="A2" s="2" t="s">
        <v>3</v>
      </c>
      <c r="I2" s="26" t="s">
        <v>4</v>
      </c>
      <c r="J2" s="27"/>
      <c r="R2" t="s">
        <v>5</v>
      </c>
    </row>
    <row r="3" spans="1:22" ht="42.75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</row>
    <row r="4" spans="1:22" ht="18.75" customHeight="1"/>
    <row r="5" spans="1:22" ht="42.75" customHeight="1">
      <c r="A5" s="29" t="s">
        <v>6</v>
      </c>
      <c r="B5" s="31" t="s">
        <v>8</v>
      </c>
      <c r="C5" s="32"/>
      <c r="D5" s="33"/>
      <c r="E5" s="31" t="s">
        <v>1</v>
      </c>
      <c r="F5" s="32"/>
      <c r="G5" s="33"/>
      <c r="H5" s="31" t="s">
        <v>9</v>
      </c>
      <c r="I5" s="32"/>
      <c r="J5" s="34"/>
    </row>
    <row r="6" spans="1:22" ht="42.75" customHeight="1">
      <c r="A6" s="30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5" t="s">
        <v>12</v>
      </c>
      <c r="R6" t="s">
        <v>13</v>
      </c>
      <c r="S6" t="s">
        <v>14</v>
      </c>
      <c r="T6" s="6" t="s">
        <v>15</v>
      </c>
      <c r="U6" s="6" t="s">
        <v>16</v>
      </c>
      <c r="V6" s="6" t="s">
        <v>17</v>
      </c>
    </row>
    <row r="7" spans="1:22" ht="42.75" customHeight="1">
      <c r="A7" s="3" t="s">
        <v>18</v>
      </c>
      <c r="B7" s="7">
        <v>283122</v>
      </c>
      <c r="C7" s="7">
        <v>313115</v>
      </c>
      <c r="D7" s="7">
        <v>596237</v>
      </c>
      <c r="E7" s="7">
        <v>24548</v>
      </c>
      <c r="F7" s="7">
        <v>20515</v>
      </c>
      <c r="G7" s="7">
        <v>45063</v>
      </c>
      <c r="H7" s="8">
        <v>8.67</v>
      </c>
      <c r="I7" s="8">
        <v>6.55</v>
      </c>
      <c r="J7" s="9">
        <v>7.56</v>
      </c>
      <c r="R7">
        <f>D7-B7-C7</f>
        <v>0</v>
      </c>
      <c r="S7">
        <f>G7-E7-F7</f>
        <v>0</v>
      </c>
      <c r="T7" s="10">
        <f t="shared" ref="T7:V8" si="0">ROUND(E7/B7*100,2)-H7</f>
        <v>0</v>
      </c>
      <c r="U7" s="10">
        <f t="shared" si="0"/>
        <v>0</v>
      </c>
      <c r="V7" s="10">
        <f t="shared" si="0"/>
        <v>0</v>
      </c>
    </row>
    <row r="8" spans="1:22" ht="42.75" customHeight="1">
      <c r="A8" s="3" t="s">
        <v>19</v>
      </c>
      <c r="B8" s="11">
        <v>265870</v>
      </c>
      <c r="C8" s="11">
        <v>302431</v>
      </c>
      <c r="D8" s="12">
        <f>SUM(B8:C8)</f>
        <v>568301</v>
      </c>
      <c r="E8" s="11">
        <v>20818</v>
      </c>
      <c r="F8" s="11">
        <v>16634</v>
      </c>
      <c r="G8" s="12">
        <f>SUM(E8:F8)</f>
        <v>37452</v>
      </c>
      <c r="H8" s="13">
        <f t="shared" ref="H8:J9" si="1">(E8/B8)*100</f>
        <v>7.8301425508707263</v>
      </c>
      <c r="I8" s="13">
        <f t="shared" si="1"/>
        <v>5.5000975429106136</v>
      </c>
      <c r="J8" s="14">
        <f t="shared" si="1"/>
        <v>6.5901696460150525</v>
      </c>
      <c r="R8">
        <f>D8-B8-C8</f>
        <v>0</v>
      </c>
      <c r="S8">
        <f>G8-E8-F8</f>
        <v>0</v>
      </c>
      <c r="T8" s="10">
        <f t="shared" si="0"/>
        <v>-1.425508707262324E-4</v>
      </c>
      <c r="U8" s="10">
        <f t="shared" si="0"/>
        <v>-9.754291061359055E-5</v>
      </c>
      <c r="V8" s="10">
        <f t="shared" si="0"/>
        <v>-1.6964601505264909E-4</v>
      </c>
    </row>
    <row r="9" spans="1:22" ht="42.75" customHeight="1">
      <c r="A9" s="15" t="s">
        <v>20</v>
      </c>
      <c r="B9" s="16">
        <f>SUM(B7:B8)</f>
        <v>548992</v>
      </c>
      <c r="C9" s="16">
        <f>SUM(C7:C8)</f>
        <v>615546</v>
      </c>
      <c r="D9" s="16">
        <f>SUM(B9:C9)</f>
        <v>1164538</v>
      </c>
      <c r="E9" s="16">
        <f>SUM(E7:E8)</f>
        <v>45366</v>
      </c>
      <c r="F9" s="16">
        <f>SUM(F7:F8)</f>
        <v>37149</v>
      </c>
      <c r="G9" s="16">
        <f>SUM(E9:F9)</f>
        <v>82515</v>
      </c>
      <c r="H9" s="17">
        <f t="shared" si="1"/>
        <v>8.2635083935649334</v>
      </c>
      <c r="I9" s="17">
        <f t="shared" si="1"/>
        <v>6.035129787213303</v>
      </c>
      <c r="J9" s="18">
        <f t="shared" si="1"/>
        <v>7.0856425466579882</v>
      </c>
    </row>
    <row r="10" spans="1:22" ht="42.75" customHeight="1"/>
    <row r="11" spans="1:22" ht="42.75" customHeight="1">
      <c r="J11" s="19" t="s">
        <v>21</v>
      </c>
    </row>
    <row r="12" spans="1:22" ht="42.75" customHeight="1"/>
    <row r="13" spans="1:22" ht="42.75" customHeight="1"/>
  </sheetData>
  <mergeCells count="6">
    <mergeCell ref="I2:J2"/>
    <mergeCell ref="A3:J3"/>
    <mergeCell ref="A5:A6"/>
    <mergeCell ref="B5:D5"/>
    <mergeCell ref="E5:G5"/>
    <mergeCell ref="H5:J5"/>
  </mergeCells>
  <phoneticPr fontId="22"/>
  <conditionalFormatting sqref="B7:C8">
    <cfRule type="cellIs" dxfId="1" priority="1" stopIfTrue="1" operator="greaterThanOrEqual">
      <formula>1</formula>
    </cfRule>
  </conditionalFormatting>
  <conditionalFormatting sqref="E7:F8">
    <cfRule type="cellIs" dxfId="0" priority="2" stopIfTrue="1" operator="greaterThanOrEqual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4" zoomScaleNormal="100" workbookViewId="0"/>
  </sheetViews>
  <sheetFormatPr defaultRowHeight="11"/>
  <cols>
    <col min="1" max="1" width="14.77734375" customWidth="1"/>
    <col min="2" max="3" width="15.77734375" customWidth="1"/>
    <col min="4" max="4" width="18.77734375" customWidth="1"/>
    <col min="5" max="6" width="15.77734375" customWidth="1"/>
    <col min="7" max="7" width="16.77734375" customWidth="1"/>
    <col min="8" max="10" width="15.77734375" customWidth="1"/>
  </cols>
  <sheetData>
    <row r="1" spans="1:22" ht="30" customHeight="1">
      <c r="A1" s="1" t="s">
        <v>2</v>
      </c>
    </row>
    <row r="2" spans="1:22" ht="30" customHeight="1">
      <c r="A2" s="2" t="s">
        <v>3</v>
      </c>
      <c r="I2" s="26" t="s">
        <v>23</v>
      </c>
      <c r="J2" s="27"/>
      <c r="R2" t="s">
        <v>5</v>
      </c>
    </row>
    <row r="3" spans="1:22" ht="42.75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</row>
    <row r="4" spans="1:22" ht="18.75" customHeight="1"/>
    <row r="5" spans="1:22" ht="42.75" customHeight="1">
      <c r="A5" s="29" t="s">
        <v>6</v>
      </c>
      <c r="B5" s="31" t="s">
        <v>8</v>
      </c>
      <c r="C5" s="32"/>
      <c r="D5" s="33"/>
      <c r="E5" s="31" t="s">
        <v>1</v>
      </c>
      <c r="F5" s="32"/>
      <c r="G5" s="33"/>
      <c r="H5" s="31" t="s">
        <v>9</v>
      </c>
      <c r="I5" s="32"/>
      <c r="J5" s="34"/>
    </row>
    <row r="6" spans="1:22" ht="42.75" customHeight="1">
      <c r="A6" s="30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5" t="s">
        <v>12</v>
      </c>
      <c r="R6" t="s">
        <v>13</v>
      </c>
      <c r="S6" t="s">
        <v>14</v>
      </c>
      <c r="T6" s="6" t="s">
        <v>15</v>
      </c>
      <c r="U6" s="6" t="s">
        <v>16</v>
      </c>
      <c r="V6" s="6" t="s">
        <v>17</v>
      </c>
    </row>
    <row r="7" spans="1:22" ht="42.75" customHeight="1">
      <c r="A7" s="3" t="s">
        <v>18</v>
      </c>
      <c r="B7" s="20">
        <f>'投票中間(10時時点)'!B7</f>
        <v>283122</v>
      </c>
      <c r="C7" s="20">
        <f>'投票中間(10時時点)'!C7</f>
        <v>313115</v>
      </c>
      <c r="D7" s="20">
        <f>SUM(B7:C7)</f>
        <v>596237</v>
      </c>
      <c r="E7" s="20"/>
      <c r="F7" s="20"/>
      <c r="G7" s="20">
        <f>SUM(E7:F7)</f>
        <v>0</v>
      </c>
      <c r="H7" s="21">
        <f t="shared" ref="H7:J9" si="0">(E7/B7)*100</f>
        <v>0</v>
      </c>
      <c r="I7" s="21">
        <f t="shared" si="0"/>
        <v>0</v>
      </c>
      <c r="J7" s="22">
        <f t="shared" si="0"/>
        <v>0</v>
      </c>
      <c r="R7">
        <f>D7-B7-C7</f>
        <v>0</v>
      </c>
      <c r="S7">
        <f>G7-E7-F7</f>
        <v>0</v>
      </c>
      <c r="T7" s="10">
        <f t="shared" ref="T7:V8" si="1">ROUND(E7/B7*100,2)-H7</f>
        <v>0</v>
      </c>
      <c r="U7" s="10">
        <f t="shared" si="1"/>
        <v>0</v>
      </c>
      <c r="V7" s="10">
        <f t="shared" si="1"/>
        <v>0</v>
      </c>
    </row>
    <row r="8" spans="1:22" ht="42.75" customHeight="1">
      <c r="A8" s="3" t="s">
        <v>19</v>
      </c>
      <c r="B8" s="20">
        <f>'投票中間(10時時点)'!B8</f>
        <v>265870</v>
      </c>
      <c r="C8" s="20">
        <f>'投票中間(10時時点)'!C8</f>
        <v>302431</v>
      </c>
      <c r="D8" s="20">
        <f>SUM(B8:C8)</f>
        <v>568301</v>
      </c>
      <c r="E8" s="20"/>
      <c r="F8" s="20"/>
      <c r="G8" s="20">
        <f>SUM(E8:F8)</f>
        <v>0</v>
      </c>
      <c r="H8" s="21">
        <f t="shared" si="0"/>
        <v>0</v>
      </c>
      <c r="I8" s="21">
        <f t="shared" si="0"/>
        <v>0</v>
      </c>
      <c r="J8" s="22">
        <f t="shared" si="0"/>
        <v>0</v>
      </c>
      <c r="R8">
        <f>D8-B8-C8</f>
        <v>0</v>
      </c>
      <c r="S8">
        <f>G8-E8-F8</f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</row>
    <row r="9" spans="1:22" ht="42.75" customHeight="1">
      <c r="A9" s="15" t="s">
        <v>20</v>
      </c>
      <c r="B9" s="23">
        <f>SUM(B7:B8)</f>
        <v>548992</v>
      </c>
      <c r="C9" s="23">
        <f>SUM(C7:C8)</f>
        <v>615546</v>
      </c>
      <c r="D9" s="23">
        <f>SUM(B9:C9)</f>
        <v>1164538</v>
      </c>
      <c r="E9" s="23">
        <f>SUM(E7:E8)</f>
        <v>0</v>
      </c>
      <c r="F9" s="23">
        <f>SUM(F7:F8)</f>
        <v>0</v>
      </c>
      <c r="G9" s="23">
        <f>SUM(E9:F9)</f>
        <v>0</v>
      </c>
      <c r="H9" s="24">
        <f t="shared" si="0"/>
        <v>0</v>
      </c>
      <c r="I9" s="24">
        <f t="shared" si="0"/>
        <v>0</v>
      </c>
      <c r="J9" s="25">
        <f t="shared" si="0"/>
        <v>0</v>
      </c>
    </row>
    <row r="10" spans="1:22" ht="42.75" customHeight="1"/>
    <row r="11" spans="1:22" ht="42.75" customHeight="1">
      <c r="J11" s="19" t="s">
        <v>21</v>
      </c>
    </row>
    <row r="12" spans="1:22" ht="42.75" customHeight="1"/>
    <row r="13" spans="1:22" ht="42.75" customHeight="1"/>
  </sheetData>
  <mergeCells count="6">
    <mergeCell ref="I2:J2"/>
    <mergeCell ref="A3:J3"/>
    <mergeCell ref="A5:A6"/>
    <mergeCell ref="B5:D5"/>
    <mergeCell ref="E5:G5"/>
    <mergeCell ref="H5:J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opLeftCell="A4" zoomScaleNormal="100" workbookViewId="0"/>
  </sheetViews>
  <sheetFormatPr defaultRowHeight="11"/>
  <cols>
    <col min="1" max="1" width="14.77734375" customWidth="1"/>
    <col min="2" max="3" width="15.77734375" customWidth="1"/>
    <col min="4" max="4" width="18.77734375" customWidth="1"/>
    <col min="5" max="6" width="15.77734375" customWidth="1"/>
    <col min="7" max="7" width="16.77734375" customWidth="1"/>
    <col min="8" max="10" width="15.77734375" customWidth="1"/>
  </cols>
  <sheetData>
    <row r="1" spans="1:22" ht="30" customHeight="1">
      <c r="A1" s="1" t="s">
        <v>2</v>
      </c>
    </row>
    <row r="2" spans="1:22" ht="30" customHeight="1">
      <c r="A2" s="2" t="s">
        <v>3</v>
      </c>
      <c r="I2" s="26" t="s">
        <v>22</v>
      </c>
      <c r="J2" s="27"/>
      <c r="R2" t="s">
        <v>5</v>
      </c>
    </row>
    <row r="3" spans="1:22" ht="42.75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</row>
    <row r="4" spans="1:22" ht="18.75" customHeight="1"/>
    <row r="5" spans="1:22" ht="42.75" customHeight="1">
      <c r="A5" s="29" t="s">
        <v>6</v>
      </c>
      <c r="B5" s="31" t="s">
        <v>8</v>
      </c>
      <c r="C5" s="32"/>
      <c r="D5" s="33"/>
      <c r="E5" s="31" t="s">
        <v>1</v>
      </c>
      <c r="F5" s="32"/>
      <c r="G5" s="33"/>
      <c r="H5" s="31" t="s">
        <v>9</v>
      </c>
      <c r="I5" s="32"/>
      <c r="J5" s="34"/>
    </row>
    <row r="6" spans="1:22" ht="42.75" customHeight="1">
      <c r="A6" s="30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5" t="s">
        <v>12</v>
      </c>
      <c r="R6" t="s">
        <v>13</v>
      </c>
      <c r="S6" t="s">
        <v>14</v>
      </c>
      <c r="T6" s="6" t="s">
        <v>15</v>
      </c>
      <c r="U6" s="6" t="s">
        <v>16</v>
      </c>
      <c r="V6" s="6" t="s">
        <v>17</v>
      </c>
    </row>
    <row r="7" spans="1:22" ht="42.75" customHeight="1">
      <c r="A7" s="3" t="s">
        <v>18</v>
      </c>
      <c r="B7" s="20">
        <f>'投票中間(10時時点)'!B7</f>
        <v>283122</v>
      </c>
      <c r="C7" s="20">
        <f>'投票中間(10時時点)'!C7</f>
        <v>313115</v>
      </c>
      <c r="D7" s="20">
        <f>SUM(B7:C7)</f>
        <v>596237</v>
      </c>
      <c r="E7" s="20"/>
      <c r="F7" s="20"/>
      <c r="G7" s="20">
        <f>SUM(E7:F7)</f>
        <v>0</v>
      </c>
      <c r="H7" s="21">
        <f t="shared" ref="H7:J9" si="0">(E7/B7)*100</f>
        <v>0</v>
      </c>
      <c r="I7" s="21">
        <f t="shared" si="0"/>
        <v>0</v>
      </c>
      <c r="J7" s="22">
        <f t="shared" si="0"/>
        <v>0</v>
      </c>
      <c r="R7">
        <f>D7-B7-C7</f>
        <v>0</v>
      </c>
      <c r="S7">
        <f>G7-E7-F7</f>
        <v>0</v>
      </c>
      <c r="T7" s="10">
        <f t="shared" ref="T7:V8" si="1">ROUND(E7/B7*100,2)-H7</f>
        <v>0</v>
      </c>
      <c r="U7" s="10">
        <f t="shared" si="1"/>
        <v>0</v>
      </c>
      <c r="V7" s="10">
        <f t="shared" si="1"/>
        <v>0</v>
      </c>
    </row>
    <row r="8" spans="1:22" ht="42.75" customHeight="1">
      <c r="A8" s="3" t="s">
        <v>19</v>
      </c>
      <c r="B8" s="20">
        <f>'投票中間(10時時点)'!B8</f>
        <v>265870</v>
      </c>
      <c r="C8" s="20">
        <f>'投票中間(10時時点)'!C8</f>
        <v>302431</v>
      </c>
      <c r="D8" s="20">
        <f>SUM(B8:C8)</f>
        <v>568301</v>
      </c>
      <c r="E8" s="20"/>
      <c r="F8" s="20"/>
      <c r="G8" s="20">
        <f>SUM(E8:F8)</f>
        <v>0</v>
      </c>
      <c r="H8" s="21">
        <f t="shared" si="0"/>
        <v>0</v>
      </c>
      <c r="I8" s="21">
        <f t="shared" si="0"/>
        <v>0</v>
      </c>
      <c r="J8" s="22">
        <f t="shared" si="0"/>
        <v>0</v>
      </c>
      <c r="R8">
        <f>D8-B8-C8</f>
        <v>0</v>
      </c>
      <c r="S8">
        <f>G8-E8-F8</f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</row>
    <row r="9" spans="1:22" ht="42.75" customHeight="1">
      <c r="A9" s="15" t="s">
        <v>20</v>
      </c>
      <c r="B9" s="23">
        <f>SUM(B7:B8)</f>
        <v>548992</v>
      </c>
      <c r="C9" s="23">
        <f>SUM(C7:C8)</f>
        <v>615546</v>
      </c>
      <c r="D9" s="23">
        <f>SUM(B9:C9)</f>
        <v>1164538</v>
      </c>
      <c r="E9" s="23">
        <f>SUM(E7:E8)</f>
        <v>0</v>
      </c>
      <c r="F9" s="23">
        <f>SUM(F7:F8)</f>
        <v>0</v>
      </c>
      <c r="G9" s="23">
        <f>SUM(E9:F9)</f>
        <v>0</v>
      </c>
      <c r="H9" s="24">
        <f t="shared" si="0"/>
        <v>0</v>
      </c>
      <c r="I9" s="24">
        <f t="shared" si="0"/>
        <v>0</v>
      </c>
      <c r="J9" s="25">
        <f t="shared" si="0"/>
        <v>0</v>
      </c>
    </row>
    <row r="10" spans="1:22" ht="42.75" customHeight="1"/>
    <row r="11" spans="1:22" ht="42.75" customHeight="1">
      <c r="J11" s="19" t="s">
        <v>21</v>
      </c>
    </row>
    <row r="12" spans="1:22" ht="42.75" customHeight="1"/>
    <row r="13" spans="1:22" ht="42.75" customHeight="1"/>
  </sheetData>
  <mergeCells count="6">
    <mergeCell ref="I2:J2"/>
    <mergeCell ref="A3:J3"/>
    <mergeCell ref="A5:A6"/>
    <mergeCell ref="B5:D5"/>
    <mergeCell ref="E5:G5"/>
    <mergeCell ref="H5:J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workbookViewId="0"/>
  </sheetViews>
  <sheetFormatPr defaultRowHeight="11"/>
  <cols>
    <col min="1" max="1" width="14.77734375" customWidth="1"/>
    <col min="2" max="3" width="15.77734375" customWidth="1"/>
    <col min="4" max="4" width="18.77734375" customWidth="1"/>
    <col min="5" max="6" width="15.77734375" customWidth="1"/>
    <col min="7" max="7" width="16.77734375" customWidth="1"/>
    <col min="8" max="10" width="15.77734375" customWidth="1"/>
  </cols>
  <sheetData>
    <row r="1" spans="1:22" ht="30" customHeight="1">
      <c r="A1" s="1" t="s">
        <v>2</v>
      </c>
    </row>
    <row r="2" spans="1:22" ht="30" customHeight="1">
      <c r="A2" s="2" t="s">
        <v>3</v>
      </c>
      <c r="I2" s="26" t="s">
        <v>0</v>
      </c>
      <c r="J2" s="27"/>
      <c r="R2" t="s">
        <v>5</v>
      </c>
    </row>
    <row r="3" spans="1:22" ht="42.75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</row>
    <row r="4" spans="1:22" ht="18.75" customHeight="1"/>
    <row r="5" spans="1:22" ht="42.75" customHeight="1">
      <c r="A5" s="29" t="s">
        <v>6</v>
      </c>
      <c r="B5" s="31" t="s">
        <v>8</v>
      </c>
      <c r="C5" s="32"/>
      <c r="D5" s="33"/>
      <c r="E5" s="31" t="s">
        <v>1</v>
      </c>
      <c r="F5" s="32"/>
      <c r="G5" s="33"/>
      <c r="H5" s="31" t="s">
        <v>9</v>
      </c>
      <c r="I5" s="32"/>
      <c r="J5" s="34"/>
    </row>
    <row r="6" spans="1:22" ht="42.75" customHeight="1">
      <c r="A6" s="30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5" t="s">
        <v>12</v>
      </c>
      <c r="R6" t="s">
        <v>13</v>
      </c>
      <c r="S6" t="s">
        <v>14</v>
      </c>
      <c r="T6" s="6" t="s">
        <v>15</v>
      </c>
      <c r="U6" s="6" t="s">
        <v>16</v>
      </c>
      <c r="V6" s="6" t="s">
        <v>17</v>
      </c>
    </row>
    <row r="7" spans="1:22" ht="42.75" customHeight="1">
      <c r="A7" s="3" t="s">
        <v>18</v>
      </c>
      <c r="B7" s="20">
        <f>'投票中間(10時時点)'!B7</f>
        <v>283122</v>
      </c>
      <c r="C7" s="20">
        <f>'投票中間(10時時点)'!C7</f>
        <v>313115</v>
      </c>
      <c r="D7" s="20">
        <f>SUM(B7:C7)</f>
        <v>596237</v>
      </c>
      <c r="E7" s="20"/>
      <c r="F7" s="20"/>
      <c r="G7" s="20">
        <f>SUM(E7:F7)</f>
        <v>0</v>
      </c>
      <c r="H7" s="21">
        <f t="shared" ref="H7:J9" si="0">(E7/B7)*100</f>
        <v>0</v>
      </c>
      <c r="I7" s="21">
        <f t="shared" si="0"/>
        <v>0</v>
      </c>
      <c r="J7" s="22">
        <f t="shared" si="0"/>
        <v>0</v>
      </c>
      <c r="R7">
        <f>D7-B7-C7</f>
        <v>0</v>
      </c>
      <c r="S7">
        <f>G7-E7-F7</f>
        <v>0</v>
      </c>
      <c r="T7" s="10">
        <f t="shared" ref="T7:V8" si="1">ROUND(E7/B7*100,2)-H7</f>
        <v>0</v>
      </c>
      <c r="U7" s="10">
        <f t="shared" si="1"/>
        <v>0</v>
      </c>
      <c r="V7" s="10">
        <f t="shared" si="1"/>
        <v>0</v>
      </c>
    </row>
    <row r="8" spans="1:22" ht="42.75" customHeight="1">
      <c r="A8" s="3" t="s">
        <v>19</v>
      </c>
      <c r="B8" s="20">
        <f>'投票中間(10時時点)'!B8</f>
        <v>265870</v>
      </c>
      <c r="C8" s="20">
        <f>'投票中間(10時時点)'!C8</f>
        <v>302431</v>
      </c>
      <c r="D8" s="20">
        <f>SUM(B8:C8)</f>
        <v>568301</v>
      </c>
      <c r="E8" s="20"/>
      <c r="F8" s="20"/>
      <c r="G8" s="20">
        <f>SUM(E8:F8)</f>
        <v>0</v>
      </c>
      <c r="H8" s="21">
        <f t="shared" si="0"/>
        <v>0</v>
      </c>
      <c r="I8" s="21">
        <f t="shared" si="0"/>
        <v>0</v>
      </c>
      <c r="J8" s="22">
        <f t="shared" si="0"/>
        <v>0</v>
      </c>
      <c r="R8">
        <f>D8-B8-C8</f>
        <v>0</v>
      </c>
      <c r="S8">
        <f>G8-E8-F8</f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</row>
    <row r="9" spans="1:22" ht="42.75" customHeight="1">
      <c r="A9" s="15" t="s">
        <v>20</v>
      </c>
      <c r="B9" s="23">
        <f>SUM(B7:B8)</f>
        <v>548992</v>
      </c>
      <c r="C9" s="23">
        <f>SUM(C7:C8)</f>
        <v>615546</v>
      </c>
      <c r="D9" s="23">
        <f>SUM(B9:C9)</f>
        <v>1164538</v>
      </c>
      <c r="E9" s="23">
        <f>SUM(E7:E8)</f>
        <v>0</v>
      </c>
      <c r="F9" s="23">
        <f>SUM(F7:F8)</f>
        <v>0</v>
      </c>
      <c r="G9" s="23">
        <f>SUM(E9:F9)</f>
        <v>0</v>
      </c>
      <c r="H9" s="24">
        <f t="shared" si="0"/>
        <v>0</v>
      </c>
      <c r="I9" s="24">
        <f t="shared" si="0"/>
        <v>0</v>
      </c>
      <c r="J9" s="25">
        <f t="shared" si="0"/>
        <v>0</v>
      </c>
    </row>
    <row r="10" spans="1:22" ht="42.75" customHeight="1"/>
    <row r="11" spans="1:22" ht="42.75" customHeight="1">
      <c r="J11" s="19" t="s">
        <v>21</v>
      </c>
    </row>
    <row r="12" spans="1:22" ht="42.75" customHeight="1"/>
    <row r="13" spans="1:22" ht="42.75" customHeight="1"/>
  </sheetData>
  <mergeCells count="6">
    <mergeCell ref="I2:J2"/>
    <mergeCell ref="A3:J3"/>
    <mergeCell ref="A5:A6"/>
    <mergeCell ref="B5:D5"/>
    <mergeCell ref="E5:G5"/>
    <mergeCell ref="H5:J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workbookViewId="0">
      <selection activeCell="B7" sqref="B7"/>
    </sheetView>
  </sheetViews>
  <sheetFormatPr defaultRowHeight="11"/>
  <cols>
    <col min="1" max="1" width="14.77734375" customWidth="1"/>
    <col min="2" max="3" width="15.77734375" customWidth="1"/>
    <col min="4" max="4" width="18.77734375" customWidth="1"/>
    <col min="5" max="6" width="15.77734375" customWidth="1"/>
    <col min="7" max="7" width="16.77734375" customWidth="1"/>
    <col min="8" max="10" width="15.77734375" customWidth="1"/>
  </cols>
  <sheetData>
    <row r="1" spans="1:22" ht="30" customHeight="1">
      <c r="A1" s="1" t="s">
        <v>2</v>
      </c>
    </row>
    <row r="2" spans="1:22" ht="30" customHeight="1">
      <c r="A2" s="2" t="s">
        <v>3</v>
      </c>
      <c r="I2" s="26" t="s">
        <v>24</v>
      </c>
      <c r="J2" s="27"/>
      <c r="R2" t="s">
        <v>5</v>
      </c>
    </row>
    <row r="3" spans="1:22" ht="42.75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</row>
    <row r="4" spans="1:22" ht="18.75" customHeight="1"/>
    <row r="5" spans="1:22" ht="42.75" customHeight="1">
      <c r="A5" s="29" t="s">
        <v>6</v>
      </c>
      <c r="B5" s="31" t="s">
        <v>8</v>
      </c>
      <c r="C5" s="32"/>
      <c r="D5" s="33"/>
      <c r="E5" s="31" t="s">
        <v>1</v>
      </c>
      <c r="F5" s="32"/>
      <c r="G5" s="33"/>
      <c r="H5" s="31" t="s">
        <v>9</v>
      </c>
      <c r="I5" s="32"/>
      <c r="J5" s="34"/>
    </row>
    <row r="6" spans="1:22" ht="42.75" customHeight="1">
      <c r="A6" s="30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5" t="s">
        <v>12</v>
      </c>
      <c r="R6" t="s">
        <v>13</v>
      </c>
      <c r="S6" t="s">
        <v>14</v>
      </c>
      <c r="T6" s="6" t="s">
        <v>15</v>
      </c>
      <c r="U6" s="6" t="s">
        <v>16</v>
      </c>
      <c r="V6" s="6" t="s">
        <v>17</v>
      </c>
    </row>
    <row r="7" spans="1:22" ht="42.75" customHeight="1">
      <c r="A7" s="3" t="s">
        <v>18</v>
      </c>
      <c r="B7" s="20">
        <f>'投票中間(10時時点)'!B7</f>
        <v>283122</v>
      </c>
      <c r="C7" s="20">
        <f>'投票中間(10時時点)'!C7</f>
        <v>313115</v>
      </c>
      <c r="D7" s="20">
        <f>SUM(B7:C7)</f>
        <v>596237</v>
      </c>
      <c r="E7" s="20"/>
      <c r="F7" s="20"/>
      <c r="G7" s="20">
        <f>SUM(E7:F7)</f>
        <v>0</v>
      </c>
      <c r="H7" s="21">
        <f t="shared" ref="H7:J9" si="0">(E7/B7)*100</f>
        <v>0</v>
      </c>
      <c r="I7" s="21">
        <f t="shared" si="0"/>
        <v>0</v>
      </c>
      <c r="J7" s="22">
        <f t="shared" si="0"/>
        <v>0</v>
      </c>
      <c r="R7">
        <f>D7-B7-C7</f>
        <v>0</v>
      </c>
      <c r="S7">
        <f>G7-E7-F7</f>
        <v>0</v>
      </c>
      <c r="T7" s="10">
        <f t="shared" ref="T7:V8" si="1">ROUND(E7/B7*100,2)-H7</f>
        <v>0</v>
      </c>
      <c r="U7" s="10">
        <f t="shared" si="1"/>
        <v>0</v>
      </c>
      <c r="V7" s="10">
        <f t="shared" si="1"/>
        <v>0</v>
      </c>
    </row>
    <row r="8" spans="1:22" ht="42.75" customHeight="1">
      <c r="A8" s="3" t="s">
        <v>19</v>
      </c>
      <c r="B8" s="20">
        <f>'投票中間(10時時点)'!B8</f>
        <v>265870</v>
      </c>
      <c r="C8" s="20">
        <f>'投票中間(10時時点)'!C8</f>
        <v>302431</v>
      </c>
      <c r="D8" s="20">
        <f>SUM(B8:C8)</f>
        <v>568301</v>
      </c>
      <c r="E8" s="20"/>
      <c r="F8" s="20"/>
      <c r="G8" s="20">
        <f>SUM(E8:F8)</f>
        <v>0</v>
      </c>
      <c r="H8" s="21">
        <f t="shared" si="0"/>
        <v>0</v>
      </c>
      <c r="I8" s="21">
        <f t="shared" si="0"/>
        <v>0</v>
      </c>
      <c r="J8" s="22">
        <f t="shared" si="0"/>
        <v>0</v>
      </c>
      <c r="R8">
        <f>D8-B8-C8</f>
        <v>0</v>
      </c>
      <c r="S8">
        <f>G8-E8-F8</f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</row>
    <row r="9" spans="1:22" ht="42.75" customHeight="1">
      <c r="A9" s="15" t="s">
        <v>20</v>
      </c>
      <c r="B9" s="23">
        <f>SUM(B7:B8)</f>
        <v>548992</v>
      </c>
      <c r="C9" s="23">
        <f>SUM(C7:C8)</f>
        <v>615546</v>
      </c>
      <c r="D9" s="23">
        <f>SUM(B9:C9)</f>
        <v>1164538</v>
      </c>
      <c r="E9" s="23">
        <f>SUM(E7:E8)</f>
        <v>0</v>
      </c>
      <c r="F9" s="23">
        <f>SUM(F7:F8)</f>
        <v>0</v>
      </c>
      <c r="G9" s="23">
        <f>SUM(E9:F9)</f>
        <v>0</v>
      </c>
      <c r="H9" s="24">
        <f t="shared" si="0"/>
        <v>0</v>
      </c>
      <c r="I9" s="24">
        <f t="shared" si="0"/>
        <v>0</v>
      </c>
      <c r="J9" s="25">
        <f t="shared" si="0"/>
        <v>0</v>
      </c>
    </row>
    <row r="10" spans="1:22" ht="42.75" customHeight="1"/>
    <row r="11" spans="1:22" ht="42.75" customHeight="1">
      <c r="J11" s="19" t="s">
        <v>21</v>
      </c>
    </row>
    <row r="12" spans="1:22" ht="42.75" customHeight="1"/>
    <row r="13" spans="1:22" ht="42.75" customHeight="1"/>
  </sheetData>
  <mergeCells count="6">
    <mergeCell ref="I2:J2"/>
    <mergeCell ref="A3:J3"/>
    <mergeCell ref="A5:A6"/>
    <mergeCell ref="B5:D5"/>
    <mergeCell ref="E5:G5"/>
    <mergeCell ref="H5:J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zoomScaleNormal="100" workbookViewId="0">
      <selection activeCell="B19" sqref="B19"/>
    </sheetView>
  </sheetViews>
  <sheetFormatPr defaultRowHeight="11"/>
  <cols>
    <col min="1" max="1" width="14.77734375" customWidth="1"/>
    <col min="2" max="3" width="15.77734375" customWidth="1"/>
    <col min="4" max="4" width="18.77734375" customWidth="1"/>
    <col min="5" max="6" width="15.77734375" customWidth="1"/>
    <col min="7" max="7" width="16.77734375" customWidth="1"/>
    <col min="8" max="10" width="15.77734375" customWidth="1"/>
  </cols>
  <sheetData>
    <row r="1" spans="1:22" ht="30" customHeight="1">
      <c r="A1" s="1" t="s">
        <v>2</v>
      </c>
    </row>
    <row r="2" spans="1:22" ht="30" customHeight="1">
      <c r="A2" s="2" t="s">
        <v>3</v>
      </c>
      <c r="I2" s="26" t="s">
        <v>25</v>
      </c>
      <c r="J2" s="27"/>
      <c r="R2" t="s">
        <v>5</v>
      </c>
    </row>
    <row r="3" spans="1:22" ht="42.75" customHeight="1">
      <c r="A3" s="28" t="s">
        <v>7</v>
      </c>
      <c r="B3" s="28"/>
      <c r="C3" s="28"/>
      <c r="D3" s="28"/>
      <c r="E3" s="28"/>
      <c r="F3" s="28"/>
      <c r="G3" s="28"/>
      <c r="H3" s="28"/>
      <c r="I3" s="28"/>
      <c r="J3" s="28"/>
    </row>
    <row r="4" spans="1:22" ht="18.75" customHeight="1"/>
    <row r="5" spans="1:22" ht="42.75" customHeight="1">
      <c r="A5" s="29" t="s">
        <v>6</v>
      </c>
      <c r="B5" s="31" t="s">
        <v>8</v>
      </c>
      <c r="C5" s="32"/>
      <c r="D5" s="33"/>
      <c r="E5" s="31" t="s">
        <v>1</v>
      </c>
      <c r="F5" s="32"/>
      <c r="G5" s="33"/>
      <c r="H5" s="31" t="s">
        <v>9</v>
      </c>
      <c r="I5" s="32"/>
      <c r="J5" s="34"/>
    </row>
    <row r="6" spans="1:22" ht="42.75" customHeight="1">
      <c r="A6" s="30"/>
      <c r="B6" s="4" t="s">
        <v>10</v>
      </c>
      <c r="C6" s="4" t="s">
        <v>11</v>
      </c>
      <c r="D6" s="4" t="s">
        <v>12</v>
      </c>
      <c r="E6" s="4" t="s">
        <v>10</v>
      </c>
      <c r="F6" s="4" t="s">
        <v>11</v>
      </c>
      <c r="G6" s="4" t="s">
        <v>12</v>
      </c>
      <c r="H6" s="4" t="s">
        <v>10</v>
      </c>
      <c r="I6" s="4" t="s">
        <v>11</v>
      </c>
      <c r="J6" s="5" t="s">
        <v>12</v>
      </c>
      <c r="R6" t="s">
        <v>13</v>
      </c>
      <c r="S6" t="s">
        <v>14</v>
      </c>
      <c r="T6" s="6" t="s">
        <v>15</v>
      </c>
      <c r="U6" s="6" t="s">
        <v>16</v>
      </c>
      <c r="V6" s="6" t="s">
        <v>17</v>
      </c>
    </row>
    <row r="7" spans="1:22" ht="42.75" customHeight="1">
      <c r="A7" s="3" t="s">
        <v>18</v>
      </c>
      <c r="B7" s="20">
        <f>'投票中間(10時時点)'!B7</f>
        <v>283122</v>
      </c>
      <c r="C7" s="20">
        <f>'投票中間(10時時点)'!C7</f>
        <v>313115</v>
      </c>
      <c r="D7" s="20">
        <f>SUM(B7:C7)</f>
        <v>596237</v>
      </c>
      <c r="E7" s="20"/>
      <c r="F7" s="20"/>
      <c r="G7" s="20">
        <f>SUM(E7:F7)</f>
        <v>0</v>
      </c>
      <c r="H7" s="21">
        <f t="shared" ref="H7:J9" si="0">(E7/B7)*100</f>
        <v>0</v>
      </c>
      <c r="I7" s="21">
        <f t="shared" si="0"/>
        <v>0</v>
      </c>
      <c r="J7" s="22">
        <f t="shared" si="0"/>
        <v>0</v>
      </c>
      <c r="R7">
        <f>D7-B7-C7</f>
        <v>0</v>
      </c>
      <c r="S7">
        <f>G7-E7-F7</f>
        <v>0</v>
      </c>
      <c r="T7" s="10">
        <f t="shared" ref="T7:V8" si="1">ROUND(E7/B7*100,2)-H7</f>
        <v>0</v>
      </c>
      <c r="U7" s="10">
        <f t="shared" si="1"/>
        <v>0</v>
      </c>
      <c r="V7" s="10">
        <f t="shared" si="1"/>
        <v>0</v>
      </c>
    </row>
    <row r="8" spans="1:22" ht="42.75" customHeight="1">
      <c r="A8" s="3" t="s">
        <v>19</v>
      </c>
      <c r="B8" s="20">
        <v>284021</v>
      </c>
      <c r="C8" s="20">
        <v>325832</v>
      </c>
      <c r="D8" s="20">
        <f>SUM(B8:C8)</f>
        <v>609853</v>
      </c>
      <c r="E8" s="20"/>
      <c r="F8" s="20"/>
      <c r="G8" s="20">
        <f>SUM(E8:F8)</f>
        <v>0</v>
      </c>
      <c r="H8" s="21">
        <f t="shared" si="0"/>
        <v>0</v>
      </c>
      <c r="I8" s="21">
        <f t="shared" si="0"/>
        <v>0</v>
      </c>
      <c r="J8" s="22">
        <f t="shared" si="0"/>
        <v>0</v>
      </c>
      <c r="R8">
        <f>D8-B8-C8</f>
        <v>0</v>
      </c>
      <c r="S8">
        <f>G8-E8-F8</f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</row>
    <row r="9" spans="1:22" ht="42.75" customHeight="1">
      <c r="A9" s="15" t="s">
        <v>20</v>
      </c>
      <c r="B9" s="23">
        <f>SUM(B7:B8)</f>
        <v>567143</v>
      </c>
      <c r="C9" s="23">
        <f>SUM(C7:C8)</f>
        <v>638947</v>
      </c>
      <c r="D9" s="23">
        <f>SUM(B9:C9)</f>
        <v>1206090</v>
      </c>
      <c r="E9" s="23">
        <f>SUM(E7:E8)</f>
        <v>0</v>
      </c>
      <c r="F9" s="23">
        <f>SUM(F7:F8)</f>
        <v>0</v>
      </c>
      <c r="G9" s="23">
        <f>SUM(E9:F9)</f>
        <v>0</v>
      </c>
      <c r="H9" s="24">
        <f t="shared" si="0"/>
        <v>0</v>
      </c>
      <c r="I9" s="24">
        <f t="shared" si="0"/>
        <v>0</v>
      </c>
      <c r="J9" s="25">
        <f t="shared" si="0"/>
        <v>0</v>
      </c>
    </row>
    <row r="10" spans="1:22" ht="42.75" customHeight="1"/>
    <row r="11" spans="1:22" ht="42.75" customHeight="1">
      <c r="J11" s="19" t="s">
        <v>21</v>
      </c>
    </row>
    <row r="12" spans="1:22" ht="42.75" customHeight="1"/>
    <row r="13" spans="1:22" ht="42.75" customHeight="1"/>
  </sheetData>
  <mergeCells count="6">
    <mergeCell ref="I2:J2"/>
    <mergeCell ref="A3:J3"/>
    <mergeCell ref="A5:A6"/>
    <mergeCell ref="B5:D5"/>
    <mergeCell ref="E5:G5"/>
    <mergeCell ref="H5:J5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投票中間(10時時点)</vt:lpstr>
      <vt:lpstr>投票中間(11時時点)</vt:lpstr>
      <vt:lpstr>投票中間(14時時点)</vt:lpstr>
      <vt:lpstr>投票中間(16時時点)</vt:lpstr>
      <vt:lpstr>投票中間(18時時点)</vt:lpstr>
      <vt:lpstr>投票中間(19時30時点)</vt:lpstr>
      <vt:lpstr>'投票中間(10時時点)'!Print_Area</vt:lpstr>
      <vt:lpstr>'投票中間(11時時点)'!Print_Area</vt:lpstr>
      <vt:lpstr>'投票中間(14時時点)'!Print_Area</vt:lpstr>
      <vt:lpstr>'投票中間(16時時点)'!Print_Area</vt:lpstr>
      <vt:lpstr>'投票中間(18時時点)'!Print_Area</vt:lpstr>
      <vt:lpstr>'投票中間(19時30時点)'!Print_Area</vt:lpstr>
    </vt:vector>
  </TitlesOfParts>
  <Company>徳島県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tsuruta hiroo</cp:lastModifiedBy>
  <cp:lastPrinted>2016-07-10T01:27:29Z</cp:lastPrinted>
  <dcterms:created xsi:type="dcterms:W3CDTF">2016-06-12T06:31:49Z</dcterms:created>
  <dcterms:modified xsi:type="dcterms:W3CDTF">2025-07-20T02:37:09Z</dcterms:modified>
</cp:coreProperties>
</file>