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入力フォーム" sheetId="1" r:id="rId1"/>
    <sheet name="停止届など" sheetId="2" r:id="rId2"/>
  </sheets>
  <definedNames>
    <definedName name="_xlnm.Print_Area" localSheetId="1">'停止届など'!$A$1:$AH$153</definedName>
    <definedName name="_xlnm.Print_Area" localSheetId="0">'入力フォーム'!$A$1:$AH$43</definedName>
  </definedNames>
  <calcPr fullCalcOnLoad="1"/>
</workbook>
</file>

<file path=xl/sharedStrings.xml><?xml version="1.0" encoding="utf-8"?>
<sst xmlns="http://schemas.openxmlformats.org/spreadsheetml/2006/main" count="187" uniqueCount="92">
  <si>
    <t>徳島県税</t>
  </si>
  <si>
    <t>（金融機関用）</t>
  </si>
  <si>
    <t>取扱金融機関　御中</t>
  </si>
  <si>
    <t>住　　所</t>
  </si>
  <si>
    <t>（ふりがな）</t>
  </si>
  <si>
    <t>氏　　名</t>
  </si>
  <si>
    <t>（県税局等受付印）</t>
  </si>
  <si>
    <t>電話番号</t>
  </si>
  <si>
    <t>※日中、連絡が取れる電話番号を記載してください。</t>
  </si>
  <si>
    <t>金融機関名</t>
  </si>
  <si>
    <t>金融機関コード</t>
  </si>
  <si>
    <t>支　店　名</t>
  </si>
  <si>
    <t>支店コード</t>
  </si>
  <si>
    <t>預 金 種 目</t>
  </si>
  <si>
    <t>口 座 番 号</t>
  </si>
  <si>
    <t>届出印</t>
  </si>
  <si>
    <t>フ リ ガ ナ</t>
  </si>
  <si>
    <t>口座名義人</t>
  </si>
  <si>
    <t>（銀行等へお届けの印を押してください。）</t>
  </si>
  <si>
    <t>注1：</t>
  </si>
  <si>
    <t>注2：</t>
  </si>
  <si>
    <t>（金融機関使用欄）</t>
  </si>
  <si>
    <t>（不備返却事由）</t>
  </si>
  <si>
    <t>検印</t>
  </si>
  <si>
    <t>印鑑照合</t>
  </si>
  <si>
    <t>受付印</t>
  </si>
  <si>
    <t>1.預金取引なし</t>
  </si>
  <si>
    <t>2.記載事項等相違</t>
  </si>
  <si>
    <t>（店名、預金種目、口座番号、口座名義）</t>
  </si>
  <si>
    <t>3.印鑑相違</t>
  </si>
  <si>
    <t>4.その他</t>
  </si>
  <si>
    <t>（</t>
  </si>
  <si>
    <t>）</t>
  </si>
  <si>
    <t>日</t>
  </si>
  <si>
    <t>月</t>
  </si>
  <si>
    <t>年</t>
  </si>
  <si>
    <t>徳島県</t>
  </si>
  <si>
    <t>東部県税局長</t>
  </si>
  <si>
    <t>殿</t>
  </si>
  <si>
    <t>　　　総合県民局長</t>
  </si>
  <si>
    <t>（県税局等整理欄）</t>
  </si>
  <si>
    <t>（受付庁舎）</t>
  </si>
  <si>
    <t>（所管庁舎）</t>
  </si>
  <si>
    <t>※他庁舎回付前、金融機関確認</t>
  </si>
  <si>
    <t>ｼｽﾃﾑ照合</t>
  </si>
  <si>
    <t>所管庁舎回付</t>
  </si>
  <si>
    <t>他庁舎回付</t>
  </si>
  <si>
    <t>振替入力</t>
  </si>
  <si>
    <t>還付入力</t>
  </si>
  <si>
    <t>名簿整理</t>
  </si>
  <si>
    <t>確　認</t>
  </si>
  <si>
    <t>（回付先庁舎）</t>
  </si>
  <si>
    <t>（金融機関受付印）</t>
  </si>
  <si>
    <t>（金融機関　又は　</t>
  </si>
  <si>
    <t>　県税局等受付印）</t>
  </si>
  <si>
    <t>注意事項</t>
  </si>
  <si>
    <t>※日中、連絡が取れる電話番号を入力してください。</t>
  </si>
  <si>
    <t>※氏名の間は１文字あけて入力してください。</t>
  </si>
  <si>
    <t>金融機関名を入力</t>
  </si>
  <si>
    <t>支店名を入力</t>
  </si>
  <si>
    <t>預金種目を選択</t>
  </si>
  <si>
    <t>金融機関ｺｰﾄﾞ</t>
  </si>
  <si>
    <t>支店ｺｰﾄﾞ</t>
  </si>
  <si>
    <t>口座番号</t>
  </si>
  <si>
    <t>金融機関名</t>
  </si>
  <si>
    <t>支店ｺｰﾄﾞ(３桁)を入力</t>
  </si>
  <si>
    <t>金融機関コード(４桁)を入力</t>
  </si>
  <si>
    <t>口座番号（７桁)を入力</t>
  </si>
  <si>
    <t>西暦</t>
  </si>
  <si>
    <t>※住所を入力してください。</t>
  </si>
  <si>
    <t>※口座情報を
入力して
ください。</t>
  </si>
  <si>
    <t>選択してください</t>
  </si>
  <si>
    <t>（様式第８号その１）</t>
  </si>
  <si>
    <t>預 金 口 座 振 替 停 止 届</t>
  </si>
  <si>
    <t>月</t>
  </si>
  <si>
    <t>届け出ます。</t>
  </si>
  <si>
    <t>口座振替を
停止する県税</t>
  </si>
  <si>
    <t>口座振替を停止する県税及び預金種目については、該当するものを〇で囲んでください。</t>
  </si>
  <si>
    <t>自動車税種別割については、所有している全ての自動車が口座振替停止となります。</t>
  </si>
  <si>
    <t>（様式第８号その２）</t>
  </si>
  <si>
    <t>（県税局等用）</t>
  </si>
  <si>
    <t>（申込者控用）</t>
  </si>
  <si>
    <r>
      <t xml:space="preserve">「預 金 口 座 振 替 </t>
    </r>
    <r>
      <rPr>
        <b/>
        <sz val="16"/>
        <color indexed="10"/>
        <rFont val="ＭＳ Ｐゴシック"/>
        <family val="3"/>
      </rPr>
      <t>停 止 届</t>
    </r>
    <r>
      <rPr>
        <b/>
        <sz val="16"/>
        <rFont val="ＭＳ Ｐゴシック"/>
        <family val="3"/>
      </rPr>
      <t>」　入力フォーム</t>
    </r>
  </si>
  <si>
    <t>※マクロが有効な場合には，
「停止届など印刷」で印刷出来ます。</t>
  </si>
  <si>
    <t>停 止 日</t>
  </si>
  <si>
    <t>依 頼 日</t>
  </si>
  <si>
    <t>（「預金口座振替停止届（金融機関用）」には銀行等へお届けの印を押してください。）</t>
  </si>
  <si>
    <t xml:space="preserve"> 取扱金融機関　御中</t>
  </si>
  <si>
    <t>日 以降停止したいので、</t>
  </si>
  <si>
    <t>県税の納付について、預金口座から振り替えすることを</t>
  </si>
  <si>
    <t>※口座振替の停止を依頼する県税を選択してください。</t>
  </si>
  <si>
    <t>★必要事項を入力し確認した後、停止届など３枚（金融機関保存用、県税局等保存用，申込者控え）をＡ４用紙へ出力し、御捺印の上、取扱金融機関又は県税局等へ御提出ください。
★この様式の記載内容を修正して出力しないでください。
★本フォーム下部にある「注意事項」を必ず御確認ください。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</si>
</sst>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);[Red]\(0\)"/>
    <numFmt numFmtId="178" formatCode="0_ "/>
    <numFmt numFmtId="179" formatCode="0000"/>
    <numFmt numFmtId="180" formatCode="000"/>
    <numFmt numFmtId="181" formatCode="000000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sz val="8"/>
      <name val="ＭＳ ゴシック"/>
      <family val="3"/>
    </font>
    <font>
      <b/>
      <sz val="12"/>
      <color indexed="12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b/>
      <sz val="8"/>
      <color indexed="10"/>
      <name val="ＭＳ ゴシック"/>
      <family val="3"/>
    </font>
    <font>
      <b/>
      <sz val="8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7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8"/>
      <color rgb="FFFF0000"/>
      <name val="ＭＳ ゴシック"/>
      <family val="3"/>
    </font>
    <font>
      <b/>
      <sz val="8"/>
      <color rgb="FFFF0000"/>
      <name val="ＭＳ 明朝"/>
      <family val="1"/>
    </font>
    <font>
      <b/>
      <sz val="7"/>
      <color rgb="FFFF0000"/>
      <name val="ＭＳ 明朝"/>
      <family val="1"/>
    </font>
    <font>
      <b/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dotted"/>
    </border>
    <border>
      <left/>
      <right style="dotted"/>
      <top style="dotted"/>
      <bottom/>
    </border>
    <border>
      <left/>
      <right style="dotted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thin"/>
      <top/>
      <bottom/>
    </border>
    <border>
      <left style="thin"/>
      <right/>
      <top style="hair"/>
      <bottom style="thin"/>
    </border>
    <border>
      <left style="medium"/>
      <right/>
      <top style="hair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 style="hair"/>
      <top style="hair"/>
      <bottom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hair"/>
      <top style="medium"/>
      <bottom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>
        <color indexed="63"/>
      </top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 style="thin"/>
      <right/>
      <top/>
      <bottom style="thin"/>
      <diagonal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2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28" borderId="0" xfId="0" applyFont="1" applyFill="1" applyAlignment="1" applyProtection="1">
      <alignment horizontal="center" vertical="center"/>
      <protection/>
    </xf>
    <xf numFmtId="0" fontId="13" fillId="28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28" borderId="0" xfId="0" applyFont="1" applyFill="1" applyAlignment="1" applyProtection="1">
      <alignment horizontal="center" vertical="top"/>
      <protection/>
    </xf>
    <xf numFmtId="0" fontId="11" fillId="33" borderId="25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1" fillId="33" borderId="26" xfId="0" applyFont="1" applyFill="1" applyBorder="1" applyAlignment="1" applyProtection="1">
      <alignment horizontal="left" vertical="top" wrapText="1"/>
      <protection/>
    </xf>
    <xf numFmtId="0" fontId="11" fillId="33" borderId="27" xfId="0" applyFont="1" applyFill="1" applyBorder="1" applyAlignment="1" applyProtection="1">
      <alignment horizontal="left" vertical="top" wrapText="1"/>
      <protection/>
    </xf>
    <xf numFmtId="0" fontId="11" fillId="33" borderId="28" xfId="0" applyFont="1" applyFill="1" applyBorder="1" applyAlignment="1" applyProtection="1">
      <alignment horizontal="left" vertical="top" wrapText="1"/>
      <protection/>
    </xf>
    <xf numFmtId="0" fontId="11" fillId="33" borderId="28" xfId="0" applyFont="1" applyFill="1" applyBorder="1" applyAlignment="1" applyProtection="1">
      <alignment horizontal="center" vertical="top" wrapText="1"/>
      <protection/>
    </xf>
    <xf numFmtId="0" fontId="11" fillId="33" borderId="29" xfId="0" applyFont="1" applyFill="1" applyBorder="1" applyAlignment="1" applyProtection="1">
      <alignment horizontal="left" vertical="top" wrapText="1"/>
      <protection/>
    </xf>
    <xf numFmtId="0" fontId="11" fillId="34" borderId="30" xfId="0" applyFont="1" applyFill="1" applyBorder="1" applyAlignment="1" applyProtection="1">
      <alignment horizontal="left" vertical="top" wrapText="1"/>
      <protection/>
    </xf>
    <xf numFmtId="0" fontId="11" fillId="34" borderId="3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wrapText="1" shrinkToFit="1"/>
      <protection/>
    </xf>
    <xf numFmtId="0" fontId="9" fillId="0" borderId="11" xfId="0" applyFont="1" applyBorder="1" applyAlignment="1" applyProtection="1">
      <alignment wrapText="1" shrinkToFit="1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42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49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5" fillId="34" borderId="51" xfId="0" applyFont="1" applyFill="1" applyBorder="1" applyAlignment="1" applyProtection="1">
      <alignment horizontal="left" vertical="top" wrapText="1"/>
      <protection/>
    </xf>
    <xf numFmtId="0" fontId="5" fillId="34" borderId="30" xfId="0" applyFont="1" applyFill="1" applyBorder="1" applyAlignment="1" applyProtection="1">
      <alignment horizontal="left" vertical="top" wrapText="1"/>
      <protection/>
    </xf>
    <xf numFmtId="0" fontId="64" fillId="0" borderId="48" xfId="0" applyFont="1" applyFill="1" applyBorder="1" applyAlignment="1" applyProtection="1">
      <alignment horizontal="left" vertical="top"/>
      <protection/>
    </xf>
    <xf numFmtId="0" fontId="64" fillId="0" borderId="49" xfId="0" applyFont="1" applyFill="1" applyBorder="1" applyAlignment="1" applyProtection="1">
      <alignment horizontal="left" vertical="top"/>
      <protection/>
    </xf>
    <xf numFmtId="0" fontId="64" fillId="0" borderId="50" xfId="0" applyFont="1" applyFill="1" applyBorder="1" applyAlignment="1" applyProtection="1">
      <alignment horizontal="left" vertical="top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5" fillId="0" borderId="54" xfId="0" applyNumberFormat="1" applyFont="1" applyFill="1" applyBorder="1" applyAlignment="1" applyProtection="1">
      <alignment horizontal="center" vertical="center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33" borderId="48" xfId="0" applyFont="1" applyFill="1" applyBorder="1" applyAlignment="1" applyProtection="1">
      <alignment horizontal="left" vertical="top" wrapText="1"/>
      <protection/>
    </xf>
    <xf numFmtId="0" fontId="11" fillId="33" borderId="49" xfId="0" applyFont="1" applyFill="1" applyBorder="1" applyAlignment="1" applyProtection="1">
      <alignment horizontal="left" vertical="top" wrapText="1"/>
      <protection/>
    </xf>
    <xf numFmtId="0" fontId="11" fillId="33" borderId="50" xfId="0" applyFont="1" applyFill="1" applyBorder="1" applyAlignment="1" applyProtection="1">
      <alignment horizontal="left" vertical="top" wrapText="1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177" fontId="18" fillId="0" borderId="64" xfId="0" applyNumberFormat="1" applyFont="1" applyFill="1" applyBorder="1" applyAlignment="1" applyProtection="1">
      <alignment horizontal="right" vertical="center"/>
      <protection locked="0"/>
    </xf>
    <xf numFmtId="177" fontId="18" fillId="0" borderId="65" xfId="0" applyNumberFormat="1" applyFont="1" applyFill="1" applyBorder="1" applyAlignment="1" applyProtection="1">
      <alignment horizontal="right" vertical="center"/>
      <protection locked="0"/>
    </xf>
    <xf numFmtId="0" fontId="18" fillId="0" borderId="55" xfId="0" applyFont="1" applyFill="1" applyBorder="1" applyAlignment="1" applyProtection="1">
      <alignment horizontal="right" vertical="center"/>
      <protection locked="0"/>
    </xf>
    <xf numFmtId="0" fontId="18" fillId="0" borderId="65" xfId="0" applyFont="1" applyFill="1" applyBorder="1" applyAlignment="1" applyProtection="1">
      <alignment horizontal="right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8" fillId="0" borderId="79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80" xfId="0" applyFont="1" applyFill="1" applyBorder="1" applyAlignment="1" applyProtection="1">
      <alignment horizontal="center" vertical="center"/>
      <protection locked="0"/>
    </xf>
    <xf numFmtId="49" fontId="5" fillId="0" borderId="81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180" fontId="19" fillId="0" borderId="45" xfId="0" applyNumberFormat="1" applyFont="1" applyFill="1" applyBorder="1" applyAlignment="1" applyProtection="1">
      <alignment horizontal="center" vertical="center"/>
      <protection locked="0"/>
    </xf>
    <xf numFmtId="180" fontId="19" fillId="0" borderId="46" xfId="0" applyNumberFormat="1" applyFont="1" applyFill="1" applyBorder="1" applyAlignment="1" applyProtection="1">
      <alignment horizontal="center" vertical="center"/>
      <protection locked="0"/>
    </xf>
    <xf numFmtId="180" fontId="19" fillId="0" borderId="82" xfId="0" applyNumberFormat="1" applyFont="1" applyFill="1" applyBorder="1" applyAlignment="1" applyProtection="1">
      <alignment horizontal="center" vertical="center"/>
      <protection locked="0"/>
    </xf>
    <xf numFmtId="0" fontId="64" fillId="0" borderId="79" xfId="0" applyFont="1" applyFill="1" applyBorder="1" applyAlignment="1" applyProtection="1">
      <alignment horizontal="center" vertical="center"/>
      <protection/>
    </xf>
    <xf numFmtId="0" fontId="64" fillId="0" borderId="46" xfId="0" applyFont="1" applyFill="1" applyBorder="1" applyAlignment="1" applyProtection="1">
      <alignment horizontal="center" vertical="center"/>
      <protection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49" fontId="64" fillId="0" borderId="45" xfId="0" applyNumberFormat="1" applyFont="1" applyFill="1" applyBorder="1" applyAlignment="1" applyProtection="1">
      <alignment horizontal="center" vertical="center"/>
      <protection/>
    </xf>
    <xf numFmtId="49" fontId="64" fillId="0" borderId="46" xfId="0" applyNumberFormat="1" applyFont="1" applyFill="1" applyBorder="1" applyAlignment="1" applyProtection="1">
      <alignment horizontal="center" vertical="center"/>
      <protection/>
    </xf>
    <xf numFmtId="49" fontId="64" fillId="0" borderId="82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181" fontId="19" fillId="0" borderId="45" xfId="0" applyNumberFormat="1" applyFont="1" applyFill="1" applyBorder="1" applyAlignment="1" applyProtection="1">
      <alignment horizontal="center" vertical="center"/>
      <protection locked="0"/>
    </xf>
    <xf numFmtId="181" fontId="19" fillId="0" borderId="46" xfId="0" applyNumberFormat="1" applyFont="1" applyFill="1" applyBorder="1" applyAlignment="1" applyProtection="1">
      <alignment horizontal="center" vertical="center"/>
      <protection locked="0"/>
    </xf>
    <xf numFmtId="181" fontId="19" fillId="0" borderId="82" xfId="0" applyNumberFormat="1" applyFont="1" applyFill="1" applyBorder="1" applyAlignment="1" applyProtection="1">
      <alignment horizontal="center" vertical="center"/>
      <protection locked="0"/>
    </xf>
    <xf numFmtId="49" fontId="65" fillId="0" borderId="83" xfId="0" applyNumberFormat="1" applyFont="1" applyFill="1" applyBorder="1" applyAlignment="1" applyProtection="1">
      <alignment horizontal="center" vertical="top"/>
      <protection/>
    </xf>
    <xf numFmtId="49" fontId="65" fillId="0" borderId="84" xfId="0" applyNumberFormat="1" applyFont="1" applyFill="1" applyBorder="1" applyAlignment="1" applyProtection="1">
      <alignment horizontal="center" vertical="top"/>
      <protection/>
    </xf>
    <xf numFmtId="49" fontId="65" fillId="0" borderId="85" xfId="0" applyNumberFormat="1" applyFont="1" applyFill="1" applyBorder="1" applyAlignment="1" applyProtection="1">
      <alignment horizontal="center" vertical="top"/>
      <protection/>
    </xf>
    <xf numFmtId="179" fontId="19" fillId="0" borderId="45" xfId="0" applyNumberFormat="1" applyFont="1" applyFill="1" applyBorder="1" applyAlignment="1" applyProtection="1">
      <alignment horizontal="center" vertical="center"/>
      <protection locked="0"/>
    </xf>
    <xf numFmtId="179" fontId="19" fillId="0" borderId="46" xfId="0" applyNumberFormat="1" applyFont="1" applyFill="1" applyBorder="1" applyAlignment="1" applyProtection="1">
      <alignment horizontal="center" vertical="center"/>
      <protection locked="0"/>
    </xf>
    <xf numFmtId="179" fontId="19" fillId="0" borderId="82" xfId="0" applyNumberFormat="1" applyFont="1" applyFill="1" applyBorder="1" applyAlignment="1" applyProtection="1">
      <alignment horizontal="center" vertical="center"/>
      <protection locked="0"/>
    </xf>
    <xf numFmtId="0" fontId="64" fillId="0" borderId="86" xfId="0" applyFont="1" applyFill="1" applyBorder="1" applyAlignment="1" applyProtection="1">
      <alignment horizontal="center" vertical="center"/>
      <protection/>
    </xf>
    <xf numFmtId="0" fontId="64" fillId="0" borderId="84" xfId="0" applyFont="1" applyFill="1" applyBorder="1" applyAlignment="1" applyProtection="1">
      <alignment horizontal="center" vertical="center"/>
      <protection/>
    </xf>
    <xf numFmtId="0" fontId="64" fillId="0" borderId="87" xfId="0" applyFont="1" applyFill="1" applyBorder="1" applyAlignment="1" applyProtection="1">
      <alignment horizontal="center" vertical="center"/>
      <protection/>
    </xf>
    <xf numFmtId="49" fontId="18" fillId="0" borderId="81" xfId="0" applyNumberFormat="1" applyFont="1" applyFill="1" applyBorder="1" applyAlignment="1" applyProtection="1">
      <alignment horizontal="center" vertical="center"/>
      <protection locked="0"/>
    </xf>
    <xf numFmtId="49" fontId="18" fillId="0" borderId="46" xfId="0" applyNumberFormat="1" applyFont="1" applyFill="1" applyBorder="1" applyAlignment="1" applyProtection="1">
      <alignment horizontal="center" vertical="center"/>
      <protection locked="0"/>
    </xf>
    <xf numFmtId="49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7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7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68" xfId="0" applyNumberFormat="1" applyFont="1" applyFill="1" applyBorder="1" applyAlignment="1" applyProtection="1">
      <alignment horizontal="center" vertical="center"/>
      <protection locked="0"/>
    </xf>
    <xf numFmtId="49" fontId="5" fillId="0" borderId="70" xfId="0" applyNumberFormat="1" applyFont="1" applyFill="1" applyBorder="1" applyAlignment="1" applyProtection="1">
      <alignment horizontal="center" vertical="center"/>
      <protection locked="0"/>
    </xf>
    <xf numFmtId="49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64" fillId="0" borderId="80" xfId="0" applyFont="1" applyFill="1" applyBorder="1" applyAlignment="1" applyProtection="1">
      <alignment horizontal="center" vertical="center"/>
      <protection/>
    </xf>
    <xf numFmtId="49" fontId="65" fillId="0" borderId="81" xfId="0" applyNumberFormat="1" applyFont="1" applyFill="1" applyBorder="1" applyAlignment="1" applyProtection="1">
      <alignment horizontal="center" vertical="center" shrinkToFit="1"/>
      <protection/>
    </xf>
    <xf numFmtId="49" fontId="65" fillId="0" borderId="46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66" fillId="0" borderId="23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26" xfId="0" applyFont="1" applyFill="1" applyBorder="1" applyAlignment="1" applyProtection="1">
      <alignment horizontal="center" vertical="center"/>
      <protection/>
    </xf>
    <xf numFmtId="0" fontId="66" fillId="0" borderId="23" xfId="0" applyFont="1" applyFill="1" applyBorder="1" applyAlignment="1" applyProtection="1">
      <alignment horizontal="center" vertical="center"/>
      <protection/>
    </xf>
    <xf numFmtId="0" fontId="64" fillId="0" borderId="88" xfId="0" applyFont="1" applyFill="1" applyBorder="1" applyAlignment="1" applyProtection="1">
      <alignment horizontal="center" vertical="center"/>
      <protection/>
    </xf>
    <xf numFmtId="0" fontId="64" fillId="0" borderId="8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7" xfId="0" applyNumberFormat="1" applyFont="1" applyFill="1" applyBorder="1" applyAlignment="1" applyProtection="1">
      <alignment horizontal="left" vertical="center"/>
      <protection/>
    </xf>
    <xf numFmtId="0" fontId="10" fillId="0" borderId="78" xfId="0" applyNumberFormat="1" applyFont="1" applyFill="1" applyBorder="1" applyAlignment="1" applyProtection="1">
      <alignment horizontal="left" vertical="center"/>
      <protection/>
    </xf>
    <xf numFmtId="0" fontId="4" fillId="0" borderId="90" xfId="0" applyFont="1" applyFill="1" applyBorder="1" applyAlignment="1" applyProtection="1">
      <alignment horizontal="center" vertical="center"/>
      <protection/>
    </xf>
    <xf numFmtId="0" fontId="4" fillId="0" borderId="91" xfId="0" applyFont="1" applyFill="1" applyBorder="1" applyAlignment="1" applyProtection="1">
      <alignment horizontal="center" vertical="center"/>
      <protection/>
    </xf>
    <xf numFmtId="0" fontId="4" fillId="0" borderId="92" xfId="0" applyFont="1" applyFill="1" applyBorder="1" applyAlignment="1" applyProtection="1">
      <alignment horizontal="center" vertical="center"/>
      <protection/>
    </xf>
    <xf numFmtId="0" fontId="4" fillId="0" borderId="9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wrapText="1" shrinkToFit="1"/>
      <protection/>
    </xf>
    <xf numFmtId="0" fontId="9" fillId="0" borderId="11" xfId="0" applyFont="1" applyBorder="1" applyAlignment="1" applyProtection="1">
      <alignment horizontal="left" wrapText="1" shrinkToFit="1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9" fillId="0" borderId="98" xfId="0" applyFont="1" applyBorder="1" applyAlignment="1" applyProtection="1">
      <alignment horizontal="center" vertical="center"/>
      <protection/>
    </xf>
    <xf numFmtId="0" fontId="9" fillId="0" borderId="99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9" fillId="35" borderId="102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57" xfId="0" applyFont="1" applyFill="1" applyBorder="1" applyAlignment="1" applyProtection="1">
      <alignment horizontal="center" vertical="center"/>
      <protection/>
    </xf>
    <xf numFmtId="0" fontId="9" fillId="35" borderId="58" xfId="0" applyFont="1" applyFill="1" applyBorder="1" applyAlignment="1" applyProtection="1">
      <alignment horizontal="center" vertical="center"/>
      <protection/>
    </xf>
    <xf numFmtId="0" fontId="4" fillId="0" borderId="103" xfId="0" applyFont="1" applyBorder="1" applyAlignment="1" applyProtection="1">
      <alignment horizontal="center" vertical="center" wrapText="1"/>
      <protection/>
    </xf>
    <xf numFmtId="0" fontId="4" fillId="0" borderId="104" xfId="0" applyFont="1" applyBorder="1" applyAlignment="1" applyProtection="1">
      <alignment horizontal="center" vertical="center" wrapText="1"/>
      <protection/>
    </xf>
    <xf numFmtId="0" fontId="4" fillId="0" borderId="105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96" xfId="0" applyFont="1" applyBorder="1" applyAlignment="1" applyProtection="1">
      <alignment horizontal="center" vertical="center" wrapText="1"/>
      <protection/>
    </xf>
    <xf numFmtId="0" fontId="4" fillId="0" borderId="97" xfId="0" applyFont="1" applyBorder="1" applyAlignment="1" applyProtection="1">
      <alignment horizontal="center" vertical="center" wrapText="1"/>
      <protection/>
    </xf>
    <xf numFmtId="0" fontId="9" fillId="0" borderId="106" xfId="0" applyFont="1" applyBorder="1" applyAlignment="1" applyProtection="1">
      <alignment horizontal="center" vertical="center"/>
      <protection/>
    </xf>
    <xf numFmtId="0" fontId="9" fillId="0" borderId="107" xfId="0" applyFont="1" applyBorder="1" applyAlignment="1" applyProtection="1">
      <alignment horizontal="center" vertical="center"/>
      <protection/>
    </xf>
    <xf numFmtId="0" fontId="9" fillId="35" borderId="108" xfId="0" applyFont="1" applyFill="1" applyBorder="1" applyAlignment="1" applyProtection="1">
      <alignment horizontal="center" vertical="center"/>
      <protection/>
    </xf>
    <xf numFmtId="0" fontId="9" fillId="35" borderId="109" xfId="0" applyFont="1" applyFill="1" applyBorder="1" applyAlignment="1" applyProtection="1">
      <alignment horizontal="center" vertical="center"/>
      <protection/>
    </xf>
    <xf numFmtId="0" fontId="9" fillId="35" borderId="110" xfId="0" applyFont="1" applyFill="1" applyBorder="1" applyAlignment="1" applyProtection="1">
      <alignment horizontal="center" vertical="center"/>
      <protection/>
    </xf>
    <xf numFmtId="0" fontId="9" fillId="35" borderId="111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0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9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1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96" xfId="0" applyFont="1" applyBorder="1" applyAlignment="1" applyProtection="1">
      <alignment horizontal="left" vertical="center"/>
      <protection/>
    </xf>
    <xf numFmtId="0" fontId="9" fillId="0" borderId="97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112" xfId="0" applyFont="1" applyBorder="1" applyAlignment="1" applyProtection="1">
      <alignment horizontal="center" vertical="center"/>
      <protection/>
    </xf>
    <xf numFmtId="0" fontId="4" fillId="0" borderId="90" xfId="0" applyFont="1" applyBorder="1" applyAlignment="1" applyProtection="1">
      <alignment horizontal="center" vertical="center"/>
      <protection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113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14" xfId="0" applyFont="1" applyBorder="1" applyAlignment="1" applyProtection="1">
      <alignment horizontal="center" vertical="center"/>
      <protection/>
    </xf>
    <xf numFmtId="0" fontId="4" fillId="0" borderId="11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4" fillId="0" borderId="116" xfId="0" applyFont="1" applyBorder="1" applyAlignment="1" applyProtection="1">
      <alignment horizontal="center" vertical="center"/>
      <protection/>
    </xf>
    <xf numFmtId="0" fontId="4" fillId="0" borderId="1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103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/>
      <protection/>
    </xf>
    <xf numFmtId="0" fontId="4" fillId="0" borderId="10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114300</xdr:rowOff>
    </xdr:from>
    <xdr:to>
      <xdr:col>6</xdr:col>
      <xdr:colOff>133350</xdr:colOff>
      <xdr:row>12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71450" y="1123950"/>
          <a:ext cx="847725" cy="98107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60</xdr:row>
      <xdr:rowOff>114300</xdr:rowOff>
    </xdr:from>
    <xdr:to>
      <xdr:col>6</xdr:col>
      <xdr:colOff>133350</xdr:colOff>
      <xdr:row>67</xdr:row>
      <xdr:rowOff>57150</xdr:rowOff>
    </xdr:to>
    <xdr:sp>
      <xdr:nvSpPr>
        <xdr:cNvPr id="2" name="円/楕円 8"/>
        <xdr:cNvSpPr>
          <a:spLocks/>
        </xdr:cNvSpPr>
      </xdr:nvSpPr>
      <xdr:spPr>
        <a:xfrm>
          <a:off x="171450" y="10458450"/>
          <a:ext cx="847725" cy="98107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180975</xdr:rowOff>
    </xdr:from>
    <xdr:to>
      <xdr:col>8</xdr:col>
      <xdr:colOff>152400</xdr:colOff>
      <xdr:row>95</xdr:row>
      <xdr:rowOff>171450</xdr:rowOff>
    </xdr:to>
    <xdr:sp>
      <xdr:nvSpPr>
        <xdr:cNvPr id="3" name="円/楕円 9"/>
        <xdr:cNvSpPr>
          <a:spLocks/>
        </xdr:cNvSpPr>
      </xdr:nvSpPr>
      <xdr:spPr>
        <a:xfrm>
          <a:off x="400050" y="16106775"/>
          <a:ext cx="971550" cy="113347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115</xdr:row>
      <xdr:rowOff>85725</xdr:rowOff>
    </xdr:from>
    <xdr:to>
      <xdr:col>6</xdr:col>
      <xdr:colOff>133350</xdr:colOff>
      <xdr:row>122</xdr:row>
      <xdr:rowOff>19050</xdr:rowOff>
    </xdr:to>
    <xdr:sp>
      <xdr:nvSpPr>
        <xdr:cNvPr id="4" name="円/楕円 12"/>
        <xdr:cNvSpPr>
          <a:spLocks/>
        </xdr:cNvSpPr>
      </xdr:nvSpPr>
      <xdr:spPr>
        <a:xfrm>
          <a:off x="171450" y="20126325"/>
          <a:ext cx="847725" cy="98107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43"/>
  <sheetViews>
    <sheetView showGridLines="0" tabSelected="1" view="pageBreakPreview" zoomScale="115" zoomScaleNormal="130" zoomScaleSheetLayoutView="115" zoomScalePageLayoutView="0" workbookViewId="0" topLeftCell="A1">
      <selection activeCell="J9" sqref="J9:L9"/>
    </sheetView>
  </sheetViews>
  <sheetFormatPr defaultColWidth="2.57421875" defaultRowHeight="15" customHeight="1"/>
  <cols>
    <col min="1" max="1" width="1.421875" style="26" customWidth="1"/>
    <col min="2" max="6" width="2.57421875" style="26" customWidth="1"/>
    <col min="7" max="7" width="2.28125" style="26" customWidth="1"/>
    <col min="8" max="24" width="2.57421875" style="26" customWidth="1"/>
    <col min="25" max="25" width="2.28125" style="26" customWidth="1"/>
    <col min="26" max="33" width="2.57421875" style="26" customWidth="1"/>
    <col min="34" max="34" width="0.42578125" style="26" customWidth="1"/>
    <col min="35" max="16384" width="2.57421875" style="26" customWidth="1"/>
  </cols>
  <sheetData>
    <row r="1" s="59" customFormat="1" ht="5.25" customHeight="1">
      <c r="A1" s="73"/>
    </row>
    <row r="2" spans="1:30" s="59" customFormat="1" ht="19.5" customHeight="1">
      <c r="A2" s="72"/>
      <c r="B2" s="217" t="s">
        <v>0</v>
      </c>
      <c r="C2" s="218"/>
      <c r="D2" s="218"/>
      <c r="E2" s="219"/>
      <c r="G2" s="210" t="s">
        <v>82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</row>
    <row r="3" spans="1:25" s="59" customFormat="1" ht="4.5" customHeight="1" thickBot="1">
      <c r="A3" s="52"/>
      <c r="B3" s="74"/>
      <c r="C3" s="74"/>
      <c r="D3" s="52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33" ht="72" customHeight="1">
      <c r="A4" s="52"/>
      <c r="B4" s="131" t="s">
        <v>91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53"/>
    </row>
    <row r="5" spans="1:33" ht="3" customHeight="1">
      <c r="A5" s="5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5"/>
      <c r="AG5" s="53"/>
    </row>
    <row r="6" spans="1:33" ht="31.5" customHeight="1">
      <c r="A6" s="52"/>
      <c r="B6" s="43"/>
      <c r="C6" s="44"/>
      <c r="D6" s="106" t="s">
        <v>83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B6" s="44"/>
      <c r="AC6" s="44"/>
      <c r="AD6" s="44"/>
      <c r="AE6" s="44"/>
      <c r="AF6" s="45"/>
      <c r="AG6" s="53"/>
    </row>
    <row r="7" spans="1:33" ht="5.25" customHeight="1" thickBot="1">
      <c r="A7" s="52"/>
      <c r="B7" s="46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9"/>
      <c r="AG7" s="53"/>
    </row>
    <row r="8" spans="1:34" ht="7.5" customHeight="1" thickBot="1">
      <c r="A8" s="52"/>
      <c r="B8" s="52"/>
      <c r="C8" s="52"/>
      <c r="D8" s="52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  <c r="Z8" s="53"/>
      <c r="AA8" s="53"/>
      <c r="AB8" s="53"/>
      <c r="AC8" s="53"/>
      <c r="AD8" s="53"/>
      <c r="AE8" s="53"/>
      <c r="AF8" s="53"/>
      <c r="AG8" s="53"/>
      <c r="AH8" s="53"/>
    </row>
    <row r="9" spans="1:36" ht="18" customHeight="1" thickBot="1">
      <c r="A9" s="55"/>
      <c r="B9" s="137" t="s">
        <v>85</v>
      </c>
      <c r="C9" s="137"/>
      <c r="D9" s="137"/>
      <c r="E9" s="137"/>
      <c r="F9" s="137"/>
      <c r="G9" s="138"/>
      <c r="H9" s="148" t="s">
        <v>68</v>
      </c>
      <c r="I9" s="149"/>
      <c r="J9" s="152"/>
      <c r="K9" s="152"/>
      <c r="L9" s="153"/>
      <c r="M9" s="56" t="s">
        <v>35</v>
      </c>
      <c r="N9" s="150"/>
      <c r="O9" s="151"/>
      <c r="P9" s="56" t="s">
        <v>34</v>
      </c>
      <c r="Q9" s="150"/>
      <c r="R9" s="151"/>
      <c r="S9" s="57" t="s">
        <v>33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42"/>
      <c r="AJ9" s="42"/>
    </row>
    <row r="10" s="71" customFormat="1" ht="11.25" customHeight="1" thickBot="1"/>
    <row r="11" spans="2:19" s="71" customFormat="1" ht="19.5" customHeight="1" thickBot="1">
      <c r="B11" s="223" t="s">
        <v>84</v>
      </c>
      <c r="C11" s="137"/>
      <c r="D11" s="137"/>
      <c r="E11" s="137"/>
      <c r="F11" s="137"/>
      <c r="G11" s="138"/>
      <c r="H11" s="148" t="s">
        <v>68</v>
      </c>
      <c r="I11" s="149"/>
      <c r="J11" s="152"/>
      <c r="K11" s="152"/>
      <c r="L11" s="153"/>
      <c r="M11" s="56" t="s">
        <v>35</v>
      </c>
      <c r="N11" s="150"/>
      <c r="O11" s="151"/>
      <c r="P11" s="56" t="s">
        <v>34</v>
      </c>
      <c r="Q11" s="150"/>
      <c r="R11" s="151"/>
      <c r="S11" s="57" t="s">
        <v>33</v>
      </c>
    </row>
    <row r="12" s="71" customFormat="1" ht="12" customHeight="1" thickBot="1"/>
    <row r="13" spans="1:34" ht="9.75" customHeight="1">
      <c r="A13" s="58"/>
      <c r="B13" s="142" t="s">
        <v>3</v>
      </c>
      <c r="C13" s="143"/>
      <c r="D13" s="143"/>
      <c r="E13" s="143"/>
      <c r="F13" s="143"/>
      <c r="G13" s="143"/>
      <c r="H13" s="108" t="s">
        <v>69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10"/>
      <c r="AB13" s="60"/>
      <c r="AC13" s="60"/>
      <c r="AD13" s="60"/>
      <c r="AE13" s="60"/>
      <c r="AF13" s="60"/>
      <c r="AG13" s="60"/>
      <c r="AH13" s="53"/>
    </row>
    <row r="14" spans="1:34" ht="27" customHeight="1" thickBot="1">
      <c r="A14" s="53"/>
      <c r="B14" s="145"/>
      <c r="C14" s="146"/>
      <c r="D14" s="146"/>
      <c r="E14" s="146"/>
      <c r="F14" s="146"/>
      <c r="G14" s="146"/>
      <c r="H14" s="211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53"/>
      <c r="B15" s="111" t="s">
        <v>4</v>
      </c>
      <c r="C15" s="112"/>
      <c r="D15" s="112"/>
      <c r="E15" s="112"/>
      <c r="F15" s="112"/>
      <c r="G15" s="113"/>
      <c r="H15" s="108" t="s">
        <v>57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0"/>
      <c r="AB15" s="53"/>
      <c r="AC15" s="53"/>
      <c r="AD15" s="53"/>
      <c r="AE15" s="53"/>
      <c r="AF15" s="53"/>
      <c r="AG15" s="53"/>
      <c r="AH15" s="53"/>
    </row>
    <row r="16" spans="1:34" ht="13.5" customHeight="1" thickBot="1">
      <c r="A16" s="53"/>
      <c r="B16" s="114"/>
      <c r="C16" s="115"/>
      <c r="D16" s="115"/>
      <c r="E16" s="115"/>
      <c r="F16" s="115"/>
      <c r="G16" s="116"/>
      <c r="H16" s="214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53"/>
      <c r="AC16" s="53"/>
      <c r="AD16" s="53"/>
      <c r="AE16" s="53"/>
      <c r="AF16" s="53"/>
      <c r="AG16" s="53"/>
      <c r="AH16" s="53"/>
    </row>
    <row r="17" spans="1:34" ht="17.25" customHeight="1" thickBot="1">
      <c r="A17" s="53"/>
      <c r="B17" s="137" t="s">
        <v>5</v>
      </c>
      <c r="C17" s="137"/>
      <c r="D17" s="137"/>
      <c r="E17" s="137"/>
      <c r="F17" s="137"/>
      <c r="G17" s="138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1"/>
      <c r="AB17" s="53"/>
      <c r="AC17" s="53"/>
      <c r="AD17" s="53"/>
      <c r="AE17" s="53"/>
      <c r="AF17" s="53"/>
      <c r="AG17" s="53"/>
      <c r="AH17" s="53"/>
    </row>
    <row r="18" spans="1:34" ht="9.75" customHeight="1">
      <c r="A18" s="53"/>
      <c r="B18" s="142" t="s">
        <v>7</v>
      </c>
      <c r="C18" s="143"/>
      <c r="D18" s="143"/>
      <c r="E18" s="143"/>
      <c r="F18" s="143"/>
      <c r="G18" s="144"/>
      <c r="H18" s="108" t="s">
        <v>56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53"/>
      <c r="AC18" s="53"/>
      <c r="AD18" s="53"/>
      <c r="AE18" s="53"/>
      <c r="AF18" s="53"/>
      <c r="AG18" s="53"/>
      <c r="AH18" s="53"/>
    </row>
    <row r="19" spans="1:34" ht="14.25" customHeight="1" thickBot="1">
      <c r="A19" s="53"/>
      <c r="B19" s="145"/>
      <c r="C19" s="146"/>
      <c r="D19" s="146"/>
      <c r="E19" s="146"/>
      <c r="F19" s="146"/>
      <c r="G19" s="147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53"/>
      <c r="AC19" s="53"/>
      <c r="AD19" s="53"/>
      <c r="AE19" s="53"/>
      <c r="AF19" s="53"/>
      <c r="AG19" s="53"/>
      <c r="AH19" s="53"/>
    </row>
    <row r="20" spans="1:34" ht="17.25" customHeight="1" thickBot="1">
      <c r="A20" s="53"/>
      <c r="B20" s="117" t="s">
        <v>76</v>
      </c>
      <c r="C20" s="118"/>
      <c r="D20" s="118"/>
      <c r="E20" s="118"/>
      <c r="F20" s="118"/>
      <c r="G20" s="118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3"/>
      <c r="S20" s="97" t="s">
        <v>90</v>
      </c>
      <c r="T20" s="97"/>
      <c r="U20" s="97"/>
      <c r="V20" s="97"/>
      <c r="W20" s="97"/>
      <c r="X20" s="97"/>
      <c r="Y20" s="97"/>
      <c r="Z20" s="97"/>
      <c r="AA20" s="97"/>
      <c r="AB20" s="97"/>
      <c r="AC20" s="53"/>
      <c r="AD20" s="53"/>
      <c r="AE20" s="53"/>
      <c r="AF20" s="53"/>
      <c r="AG20" s="53"/>
      <c r="AH20" s="53"/>
    </row>
    <row r="21" spans="1:34" ht="24.75" customHeight="1" thickBot="1">
      <c r="A21" s="53"/>
      <c r="B21" s="119"/>
      <c r="C21" s="120"/>
      <c r="D21" s="120"/>
      <c r="E21" s="120"/>
      <c r="F21" s="120"/>
      <c r="G21" s="120"/>
      <c r="H21" s="124" t="str">
        <f>IF(OR(H20="個人事業税",H20="個人事業税及び自動車税種別割"),"①　個人事業税"," ")</f>
        <v> 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01"/>
      <c r="T21" s="102"/>
      <c r="U21" s="100">
        <f>IF(OR(H20="自動車税種別割",H20="個人事業税及び自動車税種別割"),"②　自動車税種別割","")</f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2"/>
      <c r="AH21" s="53"/>
    </row>
    <row r="22" spans="1:34" ht="10.5" customHeight="1">
      <c r="A22" s="53"/>
      <c r="B22" s="224" t="s">
        <v>70</v>
      </c>
      <c r="C22" s="225"/>
      <c r="D22" s="225"/>
      <c r="E22" s="225"/>
      <c r="F22" s="225"/>
      <c r="G22" s="226"/>
      <c r="H22" s="228" t="s">
        <v>58</v>
      </c>
      <c r="I22" s="205"/>
      <c r="J22" s="205"/>
      <c r="K22" s="205"/>
      <c r="L22" s="205"/>
      <c r="M22" s="205"/>
      <c r="N22" s="205"/>
      <c r="O22" s="205"/>
      <c r="P22" s="205"/>
      <c r="Q22" s="205"/>
      <c r="R22" s="229"/>
      <c r="S22" s="198" t="s">
        <v>71</v>
      </c>
      <c r="T22" s="199"/>
      <c r="U22" s="199"/>
      <c r="V22" s="199"/>
      <c r="W22" s="199"/>
      <c r="X22" s="200"/>
      <c r="Y22" s="204" t="s">
        <v>66</v>
      </c>
      <c r="Z22" s="205"/>
      <c r="AA22" s="205"/>
      <c r="AB22" s="205"/>
      <c r="AC22" s="205"/>
      <c r="AD22" s="205"/>
      <c r="AE22" s="205"/>
      <c r="AF22" s="205"/>
      <c r="AG22" s="206"/>
      <c r="AH22" s="53"/>
    </row>
    <row r="23" spans="1:34" ht="17.25" customHeight="1">
      <c r="A23" s="53"/>
      <c r="B23" s="227"/>
      <c r="C23" s="225"/>
      <c r="D23" s="225"/>
      <c r="E23" s="225"/>
      <c r="F23" s="225"/>
      <c r="G23" s="226"/>
      <c r="H23" s="178"/>
      <c r="I23" s="179"/>
      <c r="J23" s="179"/>
      <c r="K23" s="179"/>
      <c r="L23" s="179"/>
      <c r="M23" s="179"/>
      <c r="N23" s="179"/>
      <c r="O23" s="179"/>
      <c r="P23" s="179"/>
      <c r="Q23" s="179"/>
      <c r="R23" s="180"/>
      <c r="S23" s="207"/>
      <c r="T23" s="208"/>
      <c r="U23" s="208"/>
      <c r="V23" s="208"/>
      <c r="W23" s="208"/>
      <c r="X23" s="209"/>
      <c r="Y23" s="201"/>
      <c r="Z23" s="202"/>
      <c r="AA23" s="202"/>
      <c r="AB23" s="202"/>
      <c r="AC23" s="202"/>
      <c r="AD23" s="202"/>
      <c r="AE23" s="202"/>
      <c r="AF23" s="202"/>
      <c r="AG23" s="203"/>
      <c r="AH23" s="53"/>
    </row>
    <row r="24" spans="1:34" ht="10.5" customHeight="1">
      <c r="A24" s="53"/>
      <c r="B24" s="227"/>
      <c r="C24" s="225"/>
      <c r="D24" s="225"/>
      <c r="E24" s="225"/>
      <c r="F24" s="225"/>
      <c r="G24" s="226"/>
      <c r="H24" s="186" t="s">
        <v>59</v>
      </c>
      <c r="I24" s="187"/>
      <c r="J24" s="187"/>
      <c r="K24" s="187"/>
      <c r="L24" s="187"/>
      <c r="M24" s="187"/>
      <c r="N24" s="187"/>
      <c r="O24" s="187"/>
      <c r="P24" s="187"/>
      <c r="Q24" s="187"/>
      <c r="R24" s="220"/>
      <c r="S24" s="221" t="s">
        <v>71</v>
      </c>
      <c r="T24" s="222"/>
      <c r="U24" s="222"/>
      <c r="V24" s="222"/>
      <c r="W24" s="222"/>
      <c r="X24" s="222"/>
      <c r="Y24" s="189" t="s">
        <v>65</v>
      </c>
      <c r="Z24" s="190"/>
      <c r="AA24" s="190"/>
      <c r="AB24" s="190"/>
      <c r="AC24" s="190"/>
      <c r="AD24" s="190"/>
      <c r="AE24" s="190"/>
      <c r="AF24" s="190"/>
      <c r="AG24" s="191"/>
      <c r="AH24" s="53"/>
    </row>
    <row r="25" spans="1:34" ht="17.25" customHeight="1">
      <c r="A25" s="53"/>
      <c r="B25" s="227"/>
      <c r="C25" s="225"/>
      <c r="D25" s="225"/>
      <c r="E25" s="225"/>
      <c r="F25" s="225"/>
      <c r="G25" s="226"/>
      <c r="H25" s="178"/>
      <c r="I25" s="179"/>
      <c r="J25" s="179"/>
      <c r="K25" s="179"/>
      <c r="L25" s="179"/>
      <c r="M25" s="179"/>
      <c r="N25" s="179"/>
      <c r="O25" s="179"/>
      <c r="P25" s="179"/>
      <c r="Q25" s="179"/>
      <c r="R25" s="180"/>
      <c r="S25" s="181"/>
      <c r="T25" s="182"/>
      <c r="U25" s="182"/>
      <c r="V25" s="182"/>
      <c r="W25" s="182"/>
      <c r="X25" s="182"/>
      <c r="Y25" s="183"/>
      <c r="Z25" s="184"/>
      <c r="AA25" s="184"/>
      <c r="AB25" s="184"/>
      <c r="AC25" s="184"/>
      <c r="AD25" s="184"/>
      <c r="AE25" s="184"/>
      <c r="AF25" s="184"/>
      <c r="AG25" s="185"/>
      <c r="AH25" s="53"/>
    </row>
    <row r="26" spans="1:34" ht="10.5" customHeight="1">
      <c r="A26" s="53"/>
      <c r="B26" s="227"/>
      <c r="C26" s="225"/>
      <c r="D26" s="225"/>
      <c r="E26" s="225"/>
      <c r="F26" s="225"/>
      <c r="G26" s="226"/>
      <c r="H26" s="186" t="s">
        <v>60</v>
      </c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9" t="s">
        <v>67</v>
      </c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1"/>
      <c r="AH26" s="53"/>
    </row>
    <row r="27" spans="1:34" ht="17.25" customHeight="1" thickBot="1">
      <c r="A27" s="53"/>
      <c r="B27" s="227"/>
      <c r="C27" s="225"/>
      <c r="D27" s="225"/>
      <c r="E27" s="225"/>
      <c r="F27" s="225"/>
      <c r="G27" s="226"/>
      <c r="H27" s="178"/>
      <c r="I27" s="179"/>
      <c r="J27" s="179"/>
      <c r="K27" s="179"/>
      <c r="L27" s="179"/>
      <c r="M27" s="179"/>
      <c r="N27" s="179"/>
      <c r="O27" s="179"/>
      <c r="P27" s="179"/>
      <c r="Q27" s="179"/>
      <c r="R27" s="188"/>
      <c r="S27" s="195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7"/>
      <c r="AH27" s="53"/>
    </row>
    <row r="28" spans="1:34" ht="21" customHeight="1" hidden="1">
      <c r="A28" s="53"/>
      <c r="B28" s="93"/>
      <c r="C28" s="58"/>
      <c r="D28" s="58"/>
      <c r="E28" s="58"/>
      <c r="F28" s="58"/>
      <c r="G28" s="58"/>
      <c r="H28" s="177" t="s">
        <v>63</v>
      </c>
      <c r="I28" s="177"/>
      <c r="J28" s="177"/>
      <c r="K28" s="84">
        <f>LEN(S27)</f>
        <v>0</v>
      </c>
      <c r="L28" s="84">
        <f>MID(S27,1,1)</f>
      </c>
      <c r="M28" s="84">
        <f>MID(S27,2,1)</f>
      </c>
      <c r="N28" s="84">
        <f>MID(S27,3,1)</f>
      </c>
      <c r="O28" s="84">
        <f>MID(S27,4,1)</f>
      </c>
      <c r="P28" s="84">
        <f>MID(S27,5,1)</f>
      </c>
      <c r="Q28" s="84">
        <f>MID(S27,6,1)</f>
      </c>
      <c r="R28" s="84">
        <f>MID(S27,7,1)</f>
      </c>
      <c r="S28" s="85"/>
      <c r="T28" s="86"/>
      <c r="U28" s="231" t="s">
        <v>61</v>
      </c>
      <c r="V28" s="231"/>
      <c r="W28" s="231"/>
      <c r="X28" s="231"/>
      <c r="Y28" s="87">
        <f>LEN(Y23)</f>
        <v>0</v>
      </c>
      <c r="Z28" s="87"/>
      <c r="AA28" s="87">
        <f>MID(Y23,1,1)</f>
      </c>
      <c r="AB28" s="87">
        <f>MID(Y23,2,1)</f>
      </c>
      <c r="AC28" s="87">
        <f>MID(Y23,3,1)</f>
      </c>
      <c r="AD28" s="87">
        <f>MID(Y23,4,1)</f>
      </c>
      <c r="AE28" s="87"/>
      <c r="AF28" s="87"/>
      <c r="AG28" s="87"/>
      <c r="AH28" s="53"/>
    </row>
    <row r="29" spans="1:34" ht="21" customHeight="1" hidden="1" thickBot="1">
      <c r="A29" s="53"/>
      <c r="B29" s="93"/>
      <c r="C29" s="58"/>
      <c r="D29" s="58"/>
      <c r="E29" s="58"/>
      <c r="F29" s="58"/>
      <c r="G29" s="58"/>
      <c r="H29" s="88"/>
      <c r="I29" s="88"/>
      <c r="J29" s="89"/>
      <c r="K29" s="89"/>
      <c r="L29" s="89"/>
      <c r="M29" s="89"/>
      <c r="N29" s="89"/>
      <c r="O29" s="89"/>
      <c r="P29" s="89"/>
      <c r="Q29" s="89"/>
      <c r="R29" s="89"/>
      <c r="S29" s="90"/>
      <c r="T29" s="91"/>
      <c r="U29" s="176" t="s">
        <v>62</v>
      </c>
      <c r="V29" s="176"/>
      <c r="W29" s="176"/>
      <c r="X29" s="176"/>
      <c r="Y29" s="92">
        <f>LEN(Y25)</f>
        <v>0</v>
      </c>
      <c r="Z29" s="92"/>
      <c r="AA29" s="92">
        <f>MID(Y25,1,1)</f>
      </c>
      <c r="AB29" s="92">
        <f>MID(Y25,2,1)</f>
      </c>
      <c r="AC29" s="92">
        <f>MID(Y25,3,1)</f>
      </c>
      <c r="AD29" s="92"/>
      <c r="AE29" s="92"/>
      <c r="AF29" s="92"/>
      <c r="AG29" s="92"/>
      <c r="AH29" s="53"/>
    </row>
    <row r="30" spans="1:34" ht="11.25" customHeight="1">
      <c r="A30" s="53"/>
      <c r="B30" s="142" t="s">
        <v>64</v>
      </c>
      <c r="C30" s="143"/>
      <c r="D30" s="143"/>
      <c r="E30" s="143"/>
      <c r="F30" s="143"/>
      <c r="G30" s="144"/>
      <c r="H30" s="103">
        <f>IF(H23=0,"",H23)</f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26">
        <f>IF(S23=0,"",S23)</f>
      </c>
      <c r="T30" s="104"/>
      <c r="U30" s="104"/>
      <c r="V30" s="105"/>
      <c r="W30" s="165" t="s">
        <v>10</v>
      </c>
      <c r="X30" s="166"/>
      <c r="Y30" s="166"/>
      <c r="Z30" s="166"/>
      <c r="AA30" s="166"/>
      <c r="AB30" s="166"/>
      <c r="AC30" s="167"/>
      <c r="AD30" s="159">
        <f>IF(Y28=0,"",IF(Y28=1,"0",IF(Y28=2,"0",IF(Y28=3,"0",IF(Y28=4,AA28)))))</f>
      </c>
      <c r="AE30" s="161">
        <f>IF(Y28=0,"",IF(Y28=1,"0",IF(Y28=2,"0",IF(Y28=3,AA28,IF(Y28=4,AB28)))))</f>
      </c>
      <c r="AF30" s="161">
        <f>IF(Y28=0,"",IF(Y28=1,"0",IF(Y28=2,AA28,IF(Y28=3,AB28,IF(Y28=4,AC28)))))</f>
      </c>
      <c r="AG30" s="163">
        <f>IF(Y28=0,"",IF(Y28=1,AA28,IF(Y28=2,AB28,IF(Y28=3,AC28,IF(Y28=4,AD28)))))</f>
      </c>
      <c r="AH30" s="53"/>
    </row>
    <row r="31" spans="1:34" ht="7.5" customHeight="1" thickBot="1">
      <c r="A31" s="53"/>
      <c r="B31" s="145"/>
      <c r="C31" s="146"/>
      <c r="D31" s="146"/>
      <c r="E31" s="146"/>
      <c r="F31" s="146"/>
      <c r="G31" s="147"/>
      <c r="H31" s="15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7"/>
      <c r="T31" s="128"/>
      <c r="U31" s="128"/>
      <c r="V31" s="129"/>
      <c r="W31" s="168"/>
      <c r="X31" s="118"/>
      <c r="Y31" s="118"/>
      <c r="Z31" s="118"/>
      <c r="AA31" s="118"/>
      <c r="AB31" s="118"/>
      <c r="AC31" s="169"/>
      <c r="AD31" s="160"/>
      <c r="AE31" s="162"/>
      <c r="AF31" s="162"/>
      <c r="AG31" s="164"/>
      <c r="AH31" s="53"/>
    </row>
    <row r="32" spans="1:34" ht="11.25" customHeight="1">
      <c r="A32" s="53"/>
      <c r="B32" s="142" t="s">
        <v>11</v>
      </c>
      <c r="C32" s="143"/>
      <c r="D32" s="143"/>
      <c r="E32" s="143"/>
      <c r="F32" s="143"/>
      <c r="G32" s="143"/>
      <c r="H32" s="103">
        <f>IF(H25=0,"",H25)</f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26">
        <f>IF(S25=0,"",S25)</f>
      </c>
      <c r="T32" s="104"/>
      <c r="U32" s="104"/>
      <c r="V32" s="105"/>
      <c r="W32" s="170" t="s">
        <v>12</v>
      </c>
      <c r="X32" s="171"/>
      <c r="Y32" s="171"/>
      <c r="Z32" s="171"/>
      <c r="AA32" s="171"/>
      <c r="AB32" s="171"/>
      <c r="AC32" s="172"/>
      <c r="AD32" s="159">
        <f>IF(Y29=0,"",IF(Y29=1,"0",IF(Y29=2,"0",IF(Y29=3,AA29))))</f>
      </c>
      <c r="AE32" s="161">
        <f>IF(Y29=0,"",IF(Y29=1,"0",IF(Y29=2,AA29,IF(Y29=3,AB29))))</f>
      </c>
      <c r="AF32" s="163">
        <f>IF(Y29=0,"",IF(Y29=1,AA29,IF(Y29=2,AB29,IF(Y29=3,AC29))))</f>
      </c>
      <c r="AG32" s="53"/>
      <c r="AH32" s="53"/>
    </row>
    <row r="33" spans="1:34" ht="9" customHeight="1" thickBot="1">
      <c r="A33" s="53"/>
      <c r="B33" s="145"/>
      <c r="C33" s="146"/>
      <c r="D33" s="146"/>
      <c r="E33" s="146"/>
      <c r="F33" s="146"/>
      <c r="G33" s="146"/>
      <c r="H33" s="15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7"/>
      <c r="T33" s="128"/>
      <c r="U33" s="128"/>
      <c r="V33" s="129"/>
      <c r="W33" s="173"/>
      <c r="X33" s="174"/>
      <c r="Y33" s="174"/>
      <c r="Z33" s="174"/>
      <c r="AA33" s="174"/>
      <c r="AB33" s="174"/>
      <c r="AC33" s="175"/>
      <c r="AD33" s="160"/>
      <c r="AE33" s="162"/>
      <c r="AF33" s="164"/>
      <c r="AG33" s="53"/>
      <c r="AH33" s="53"/>
    </row>
    <row r="34" spans="1:34" ht="20.25" customHeight="1" thickBot="1">
      <c r="A34" s="53"/>
      <c r="B34" s="155" t="s">
        <v>13</v>
      </c>
      <c r="C34" s="156"/>
      <c r="D34" s="156"/>
      <c r="E34" s="156"/>
      <c r="F34" s="156"/>
      <c r="G34" s="157"/>
      <c r="H34" s="103">
        <f>IF(H27=0,"",H27)</f>
      </c>
      <c r="I34" s="104"/>
      <c r="J34" s="104"/>
      <c r="K34" s="104"/>
      <c r="L34" s="104"/>
      <c r="M34" s="104"/>
      <c r="N34" s="104"/>
      <c r="O34" s="104"/>
      <c r="P34" s="104"/>
      <c r="Q34" s="105"/>
      <c r="R34" s="130" t="s">
        <v>14</v>
      </c>
      <c r="S34" s="130"/>
      <c r="T34" s="130"/>
      <c r="U34" s="130"/>
      <c r="V34" s="130"/>
      <c r="W34" s="94">
        <f>IF(K28=0,"",IF(K28=1,"0",IF(K28=2,"0",IF(K28=3,"0",IF(K28=4,"0",IF(K28=5,"0",IF(K28=6,"0",IF(K28=7,L28))))))))</f>
      </c>
      <c r="X34" s="95">
        <f>IF(K28=0,"",IF(K28=1,"0",IF(K28=2,"0",IF(K28=3,"0",IF(K28=4,"0",IF(K28=5,"0",IF(K28=6,L28,IF(K28=7,M28))))))))</f>
      </c>
      <c r="Y34" s="95">
        <f>IF(K28=0,"",IF(K28=1,"0",IF(K28=2,"0",IF(K28=3,"0",IF(K28=4,"0",IF(K28=5,L28,IF(K28=6,M28,IF(K28=7,N28))))))))</f>
      </c>
      <c r="Z34" s="95">
        <f>IF(K28=0,"",IF(K28=1,"0",IF(K28=2,"0",IF(K28=3,"0",IF(K28=4,L28,IF(K28=5,M28,IF(K28=6,N28,IF(K28=7,O28))))))))</f>
      </c>
      <c r="AA34" s="95">
        <f>IF(K28=0,"",IF(K28=1,"0",IF(K28=2,"0",IF(K28=3,L28,IF(K28=4,M28,IF(K28=5,N28,IF(K28=6,O28,IF(K28=7,P28))))))))</f>
      </c>
      <c r="AB34" s="95">
        <f>IF(K28=0,"",IF(K28=1,"0",IF(K28=2,L28,IF(K28=3,M28,IF(K28=4,N28,IF(K28=5,O28,IF(K28=6,P28,IF(K28=7,Q28))))))))</f>
      </c>
      <c r="AC34" s="96">
        <f>IF(K28=0,"",IF(K28=1,L28,IF(K28=2,M28,IF(K28=3,N28,IF(K28=4,O28,IF(K28=5,P28,IF(K28=6,Q28,IF(K28=7,R28))))))))</f>
      </c>
      <c r="AD34" s="130" t="s">
        <v>15</v>
      </c>
      <c r="AE34" s="130"/>
      <c r="AF34" s="130"/>
      <c r="AG34" s="154"/>
      <c r="AH34" s="53"/>
    </row>
    <row r="35" spans="1:34" ht="19.5" customHeight="1" hidden="1" thickBot="1">
      <c r="A35" s="53"/>
      <c r="B35" s="61"/>
      <c r="C35" s="62"/>
      <c r="D35" s="62"/>
      <c r="E35" s="62"/>
      <c r="F35" s="62"/>
      <c r="G35" s="63"/>
      <c r="H35" s="192">
        <f>ASC(PHONETIC(H16))</f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4"/>
      <c r="AD35" s="59"/>
      <c r="AE35" s="59"/>
      <c r="AF35" s="59"/>
      <c r="AG35" s="59"/>
      <c r="AH35" s="53"/>
    </row>
    <row r="36" spans="1:34" ht="13.5" customHeight="1">
      <c r="A36" s="53"/>
      <c r="B36" s="155" t="s">
        <v>16</v>
      </c>
      <c r="C36" s="156"/>
      <c r="D36" s="156"/>
      <c r="E36" s="156"/>
      <c r="F36" s="156"/>
      <c r="G36" s="157"/>
      <c r="H36" s="64">
        <f>MID($H$35,1,1)</f>
      </c>
      <c r="I36" s="65">
        <f>MID($H$35,2,1)</f>
      </c>
      <c r="J36" s="65">
        <f>MID($H$35,3,1)</f>
      </c>
      <c r="K36" s="65">
        <f>MID($H$35,4,1)</f>
      </c>
      <c r="L36" s="65">
        <f>MID($H$35,5,1)</f>
      </c>
      <c r="M36" s="65">
        <f>MID($H$35,6,1)</f>
      </c>
      <c r="N36" s="65">
        <f>MID($H$35,7,1)</f>
      </c>
      <c r="O36" s="65">
        <f>MID($H$35,8,1)</f>
      </c>
      <c r="P36" s="65">
        <f>MID($H$35,9,1)</f>
      </c>
      <c r="Q36" s="65">
        <f>MID($H$35,10,1)</f>
      </c>
      <c r="R36" s="65">
        <f>MID($H$35,11,1)</f>
      </c>
      <c r="S36" s="65">
        <f>MID($H$35,12,1)</f>
      </c>
      <c r="T36" s="65">
        <f>MID($H$35,13,1)</f>
      </c>
      <c r="U36" s="65">
        <f>MID($H$35,14,1)</f>
      </c>
      <c r="V36" s="65">
        <f>MID($H$35,15,1)</f>
      </c>
      <c r="W36" s="65">
        <f>MID($H$35,16,1)</f>
      </c>
      <c r="X36" s="65">
        <f>MID($H$35,17,1)</f>
      </c>
      <c r="Y36" s="65">
        <f>MID($H$35,18,1)</f>
      </c>
      <c r="Z36" s="65">
        <f>MID($H$35,19,1)</f>
      </c>
      <c r="AA36" s="65">
        <f>MID($H$35,20,1)</f>
      </c>
      <c r="AB36" s="65">
        <f>MID($H$35,21,1)</f>
      </c>
      <c r="AC36" s="66">
        <f>MID($H$35,22,1)</f>
      </c>
      <c r="AD36" s="234"/>
      <c r="AE36" s="234"/>
      <c r="AF36" s="234"/>
      <c r="AG36" s="235"/>
      <c r="AH36" s="53"/>
    </row>
    <row r="37" spans="1:34" ht="30.75" customHeight="1" thickBot="1">
      <c r="A37" s="53"/>
      <c r="B37" s="155" t="s">
        <v>17</v>
      </c>
      <c r="C37" s="156"/>
      <c r="D37" s="156"/>
      <c r="E37" s="156"/>
      <c r="F37" s="156"/>
      <c r="G37" s="157"/>
      <c r="H37" s="83"/>
      <c r="I37" s="232">
        <f>IF(H17=0,"",H17)</f>
      </c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3"/>
      <c r="AD37" s="236"/>
      <c r="AE37" s="236"/>
      <c r="AF37" s="236"/>
      <c r="AG37" s="237"/>
      <c r="AH37" s="53"/>
    </row>
    <row r="38" spans="1:34" ht="1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67" t="s">
        <v>86</v>
      </c>
      <c r="AH38" s="53"/>
    </row>
    <row r="39" spans="1:34" ht="5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60"/>
      <c r="AH39" s="53"/>
    </row>
    <row r="40" spans="1:34" s="27" customFormat="1" ht="13.5">
      <c r="A40" s="68" t="s">
        <v>55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70"/>
    </row>
    <row r="41" spans="1:34" ht="11.25" customHeight="1">
      <c r="A41" s="230" t="s">
        <v>19</v>
      </c>
      <c r="B41" s="230"/>
      <c r="C41" s="230" t="s">
        <v>77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53"/>
    </row>
    <row r="42" spans="1:34" ht="11.25" customHeight="1">
      <c r="A42" s="230" t="s">
        <v>20</v>
      </c>
      <c r="B42" s="230"/>
      <c r="C42" s="230" t="s">
        <v>78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53"/>
    </row>
    <row r="43" spans="1:34" ht="4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53"/>
    </row>
  </sheetData>
  <sheetProtection password="FC31" sheet="1" selectLockedCells="1"/>
  <mergeCells count="77">
    <mergeCell ref="A42:B42"/>
    <mergeCell ref="B13:G14"/>
    <mergeCell ref="A41:B41"/>
    <mergeCell ref="C41:AG41"/>
    <mergeCell ref="C42:AG42"/>
    <mergeCell ref="H13:AA13"/>
    <mergeCell ref="U28:X28"/>
    <mergeCell ref="I37:AC37"/>
    <mergeCell ref="AD36:AG37"/>
    <mergeCell ref="B37:G37"/>
    <mergeCell ref="B11:G11"/>
    <mergeCell ref="H11:I11"/>
    <mergeCell ref="J11:L11"/>
    <mergeCell ref="N11:O11"/>
    <mergeCell ref="Q11:R11"/>
    <mergeCell ref="B22:G27"/>
    <mergeCell ref="H22:R22"/>
    <mergeCell ref="H23:R23"/>
    <mergeCell ref="G2:AD2"/>
    <mergeCell ref="B9:G9"/>
    <mergeCell ref="H14:AA14"/>
    <mergeCell ref="H16:AA16"/>
    <mergeCell ref="B2:E2"/>
    <mergeCell ref="S32:V33"/>
    <mergeCell ref="H24:R24"/>
    <mergeCell ref="S24:X24"/>
    <mergeCell ref="Y24:AG24"/>
    <mergeCell ref="AF30:AF31"/>
    <mergeCell ref="H35:AC35"/>
    <mergeCell ref="B34:G34"/>
    <mergeCell ref="B30:G31"/>
    <mergeCell ref="S27:AG27"/>
    <mergeCell ref="S22:X22"/>
    <mergeCell ref="AG30:AG31"/>
    <mergeCell ref="H32:R33"/>
    <mergeCell ref="Y23:AG23"/>
    <mergeCell ref="Y22:AG22"/>
    <mergeCell ref="S23:X23"/>
    <mergeCell ref="W32:AC33"/>
    <mergeCell ref="U29:X29"/>
    <mergeCell ref="H28:J28"/>
    <mergeCell ref="H25:R25"/>
    <mergeCell ref="S25:X25"/>
    <mergeCell ref="Y25:AG25"/>
    <mergeCell ref="H26:R26"/>
    <mergeCell ref="H27:R27"/>
    <mergeCell ref="S26:AG26"/>
    <mergeCell ref="AD34:AG34"/>
    <mergeCell ref="B36:G36"/>
    <mergeCell ref="H30:R31"/>
    <mergeCell ref="B32:G33"/>
    <mergeCell ref="AD32:AD33"/>
    <mergeCell ref="AE32:AE33"/>
    <mergeCell ref="AF32:AF33"/>
    <mergeCell ref="W30:AC31"/>
    <mergeCell ref="AD30:AD31"/>
    <mergeCell ref="AE30:AE31"/>
    <mergeCell ref="B4:AF4"/>
    <mergeCell ref="H19:AA19"/>
    <mergeCell ref="B17:G17"/>
    <mergeCell ref="H17:AA17"/>
    <mergeCell ref="H18:AA18"/>
    <mergeCell ref="B18:G19"/>
    <mergeCell ref="H9:I9"/>
    <mergeCell ref="N9:O9"/>
    <mergeCell ref="Q9:R9"/>
    <mergeCell ref="J9:L9"/>
    <mergeCell ref="U21:AG21"/>
    <mergeCell ref="H34:Q34"/>
    <mergeCell ref="D6:P6"/>
    <mergeCell ref="H15:AA15"/>
    <mergeCell ref="B15:G16"/>
    <mergeCell ref="B20:G21"/>
    <mergeCell ref="H20:R20"/>
    <mergeCell ref="H21:T21"/>
    <mergeCell ref="S30:V31"/>
    <mergeCell ref="R34:V34"/>
  </mergeCells>
  <conditionalFormatting sqref="H23:X23">
    <cfRule type="containsBlanks" priority="21" dxfId="0">
      <formula>LEN(TRIM(H23))=0</formula>
    </cfRule>
  </conditionalFormatting>
  <conditionalFormatting sqref="H25:AG25">
    <cfRule type="containsBlanks" priority="20" dxfId="0">
      <formula>LEN(TRIM(H25))=0</formula>
    </cfRule>
  </conditionalFormatting>
  <conditionalFormatting sqref="Y23:AG23">
    <cfRule type="containsBlanks" priority="19" dxfId="0">
      <formula>LEN(TRIM(Y23))=0</formula>
    </cfRule>
  </conditionalFormatting>
  <conditionalFormatting sqref="H27:AG27">
    <cfRule type="containsBlanks" priority="18" dxfId="0">
      <formula>LEN(TRIM(H27))=0</formula>
    </cfRule>
  </conditionalFormatting>
  <conditionalFormatting sqref="N9">
    <cfRule type="containsBlanks" priority="13" dxfId="0">
      <formula>LEN(TRIM(N9))=0</formula>
    </cfRule>
    <cfRule type="containsBlanks" priority="14" dxfId="2">
      <formula>LEN(TRIM(N9))=0</formula>
    </cfRule>
  </conditionalFormatting>
  <conditionalFormatting sqref="Q9">
    <cfRule type="containsBlanks" priority="12" dxfId="0">
      <formula>LEN(TRIM(Q9))=0</formula>
    </cfRule>
  </conditionalFormatting>
  <conditionalFormatting sqref="H14:AA14">
    <cfRule type="containsBlanks" priority="11" dxfId="0">
      <formula>LEN(TRIM(H14))=0</formula>
    </cfRule>
  </conditionalFormatting>
  <conditionalFormatting sqref="H16:AA16">
    <cfRule type="containsBlanks" priority="10" dxfId="0">
      <formula>LEN(TRIM(H16))=0</formula>
    </cfRule>
  </conditionalFormatting>
  <conditionalFormatting sqref="H17:AA17">
    <cfRule type="containsBlanks" priority="9" dxfId="0">
      <formula>LEN(TRIM(H17))=0</formula>
    </cfRule>
  </conditionalFormatting>
  <conditionalFormatting sqref="H19:AA19">
    <cfRule type="containsBlanks" priority="8" dxfId="0">
      <formula>LEN(TRIM(H19))=0</formula>
    </cfRule>
  </conditionalFormatting>
  <conditionalFormatting sqref="H35">
    <cfRule type="expression" priority="7" dxfId="0">
      <formula>LEN(TRIM($H$28))=0</formula>
    </cfRule>
  </conditionalFormatting>
  <conditionalFormatting sqref="J9:L9">
    <cfRule type="containsBlanks" priority="6" dxfId="0">
      <formula>LEN(TRIM(J9))=0</formula>
    </cfRule>
  </conditionalFormatting>
  <conditionalFormatting sqref="H20">
    <cfRule type="containsBlanks" priority="5" dxfId="0">
      <formula>LEN(TRIM(H20))=0</formula>
    </cfRule>
  </conditionalFormatting>
  <conditionalFormatting sqref="N11">
    <cfRule type="containsBlanks" priority="3" dxfId="0">
      <formula>LEN(TRIM(N11))=0</formula>
    </cfRule>
    <cfRule type="containsBlanks" priority="4" dxfId="2">
      <formula>LEN(TRIM(N11))=0</formula>
    </cfRule>
  </conditionalFormatting>
  <conditionalFormatting sqref="Q11">
    <cfRule type="containsBlanks" priority="2" dxfId="0">
      <formula>LEN(TRIM(Q11))=0</formula>
    </cfRule>
  </conditionalFormatting>
  <conditionalFormatting sqref="J11:L11">
    <cfRule type="containsBlanks" priority="1" dxfId="0">
      <formula>LEN(TRIM(J11))=0</formula>
    </cfRule>
  </conditionalFormatting>
  <dataValidations count="14">
    <dataValidation type="list" allowBlank="1" showInputMessage="1" showErrorMessage="1" sqref="H27:R27">
      <formula1>"普通,当座,納税準備"</formula1>
    </dataValidation>
    <dataValidation type="list" allowBlank="1" showInputMessage="1" showErrorMessage="1" sqref="S25:X25">
      <formula1>"本店,支店,本所,支所"</formula1>
    </dataValidation>
    <dataValidation type="list" allowBlank="1" showInputMessage="1" showErrorMessage="1" sqref="S23:X23">
      <formula1>"銀行,金庫,農協"</formula1>
    </dataValidation>
    <dataValidation allowBlank="1" showInputMessage="1" showErrorMessage="1" prompt="氏名の間は１文字空けてください。" imeMode="hiragana" sqref="H16:AA16"/>
    <dataValidation allowBlank="1" showInputMessage="1" showErrorMessage="1" imeMode="on" sqref="H17:AA17 H30:R33 H14:AA14 H23:R23 H25:R25"/>
    <dataValidation allowBlank="1" showInputMessage="1" showErrorMessage="1" imeMode="halfKatakana" sqref="H36:AC36"/>
    <dataValidation type="custom" showInputMessage="1" showErrorMessage="1" promptTitle="半角カナ" prompt="半角ｶﾅで入力してください。" errorTitle="入力制限" error="半角カナで入力してください。" imeMode="halfKatakana" sqref="H35">
      <formula1>H35=ASC(H35)</formula1>
    </dataValidation>
    <dataValidation type="whole" allowBlank="1" showInputMessage="1" showErrorMessage="1" sqref="Y23:AG23">
      <formula1>1</formula1>
      <formula2>9999</formula2>
    </dataValidation>
    <dataValidation type="whole" allowBlank="1" showInputMessage="1" showErrorMessage="1" sqref="J9:L9 J11:L11">
      <formula1>2023</formula1>
      <formula2>2050</formula2>
    </dataValidation>
    <dataValidation type="whole" allowBlank="1" showInputMessage="1" showErrorMessage="1" sqref="N9:O9 N11:O11">
      <formula1>1</formula1>
      <formula2>12</formula2>
    </dataValidation>
    <dataValidation type="whole" allowBlank="1" showInputMessage="1" showErrorMessage="1" sqref="Q9:R9 Q11:R11">
      <formula1>1</formula1>
      <formula2>31</formula2>
    </dataValidation>
    <dataValidation type="whole" allowBlank="1" showInputMessage="1" showErrorMessage="1" sqref="S27:AG27">
      <formula1>1</formula1>
      <formula2>9999999</formula2>
    </dataValidation>
    <dataValidation type="whole" allowBlank="1" showInputMessage="1" showErrorMessage="1" sqref="Y25:AG25">
      <formula1>1</formula1>
      <formula2>999</formula2>
    </dataValidation>
    <dataValidation type="list" allowBlank="1" showInputMessage="1" showErrorMessage="1" sqref="H20">
      <formula1>"個人事業税,自動車税種別割,個人事業税及び自動車税種別割"</formula1>
    </dataValidation>
  </dataValidation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K147"/>
  <sheetViews>
    <sheetView showGridLines="0" view="pageBreakPreview" zoomScaleSheetLayoutView="100" zoomScalePageLayoutView="0" workbookViewId="0" topLeftCell="A1">
      <selection activeCell="H2" sqref="H2"/>
    </sheetView>
  </sheetViews>
  <sheetFormatPr defaultColWidth="2.57421875" defaultRowHeight="15" customHeight="1"/>
  <cols>
    <col min="1" max="1" width="0.42578125" style="2" customWidth="1"/>
    <col min="2" max="6" width="2.57421875" style="2" customWidth="1"/>
    <col min="7" max="7" width="3.140625" style="2" customWidth="1"/>
    <col min="8" max="8" width="1.8515625" style="2" customWidth="1"/>
    <col min="9" max="34" width="2.57421875" style="2" customWidth="1"/>
    <col min="35" max="35" width="0.85546875" style="2" customWidth="1"/>
    <col min="36" max="36" width="0.5625" style="2" customWidth="1"/>
    <col min="37" max="16384" width="2.57421875" style="2" customWidth="1"/>
  </cols>
  <sheetData>
    <row r="1" ht="15" customHeight="1">
      <c r="B1" s="1" t="s">
        <v>72</v>
      </c>
    </row>
    <row r="2" spans="2:26" ht="17.25">
      <c r="B2" s="255" t="s">
        <v>0</v>
      </c>
      <c r="C2" s="256"/>
      <c r="D2" s="256"/>
      <c r="E2" s="257"/>
      <c r="K2" s="258" t="s">
        <v>73</v>
      </c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3" t="s">
        <v>1</v>
      </c>
    </row>
    <row r="3" spans="2:26" ht="17.25">
      <c r="B3" s="4"/>
      <c r="C3" s="4"/>
      <c r="D3" s="4"/>
      <c r="E3" s="5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9"/>
    </row>
    <row r="4" spans="2:34" ht="15" customHeight="1">
      <c r="B4" s="19" t="s">
        <v>2</v>
      </c>
      <c r="C4" s="24"/>
      <c r="D4" s="24"/>
      <c r="E4" s="28"/>
      <c r="F4" s="28"/>
      <c r="G4" s="28"/>
      <c r="H4" s="28"/>
      <c r="I4" s="28"/>
      <c r="J4" s="28"/>
      <c r="K4" s="28"/>
      <c r="M4" s="24"/>
      <c r="X4" s="259">
        <f>IF('入力フォーム'!J9=0,"",'入力フォーム'!J9)</f>
      </c>
      <c r="Y4" s="259"/>
      <c r="Z4" s="259"/>
      <c r="AA4" s="259"/>
      <c r="AB4" s="6" t="s">
        <v>35</v>
      </c>
      <c r="AC4" s="238">
        <f>IF('入力フォーム'!N9=0,"",'入力フォーム'!N9)</f>
      </c>
      <c r="AD4" s="238"/>
      <c r="AE4" s="6" t="s">
        <v>34</v>
      </c>
      <c r="AF4" s="238">
        <f>IF('入力フォーム'!Q9=0,"",'入力フォーム'!Q9)</f>
      </c>
      <c r="AG4" s="238"/>
      <c r="AH4" s="6" t="s">
        <v>33</v>
      </c>
    </row>
    <row r="5" spans="2:34" ht="15" customHeight="1">
      <c r="B5" s="19"/>
      <c r="C5" s="24"/>
      <c r="D5" s="24"/>
      <c r="E5" s="28"/>
      <c r="F5" s="28"/>
      <c r="G5" s="28"/>
      <c r="H5" s="28"/>
      <c r="I5" s="28"/>
      <c r="J5" s="28"/>
      <c r="K5" s="28"/>
      <c r="M5" s="24"/>
      <c r="X5" s="99"/>
      <c r="Y5" s="99"/>
      <c r="Z5" s="99"/>
      <c r="AA5" s="99"/>
      <c r="AB5" s="24"/>
      <c r="AC5" s="98"/>
      <c r="AD5" s="98"/>
      <c r="AE5" s="24"/>
      <c r="AF5" s="98"/>
      <c r="AG5" s="98"/>
      <c r="AH5" s="24"/>
    </row>
    <row r="6" spans="2:34" ht="9.75" customHeight="1">
      <c r="B6" s="24"/>
      <c r="C6" s="24"/>
      <c r="D6" s="24"/>
      <c r="E6" s="25"/>
      <c r="F6" s="25"/>
      <c r="G6" s="25"/>
      <c r="H6" s="25"/>
      <c r="I6" s="25"/>
      <c r="J6" s="25"/>
      <c r="K6" s="25"/>
      <c r="M6" s="24"/>
      <c r="N6" s="23"/>
      <c r="O6" s="23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ht="9" customHeight="1"/>
    <row r="8" spans="14:33" ht="15" customHeight="1">
      <c r="N8" s="80"/>
      <c r="O8" s="241">
        <f>IF('入力フォーム'!H14=0,"",'入力フォーム'!H14)</f>
      </c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</row>
    <row r="9" spans="11:33" ht="15" customHeight="1">
      <c r="K9" s="244" t="s">
        <v>3</v>
      </c>
      <c r="L9" s="244"/>
      <c r="M9" s="244"/>
      <c r="N9" s="81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</row>
    <row r="10" ht="6.75" customHeight="1"/>
    <row r="11" spans="11:33" ht="12" customHeight="1">
      <c r="K11" s="249" t="s">
        <v>4</v>
      </c>
      <c r="L11" s="249"/>
      <c r="M11" s="249"/>
      <c r="N11" s="79"/>
      <c r="O11" s="240">
        <f>IF('入力フォーム'!H16=0,"",'入力フォーム'!H16)</f>
      </c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</row>
    <row r="12" spans="11:33" ht="14.25" customHeight="1">
      <c r="K12" s="244" t="s">
        <v>5</v>
      </c>
      <c r="L12" s="244"/>
      <c r="M12" s="244"/>
      <c r="N12" s="78"/>
      <c r="O12" s="239">
        <f>IF('入力フォーム'!H17=0,"",'入力フォーム'!H17)</f>
      </c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</row>
    <row r="13" ht="10.5" customHeight="1"/>
    <row r="14" spans="2:33" ht="15" customHeight="1">
      <c r="B14" s="249" t="s">
        <v>6</v>
      </c>
      <c r="C14" s="249"/>
      <c r="D14" s="249"/>
      <c r="E14" s="249"/>
      <c r="F14" s="249"/>
      <c r="G14" s="249"/>
      <c r="H14" s="20"/>
      <c r="I14" s="20"/>
      <c r="K14" s="244" t="s">
        <v>7</v>
      </c>
      <c r="L14" s="244"/>
      <c r="M14" s="244"/>
      <c r="N14" s="82"/>
      <c r="O14" s="253">
        <f>IF('入力フォーム'!H19=0,"",'入力フォーム'!H19)</f>
      </c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</row>
    <row r="15" ht="18.75" customHeight="1">
      <c r="N15" s="1" t="s">
        <v>8</v>
      </c>
    </row>
    <row r="16" spans="2:34" ht="15" customHeight="1">
      <c r="B16" s="254" t="s">
        <v>89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95">
        <f>IF('入力フォーム'!J11=0,"",'入力フォーム'!J11)</f>
      </c>
      <c r="U16" s="295"/>
      <c r="V16" s="8" t="s">
        <v>35</v>
      </c>
      <c r="W16" s="7">
        <f>IF('入力フォーム'!N11=0,"",'入力フォーム'!N11)</f>
      </c>
      <c r="X16" s="8" t="s">
        <v>74</v>
      </c>
      <c r="Y16" s="7">
        <f>IF('入力フォーム'!Q11=0,"",'入力フォーム'!Q11)</f>
      </c>
      <c r="Z16" s="8" t="s">
        <v>88</v>
      </c>
      <c r="AC16" s="8"/>
      <c r="AD16" s="8"/>
      <c r="AE16" s="8"/>
      <c r="AF16" s="8"/>
      <c r="AG16" s="8"/>
      <c r="AH16" s="8"/>
    </row>
    <row r="17" spans="2:34" ht="15" customHeight="1">
      <c r="B17" s="230" t="s">
        <v>75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</row>
    <row r="18" ht="4.5" customHeight="1"/>
    <row r="19" spans="3:34" ht="30" customHeight="1">
      <c r="C19" s="250" t="s">
        <v>76</v>
      </c>
      <c r="D19" s="251"/>
      <c r="E19" s="251"/>
      <c r="F19" s="251"/>
      <c r="G19" s="251"/>
      <c r="H19" s="252"/>
      <c r="I19" s="296" t="str">
        <f>IF('入力フォーム'!$H$21=0,"",'入力フォーム'!$H$21)</f>
        <v> </v>
      </c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8"/>
      <c r="V19" s="297">
        <f>IF('入力フォーム'!$U$21=0,"",'入力フォーム'!$U$21)</f>
      </c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9"/>
    </row>
    <row r="20" spans="3:34" ht="15" customHeight="1">
      <c r="C20" s="264" t="s">
        <v>9</v>
      </c>
      <c r="D20" s="265"/>
      <c r="E20" s="265"/>
      <c r="F20" s="265"/>
      <c r="G20" s="265"/>
      <c r="H20" s="266"/>
      <c r="I20" s="268">
        <f>IF('入力フォーム'!$H$30=0,"",'入力フォーム'!$H$30)</f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80">
        <f>IF('入力フォーム'!$S$30=0,"",'入力フォーム'!$S$30)</f>
      </c>
      <c r="U20" s="269"/>
      <c r="V20" s="269"/>
      <c r="W20" s="281"/>
      <c r="X20" s="272" t="s">
        <v>10</v>
      </c>
      <c r="Y20" s="273"/>
      <c r="Z20" s="273"/>
      <c r="AA20" s="273"/>
      <c r="AB20" s="273"/>
      <c r="AC20" s="273"/>
      <c r="AD20" s="274"/>
      <c r="AE20" s="278">
        <f>'入力フォーム'!$AD$30</f>
      </c>
      <c r="AF20" s="260">
        <f>'入力フォーム'!$AE$30</f>
      </c>
      <c r="AG20" s="260">
        <f>'入力フォーム'!$AF$30</f>
      </c>
      <c r="AH20" s="262">
        <f>'入力フォーム'!$AG$30</f>
      </c>
    </row>
    <row r="21" spans="3:34" ht="15" customHeight="1">
      <c r="C21" s="267"/>
      <c r="D21" s="244"/>
      <c r="E21" s="244"/>
      <c r="F21" s="244"/>
      <c r="G21" s="244"/>
      <c r="H21" s="245"/>
      <c r="I21" s="270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82"/>
      <c r="U21" s="271"/>
      <c r="V21" s="271"/>
      <c r="W21" s="283"/>
      <c r="X21" s="275"/>
      <c r="Y21" s="276"/>
      <c r="Z21" s="276"/>
      <c r="AA21" s="276"/>
      <c r="AB21" s="276"/>
      <c r="AC21" s="276"/>
      <c r="AD21" s="277"/>
      <c r="AE21" s="279"/>
      <c r="AF21" s="261"/>
      <c r="AG21" s="261"/>
      <c r="AH21" s="263"/>
    </row>
    <row r="22" spans="3:33" ht="15" customHeight="1">
      <c r="C22" s="264" t="s">
        <v>11</v>
      </c>
      <c r="D22" s="265"/>
      <c r="E22" s="265"/>
      <c r="F22" s="265"/>
      <c r="G22" s="265"/>
      <c r="H22" s="266"/>
      <c r="I22" s="268">
        <f>IF('入力フォーム'!$H$32=0,"",'入力フォーム'!$H$32)</f>
      </c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80">
        <f>IF('入力フォーム'!$S$32=0,"",'入力フォーム'!$S$32)</f>
      </c>
      <c r="U22" s="269"/>
      <c r="V22" s="269"/>
      <c r="W22" s="281"/>
      <c r="X22" s="243" t="s">
        <v>12</v>
      </c>
      <c r="Y22" s="244"/>
      <c r="Z22" s="244"/>
      <c r="AA22" s="244"/>
      <c r="AB22" s="244"/>
      <c r="AC22" s="244"/>
      <c r="AD22" s="245"/>
      <c r="AE22" s="278">
        <f>'入力フォーム'!$AD$32</f>
      </c>
      <c r="AF22" s="260">
        <f>'入力フォーム'!$AE$32</f>
      </c>
      <c r="AG22" s="262">
        <f>'入力フォーム'!$AF$32</f>
      </c>
    </row>
    <row r="23" spans="3:33" ht="15" customHeight="1">
      <c r="C23" s="267"/>
      <c r="D23" s="244"/>
      <c r="E23" s="244"/>
      <c r="F23" s="244"/>
      <c r="G23" s="244"/>
      <c r="H23" s="245"/>
      <c r="I23" s="270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82"/>
      <c r="U23" s="271"/>
      <c r="V23" s="271"/>
      <c r="W23" s="283"/>
      <c r="X23" s="246"/>
      <c r="Y23" s="247"/>
      <c r="Z23" s="247"/>
      <c r="AA23" s="247"/>
      <c r="AB23" s="247"/>
      <c r="AC23" s="247"/>
      <c r="AD23" s="248"/>
      <c r="AE23" s="279"/>
      <c r="AF23" s="261"/>
      <c r="AG23" s="263"/>
    </row>
    <row r="24" spans="3:34" ht="30" customHeight="1">
      <c r="C24" s="285" t="s">
        <v>13</v>
      </c>
      <c r="D24" s="251"/>
      <c r="E24" s="251"/>
      <c r="F24" s="251"/>
      <c r="G24" s="251"/>
      <c r="H24" s="252"/>
      <c r="I24" s="296">
        <f>IF('入力フォーム'!$H$34=0,"",'入力フォーム'!$H$34)</f>
      </c>
      <c r="J24" s="297"/>
      <c r="K24" s="297"/>
      <c r="L24" s="297"/>
      <c r="M24" s="297"/>
      <c r="N24" s="297"/>
      <c r="O24" s="297"/>
      <c r="P24" s="297"/>
      <c r="Q24" s="297"/>
      <c r="R24" s="299"/>
      <c r="S24" s="265" t="s">
        <v>14</v>
      </c>
      <c r="T24" s="265"/>
      <c r="U24" s="265"/>
      <c r="V24" s="265"/>
      <c r="W24" s="292"/>
      <c r="X24" s="29">
        <f>'入力フォーム'!$W$34</f>
      </c>
      <c r="Y24" s="30">
        <f>'入力フォーム'!$X$34</f>
      </c>
      <c r="Z24" s="30">
        <f>'入力フォーム'!$Y$34</f>
      </c>
      <c r="AA24" s="30">
        <f>'入力フォーム'!$Z$34</f>
      </c>
      <c r="AB24" s="30">
        <f>'入力フォーム'!$AA$34</f>
      </c>
      <c r="AC24" s="30">
        <f>'入力フォーム'!$AB$34</f>
      </c>
      <c r="AD24" s="31">
        <f>'入力フォーム'!$AC$34</f>
      </c>
      <c r="AE24" s="265" t="s">
        <v>15</v>
      </c>
      <c r="AF24" s="265"/>
      <c r="AG24" s="265"/>
      <c r="AH24" s="300"/>
    </row>
    <row r="25" spans="3:34" ht="19.5" customHeight="1">
      <c r="C25" s="285" t="s">
        <v>16</v>
      </c>
      <c r="D25" s="251"/>
      <c r="E25" s="251"/>
      <c r="F25" s="251"/>
      <c r="G25" s="251"/>
      <c r="H25" s="252"/>
      <c r="I25" s="32">
        <f>IF('入力フォーム'!$H$36=0,"",'入力フォーム'!$H$36)</f>
      </c>
      <c r="J25" s="33">
        <f>IF('入力フォーム'!$I$36=0,"",'入力フォーム'!$I$36)</f>
      </c>
      <c r="K25" s="33">
        <f>IF('入力フォーム'!$J$36=0,"",'入力フォーム'!$J$36)</f>
      </c>
      <c r="L25" s="33">
        <f>IF('入力フォーム'!$K$36=0,"",'入力フォーム'!$K$36)</f>
      </c>
      <c r="M25" s="33">
        <f>IF('入力フォーム'!$L$36=0,"",'入力フォーム'!$L$36)</f>
      </c>
      <c r="N25" s="33">
        <f>IF('入力フォーム'!$M$36=0,"",'入力フォーム'!$M$36)</f>
      </c>
      <c r="O25" s="33">
        <f>IF('入力フォーム'!$N$36=0,"",'入力フォーム'!$N$36)</f>
      </c>
      <c r="P25" s="33">
        <f>IF('入力フォーム'!$O$36=0,"",'入力フォーム'!$O$36)</f>
      </c>
      <c r="Q25" s="33">
        <f>IF('入力フォーム'!$P$36=0,"",'入力フォーム'!$P$36)</f>
      </c>
      <c r="R25" s="33">
        <f>IF('入力フォーム'!$Q$36=0,"",'入力フォーム'!$Q$36)</f>
      </c>
      <c r="S25" s="33">
        <f>IF('入力フォーム'!$R$36=0,"",'入力フォーム'!$R$36)</f>
      </c>
      <c r="T25" s="33">
        <f>IF('入力フォーム'!$S$36=0,"",'入力フォーム'!$S$36)</f>
      </c>
      <c r="U25" s="33">
        <f>IF('入力フォーム'!$T$36=0,"",'入力フォーム'!$T$36)</f>
      </c>
      <c r="V25" s="33">
        <f>IF('入力フォーム'!$U$36=0,"",'入力フォーム'!$U$36)</f>
      </c>
      <c r="W25" s="33">
        <f>IF('入力フォーム'!$V$36=0,"",'入力フォーム'!$V$36)</f>
      </c>
      <c r="X25" s="33">
        <f>IF('入力フォーム'!$W$36=0,"",'入力フォーム'!$W$36)</f>
      </c>
      <c r="Y25" s="33">
        <f>IF('入力フォーム'!$X$36=0,"",'入力フォーム'!$X$36)</f>
      </c>
      <c r="Z25" s="33">
        <f>IF('入力フォーム'!$Y$36=0,"",'入力フォーム'!$Y$36)</f>
      </c>
      <c r="AA25" s="33">
        <f>IF('入力フォーム'!$Z$36=0,"",'入力フォーム'!$Z$36)</f>
      </c>
      <c r="AB25" s="33">
        <f>IF('入力フォーム'!$AA$36=0,"",'入力フォーム'!$AA$36)</f>
      </c>
      <c r="AC25" s="33">
        <f>IF('入力フォーム'!$AB$36=0,"",'入力フォーム'!$AB$36)</f>
      </c>
      <c r="AD25" s="34">
        <f>IF('入力フォーム'!$AC$36=0,"",'入力フォーム'!$AC$36)</f>
      </c>
      <c r="AE25" s="286"/>
      <c r="AF25" s="287"/>
      <c r="AG25" s="287"/>
      <c r="AH25" s="288"/>
    </row>
    <row r="26" spans="3:34" ht="45" customHeight="1">
      <c r="C26" s="285" t="s">
        <v>17</v>
      </c>
      <c r="D26" s="251"/>
      <c r="E26" s="251"/>
      <c r="F26" s="251"/>
      <c r="G26" s="251"/>
      <c r="H26" s="252"/>
      <c r="I26" s="77"/>
      <c r="J26" s="293">
        <f>IF('入力フォーム'!$I$37=0,"",'入力フォーム'!$I$37)</f>
      </c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4"/>
      <c r="AE26" s="289"/>
      <c r="AF26" s="290"/>
      <c r="AG26" s="290"/>
      <c r="AH26" s="291"/>
    </row>
    <row r="27" ht="12">
      <c r="AH27" s="7" t="s">
        <v>18</v>
      </c>
    </row>
    <row r="28" ht="9.75" customHeight="1">
      <c r="AH28" s="21"/>
    </row>
    <row r="29" spans="2:34" ht="12">
      <c r="B29" s="254" t="s">
        <v>19</v>
      </c>
      <c r="C29" s="254"/>
      <c r="D29" s="230" t="s">
        <v>77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</row>
    <row r="30" spans="2:34" ht="12">
      <c r="B30" s="254" t="s">
        <v>20</v>
      </c>
      <c r="C30" s="254"/>
      <c r="D30" s="230" t="s">
        <v>78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</row>
    <row r="31" spans="2:34" ht="12">
      <c r="B31" s="21"/>
      <c r="C31" s="21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</row>
    <row r="32" spans="2:34" ht="9.75" customHeight="1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2:34" ht="15" customHeight="1">
      <c r="B33" s="11" t="s">
        <v>21</v>
      </c>
      <c r="C33" s="1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37" s="20" customFormat="1" ht="15" customHeight="1">
      <c r="C34" s="35" t="s">
        <v>22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84" t="s">
        <v>23</v>
      </c>
      <c r="S34" s="284"/>
      <c r="T34" s="284"/>
      <c r="U34" s="284"/>
      <c r="V34" s="284" t="s">
        <v>24</v>
      </c>
      <c r="W34" s="284"/>
      <c r="X34" s="284"/>
      <c r="Y34" s="284"/>
      <c r="Z34" s="284" t="s">
        <v>25</v>
      </c>
      <c r="AA34" s="284"/>
      <c r="AB34" s="284"/>
      <c r="AC34" s="284"/>
      <c r="AD34" s="37"/>
      <c r="AE34" s="18"/>
      <c r="AF34" s="18"/>
      <c r="AG34" s="18"/>
      <c r="AH34" s="18"/>
      <c r="AI34" s="18"/>
      <c r="AJ34" s="18"/>
      <c r="AK34" s="18"/>
    </row>
    <row r="35" spans="3:37" s="20" customFormat="1" ht="10.5">
      <c r="C35" s="37"/>
      <c r="D35" s="38" t="s">
        <v>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37"/>
      <c r="AE35" s="18"/>
      <c r="AF35" s="18"/>
      <c r="AG35" s="18"/>
      <c r="AH35" s="18"/>
      <c r="AI35" s="18"/>
      <c r="AJ35" s="18"/>
      <c r="AK35" s="18"/>
    </row>
    <row r="36" spans="3:37" s="20" customFormat="1" ht="10.5">
      <c r="C36" s="37"/>
      <c r="D36" s="38" t="s">
        <v>27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37"/>
      <c r="AE36" s="18"/>
      <c r="AF36" s="18"/>
      <c r="AG36" s="18"/>
      <c r="AH36" s="18"/>
      <c r="AI36" s="18"/>
      <c r="AJ36" s="18"/>
      <c r="AK36" s="18"/>
    </row>
    <row r="37" spans="3:37" s="20" customFormat="1" ht="10.5">
      <c r="C37" s="37"/>
      <c r="D37" s="38" t="s">
        <v>28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37"/>
      <c r="AE37" s="18"/>
      <c r="AF37" s="18"/>
      <c r="AG37" s="18"/>
      <c r="AH37" s="18"/>
      <c r="AI37" s="18"/>
      <c r="AJ37" s="18"/>
      <c r="AK37" s="18"/>
    </row>
    <row r="38" spans="3:37" s="20" customFormat="1" ht="10.5">
      <c r="C38" s="37"/>
      <c r="D38" s="38" t="s">
        <v>29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37"/>
      <c r="AE38" s="18"/>
      <c r="AF38" s="18"/>
      <c r="AG38" s="18"/>
      <c r="AH38" s="18"/>
      <c r="AI38" s="18"/>
      <c r="AJ38" s="18"/>
      <c r="AK38" s="18"/>
    </row>
    <row r="39" spans="3:37" s="20" customFormat="1" ht="10.5">
      <c r="C39" s="39"/>
      <c r="D39" s="40" t="s">
        <v>30</v>
      </c>
      <c r="E39" s="41"/>
      <c r="F39" s="41"/>
      <c r="G39" s="41" t="s">
        <v>31</v>
      </c>
      <c r="H39" s="41"/>
      <c r="I39" s="41"/>
      <c r="J39" s="41"/>
      <c r="K39" s="41"/>
      <c r="L39" s="41"/>
      <c r="M39" s="41"/>
      <c r="N39" s="41"/>
      <c r="O39" s="41"/>
      <c r="P39" s="41"/>
      <c r="Q39" s="41" t="s">
        <v>32</v>
      </c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37"/>
      <c r="AE39" s="18"/>
      <c r="AF39" s="18"/>
      <c r="AG39" s="18"/>
      <c r="AH39" s="18"/>
      <c r="AI39" s="18"/>
      <c r="AJ39" s="18"/>
      <c r="AK39" s="18"/>
    </row>
    <row r="40" spans="3:37" s="20" customFormat="1" ht="10.5">
      <c r="C40" s="18"/>
      <c r="D40" s="3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3:37" s="20" customFormat="1" ht="10.5">
      <c r="C41" s="18"/>
      <c r="D41" s="3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3:37" s="20" customFormat="1" ht="10.5">
      <c r="C42" s="18"/>
      <c r="D42" s="3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3:37" s="20" customFormat="1" ht="10.5">
      <c r="C43" s="18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3:37" s="20" customFormat="1" ht="10.5">
      <c r="C44" s="18"/>
      <c r="D44" s="3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3:37" s="20" customFormat="1" ht="10.5">
      <c r="C45" s="18"/>
      <c r="D45" s="3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3:37" s="20" customFormat="1" ht="10.5">
      <c r="C46" s="18"/>
      <c r="D46" s="3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3:37" s="20" customFormat="1" ht="10.5">
      <c r="C47" s="18"/>
      <c r="D47" s="3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3:37" s="20" customFormat="1" ht="10.5">
      <c r="C48" s="18"/>
      <c r="D48" s="3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3:37" s="20" customFormat="1" ht="10.5">
      <c r="C49" s="18"/>
      <c r="D49" s="3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3:37" s="20" customFormat="1" ht="10.5">
      <c r="C50" s="18"/>
      <c r="D50" s="3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3:37" s="20" customFormat="1" ht="10.5">
      <c r="C51" s="18"/>
      <c r="D51" s="3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3:37" s="20" customFormat="1" ht="10.5">
      <c r="C52" s="18"/>
      <c r="D52" s="3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3:37" s="20" customFormat="1" ht="10.5">
      <c r="C53" s="18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3:37" s="20" customFormat="1" ht="10.5">
      <c r="C54" s="18"/>
      <c r="D54" s="3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3:37" s="20" customFormat="1" ht="3" customHeight="1">
      <c r="C55" s="18"/>
      <c r="D55" s="3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ht="15" customHeight="1">
      <c r="B56" s="1" t="s">
        <v>79</v>
      </c>
    </row>
    <row r="57" spans="2:26" ht="17.25">
      <c r="B57" s="255" t="s">
        <v>0</v>
      </c>
      <c r="C57" s="256"/>
      <c r="D57" s="256"/>
      <c r="E57" s="257"/>
      <c r="K57" s="258" t="s">
        <v>73</v>
      </c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3" t="s">
        <v>80</v>
      </c>
    </row>
    <row r="58" spans="2:26" ht="17.25">
      <c r="B58" s="4"/>
      <c r="C58" s="4"/>
      <c r="D58" s="4"/>
      <c r="E58" s="5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9"/>
    </row>
    <row r="59" spans="2:34" ht="15" customHeight="1">
      <c r="B59" s="292" t="s">
        <v>36</v>
      </c>
      <c r="C59" s="292"/>
      <c r="D59" s="292"/>
      <c r="E59" s="315" t="s">
        <v>37</v>
      </c>
      <c r="F59" s="315"/>
      <c r="G59" s="315"/>
      <c r="H59" s="315"/>
      <c r="I59" s="315"/>
      <c r="J59" s="315"/>
      <c r="K59" s="315"/>
      <c r="M59" s="292" t="s">
        <v>38</v>
      </c>
      <c r="X59" s="259">
        <f>IF('入力フォーム'!J9=0,"",'入力フォーム'!J9)</f>
      </c>
      <c r="Y59" s="259"/>
      <c r="Z59" s="259"/>
      <c r="AA59" s="259"/>
      <c r="AB59" s="6" t="s">
        <v>35</v>
      </c>
      <c r="AC59" s="238">
        <f>IF('入力フォーム'!N9=0,"",'入力フォーム'!N9)</f>
      </c>
      <c r="AD59" s="238"/>
      <c r="AE59" s="6" t="s">
        <v>34</v>
      </c>
      <c r="AF59" s="238">
        <f>IF('入力フォーム'!Q9=0,"",'入力フォーム'!Q9)</f>
      </c>
      <c r="AG59" s="238"/>
      <c r="AH59" s="6" t="s">
        <v>33</v>
      </c>
    </row>
    <row r="60" spans="2:34" ht="15" customHeight="1">
      <c r="B60" s="292"/>
      <c r="C60" s="292"/>
      <c r="D60" s="292"/>
      <c r="E60" s="316" t="s">
        <v>39</v>
      </c>
      <c r="F60" s="316"/>
      <c r="G60" s="316"/>
      <c r="H60" s="316"/>
      <c r="I60" s="316"/>
      <c r="J60" s="316"/>
      <c r="K60" s="316"/>
      <c r="M60" s="292"/>
      <c r="X60" s="99"/>
      <c r="Y60" s="99"/>
      <c r="Z60" s="99"/>
      <c r="AA60" s="99"/>
      <c r="AB60" s="24"/>
      <c r="AC60" s="98"/>
      <c r="AD60" s="98"/>
      <c r="AE60" s="24"/>
      <c r="AF60" s="98"/>
      <c r="AG60" s="98"/>
      <c r="AH60" s="24"/>
    </row>
    <row r="61" spans="2:34" ht="9.75" customHeight="1">
      <c r="B61" s="24"/>
      <c r="C61" s="24"/>
      <c r="D61" s="24"/>
      <c r="E61" s="25"/>
      <c r="F61" s="25"/>
      <c r="G61" s="25"/>
      <c r="H61" s="25"/>
      <c r="I61" s="25"/>
      <c r="J61" s="25"/>
      <c r="K61" s="25"/>
      <c r="M61" s="24"/>
      <c r="N61" s="23"/>
      <c r="O61" s="23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ht="9" customHeight="1"/>
    <row r="63" spans="14:33" ht="15" customHeight="1">
      <c r="N63" s="80"/>
      <c r="O63" s="241">
        <f>IF('入力フォーム'!H14=0,"",'入力フォーム'!H14)</f>
      </c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</row>
    <row r="64" spans="11:33" ht="15" customHeight="1">
      <c r="K64" s="244" t="s">
        <v>3</v>
      </c>
      <c r="L64" s="244"/>
      <c r="M64" s="244"/>
      <c r="N64" s="81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</row>
    <row r="65" ht="6.75" customHeight="1"/>
    <row r="66" spans="11:33" ht="12" customHeight="1">
      <c r="K66" s="249" t="s">
        <v>4</v>
      </c>
      <c r="L66" s="249"/>
      <c r="M66" s="249"/>
      <c r="N66" s="79"/>
      <c r="O66" s="240">
        <f>IF('入力フォーム'!H16=0,"",'入力フォーム'!H16)</f>
      </c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</row>
    <row r="67" spans="11:33" ht="14.25" customHeight="1">
      <c r="K67" s="244" t="s">
        <v>5</v>
      </c>
      <c r="L67" s="244"/>
      <c r="M67" s="244"/>
      <c r="N67" s="78"/>
      <c r="O67" s="239">
        <f>IF('入力フォーム'!H17=0,"",'入力フォーム'!H17)</f>
      </c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</row>
    <row r="68" ht="10.5" customHeight="1"/>
    <row r="69" spans="2:33" ht="15" customHeight="1">
      <c r="B69" s="249" t="s">
        <v>6</v>
      </c>
      <c r="C69" s="249"/>
      <c r="D69" s="249"/>
      <c r="E69" s="249"/>
      <c r="F69" s="249"/>
      <c r="G69" s="249"/>
      <c r="H69" s="20"/>
      <c r="I69" s="20"/>
      <c r="K69" s="244" t="s">
        <v>7</v>
      </c>
      <c r="L69" s="244"/>
      <c r="M69" s="244"/>
      <c r="N69" s="82"/>
      <c r="O69" s="253">
        <f>IF('入力フォーム'!H19=0,"",'入力フォーム'!H19)</f>
      </c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</row>
    <row r="70" ht="18.75" customHeight="1">
      <c r="N70" s="1" t="s">
        <v>8</v>
      </c>
    </row>
    <row r="71" spans="2:34" ht="15" customHeight="1">
      <c r="B71" s="254" t="s">
        <v>89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95">
        <f>IF('入力フォーム'!J11=0,"",'入力フォーム'!J11)</f>
      </c>
      <c r="U71" s="295"/>
      <c r="V71" s="8" t="s">
        <v>35</v>
      </c>
      <c r="W71" s="7">
        <f>IF('入力フォーム'!N11=0,"",'入力フォーム'!N11)</f>
      </c>
      <c r="X71" s="8" t="s">
        <v>74</v>
      </c>
      <c r="Y71" s="7">
        <f>IF('入力フォーム'!Q11=0,"",'入力フォーム'!Q11)</f>
      </c>
      <c r="Z71" s="8" t="s">
        <v>88</v>
      </c>
      <c r="AC71" s="8"/>
      <c r="AD71" s="8"/>
      <c r="AE71" s="8"/>
      <c r="AF71" s="8"/>
      <c r="AG71" s="8"/>
      <c r="AH71" s="8"/>
    </row>
    <row r="72" spans="2:34" ht="15" customHeight="1">
      <c r="B72" s="230" t="s">
        <v>75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</row>
    <row r="73" ht="4.5" customHeight="1"/>
    <row r="74" spans="3:34" ht="30" customHeight="1">
      <c r="C74" s="250" t="s">
        <v>76</v>
      </c>
      <c r="D74" s="251"/>
      <c r="E74" s="251"/>
      <c r="F74" s="251"/>
      <c r="G74" s="251"/>
      <c r="H74" s="252"/>
      <c r="I74" s="296" t="str">
        <f>IF('入力フォーム'!$H$21=0,"",'入力フォーム'!$H$21)</f>
        <v> </v>
      </c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8"/>
      <c r="V74" s="297">
        <f>IF('入力フォーム'!$U$21=0,"",'入力フォーム'!$U$21)</f>
      </c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9"/>
    </row>
    <row r="75" spans="3:34" ht="15" customHeight="1">
      <c r="C75" s="264" t="s">
        <v>9</v>
      </c>
      <c r="D75" s="265"/>
      <c r="E75" s="265"/>
      <c r="F75" s="265"/>
      <c r="G75" s="265"/>
      <c r="H75" s="266"/>
      <c r="I75" s="268">
        <f>IF('入力フォーム'!$H$30=0,"",'入力フォーム'!$H$30)</f>
      </c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80">
        <f>IF('入力フォーム'!$S$30=0,"",'入力フォーム'!$S$30)</f>
      </c>
      <c r="U75" s="269"/>
      <c r="V75" s="269"/>
      <c r="W75" s="281"/>
      <c r="X75" s="272" t="s">
        <v>10</v>
      </c>
      <c r="Y75" s="273"/>
      <c r="Z75" s="273"/>
      <c r="AA75" s="273"/>
      <c r="AB75" s="273"/>
      <c r="AC75" s="273"/>
      <c r="AD75" s="274"/>
      <c r="AE75" s="278">
        <f>'入力フォーム'!$AD$30</f>
      </c>
      <c r="AF75" s="260">
        <f>'入力フォーム'!$AE$30</f>
      </c>
      <c r="AG75" s="260">
        <f>'入力フォーム'!$AF$30</f>
      </c>
      <c r="AH75" s="262">
        <f>'入力フォーム'!$AG$30</f>
      </c>
    </row>
    <row r="76" spans="3:34" ht="15" customHeight="1">
      <c r="C76" s="267"/>
      <c r="D76" s="244"/>
      <c r="E76" s="244"/>
      <c r="F76" s="244"/>
      <c r="G76" s="244"/>
      <c r="H76" s="245"/>
      <c r="I76" s="270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82"/>
      <c r="U76" s="271"/>
      <c r="V76" s="271"/>
      <c r="W76" s="283"/>
      <c r="X76" s="275"/>
      <c r="Y76" s="276"/>
      <c r="Z76" s="276"/>
      <c r="AA76" s="276"/>
      <c r="AB76" s="276"/>
      <c r="AC76" s="276"/>
      <c r="AD76" s="277"/>
      <c r="AE76" s="279"/>
      <c r="AF76" s="261"/>
      <c r="AG76" s="261"/>
      <c r="AH76" s="263"/>
    </row>
    <row r="77" spans="3:33" ht="15" customHeight="1">
      <c r="C77" s="264" t="s">
        <v>11</v>
      </c>
      <c r="D77" s="265"/>
      <c r="E77" s="265"/>
      <c r="F77" s="265"/>
      <c r="G77" s="265"/>
      <c r="H77" s="266"/>
      <c r="I77" s="268">
        <f>IF('入力フォーム'!$H$32=0,"",'入力フォーム'!$H$32)</f>
      </c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80">
        <f>IF('入力フォーム'!$S$32=0,"",'入力フォーム'!$S$32)</f>
      </c>
      <c r="U77" s="269"/>
      <c r="V77" s="269"/>
      <c r="W77" s="281"/>
      <c r="X77" s="243" t="s">
        <v>12</v>
      </c>
      <c r="Y77" s="244"/>
      <c r="Z77" s="244"/>
      <c r="AA77" s="244"/>
      <c r="AB77" s="244"/>
      <c r="AC77" s="244"/>
      <c r="AD77" s="245"/>
      <c r="AE77" s="278">
        <f>'入力フォーム'!$AD$32</f>
      </c>
      <c r="AF77" s="260">
        <f>'入力フォーム'!$AE$32</f>
      </c>
      <c r="AG77" s="262">
        <f>'入力フォーム'!$AF$32</f>
      </c>
    </row>
    <row r="78" spans="3:33" ht="15" customHeight="1">
      <c r="C78" s="267"/>
      <c r="D78" s="244"/>
      <c r="E78" s="244"/>
      <c r="F78" s="244"/>
      <c r="G78" s="244"/>
      <c r="H78" s="245"/>
      <c r="I78" s="270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82"/>
      <c r="U78" s="271"/>
      <c r="V78" s="271"/>
      <c r="W78" s="283"/>
      <c r="X78" s="246"/>
      <c r="Y78" s="247"/>
      <c r="Z78" s="247"/>
      <c r="AA78" s="247"/>
      <c r="AB78" s="247"/>
      <c r="AC78" s="247"/>
      <c r="AD78" s="248"/>
      <c r="AE78" s="279"/>
      <c r="AF78" s="261"/>
      <c r="AG78" s="263"/>
    </row>
    <row r="79" spans="3:34" ht="30" customHeight="1">
      <c r="C79" s="285" t="s">
        <v>13</v>
      </c>
      <c r="D79" s="251"/>
      <c r="E79" s="251"/>
      <c r="F79" s="251"/>
      <c r="G79" s="251"/>
      <c r="H79" s="252"/>
      <c r="I79" s="296">
        <f>IF('入力フォーム'!$H$34=0,"",'入力フォーム'!$H$34)</f>
      </c>
      <c r="J79" s="297"/>
      <c r="K79" s="297"/>
      <c r="L79" s="297"/>
      <c r="M79" s="297"/>
      <c r="N79" s="297"/>
      <c r="O79" s="297"/>
      <c r="P79" s="297"/>
      <c r="Q79" s="297"/>
      <c r="R79" s="299"/>
      <c r="S79" s="265" t="s">
        <v>14</v>
      </c>
      <c r="T79" s="265"/>
      <c r="U79" s="265"/>
      <c r="V79" s="265"/>
      <c r="W79" s="292"/>
      <c r="X79" s="29">
        <f>'入力フォーム'!$W$34</f>
      </c>
      <c r="Y79" s="30">
        <f>'入力フォーム'!$X$34</f>
      </c>
      <c r="Z79" s="30">
        <f>'入力フォーム'!$Y$34</f>
      </c>
      <c r="AA79" s="30">
        <f>'入力フォーム'!$Z$34</f>
      </c>
      <c r="AB79" s="30">
        <f>'入力フォーム'!$AA$34</f>
      </c>
      <c r="AC79" s="30">
        <f>'入力フォーム'!$AB$34</f>
      </c>
      <c r="AD79" s="31">
        <f>'入力フォーム'!$AC$34</f>
      </c>
      <c r="AE79" s="265" t="s">
        <v>15</v>
      </c>
      <c r="AF79" s="265"/>
      <c r="AG79" s="265"/>
      <c r="AH79" s="300"/>
    </row>
    <row r="80" spans="3:34" ht="19.5" customHeight="1">
      <c r="C80" s="285" t="s">
        <v>16</v>
      </c>
      <c r="D80" s="251"/>
      <c r="E80" s="251"/>
      <c r="F80" s="251"/>
      <c r="G80" s="251"/>
      <c r="H80" s="252"/>
      <c r="I80" s="32">
        <f>IF('入力フォーム'!$H$36=0,"",'入力フォーム'!$H$36)</f>
      </c>
      <c r="J80" s="33">
        <f>IF('入力フォーム'!$I$36=0,"",'入力フォーム'!$I$36)</f>
      </c>
      <c r="K80" s="33">
        <f>IF('入力フォーム'!$J$36=0,"",'入力フォーム'!$J$36)</f>
      </c>
      <c r="L80" s="33">
        <f>IF('入力フォーム'!$K$36=0,"",'入力フォーム'!$K$36)</f>
      </c>
      <c r="M80" s="33">
        <f>IF('入力フォーム'!$L$36=0,"",'入力フォーム'!$L$36)</f>
      </c>
      <c r="N80" s="33">
        <f>IF('入力フォーム'!$M$36=0,"",'入力フォーム'!$M$36)</f>
      </c>
      <c r="O80" s="33">
        <f>IF('入力フォーム'!$N$36=0,"",'入力フォーム'!$N$36)</f>
      </c>
      <c r="P80" s="33">
        <f>IF('入力フォーム'!$O$36=0,"",'入力フォーム'!$O$36)</f>
      </c>
      <c r="Q80" s="33">
        <f>IF('入力フォーム'!$P$36=0,"",'入力フォーム'!$P$36)</f>
      </c>
      <c r="R80" s="33">
        <f>IF('入力フォーム'!$Q$36=0,"",'入力フォーム'!$Q$36)</f>
      </c>
      <c r="S80" s="33">
        <f>IF('入力フォーム'!$R$36=0,"",'入力フォーム'!$R$36)</f>
      </c>
      <c r="T80" s="33">
        <f>IF('入力フォーム'!$S$36=0,"",'入力フォーム'!$S$36)</f>
      </c>
      <c r="U80" s="33">
        <f>IF('入力フォーム'!$T$36=0,"",'入力フォーム'!$T$36)</f>
      </c>
      <c r="V80" s="33">
        <f>IF('入力フォーム'!$U$36=0,"",'入力フォーム'!$U$36)</f>
      </c>
      <c r="W80" s="33">
        <f>IF('入力フォーム'!$V$36=0,"",'入力フォーム'!$V$36)</f>
      </c>
      <c r="X80" s="33">
        <f>IF('入力フォーム'!$W$36=0,"",'入力フォーム'!$W$36)</f>
      </c>
      <c r="Y80" s="33">
        <f>IF('入力フォーム'!$X$36=0,"",'入力フォーム'!$X$36)</f>
      </c>
      <c r="Z80" s="33">
        <f>IF('入力フォーム'!$Y$36=0,"",'入力フォーム'!$Y$36)</f>
      </c>
      <c r="AA80" s="33">
        <f>IF('入力フォーム'!$Z$36=0,"",'入力フォーム'!$Z$36)</f>
      </c>
      <c r="AB80" s="33">
        <f>IF('入力フォーム'!$AA$36=0,"",'入力フォーム'!$AA$36)</f>
      </c>
      <c r="AC80" s="33">
        <f>IF('入力フォーム'!$AB$36=0,"",'入力フォーム'!$AB$36)</f>
      </c>
      <c r="AD80" s="34">
        <f>IF('入力フォーム'!$AC$36=0,"",'入力フォーム'!$AC$36)</f>
      </c>
      <c r="AE80" s="301"/>
      <c r="AF80" s="302"/>
      <c r="AG80" s="302"/>
      <c r="AH80" s="303"/>
    </row>
    <row r="81" spans="3:34" ht="45" customHeight="1">
      <c r="C81" s="285" t="s">
        <v>17</v>
      </c>
      <c r="D81" s="251"/>
      <c r="E81" s="251"/>
      <c r="F81" s="251"/>
      <c r="G81" s="251"/>
      <c r="H81" s="252"/>
      <c r="I81" s="77"/>
      <c r="J81" s="293">
        <f>IF('入力フォーム'!$I$37=0,"",'入力フォーム'!$I$37)</f>
      </c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4"/>
      <c r="AE81" s="304"/>
      <c r="AF81" s="305"/>
      <c r="AG81" s="305"/>
      <c r="AH81" s="306"/>
    </row>
    <row r="82" ht="12">
      <c r="AH82" s="7"/>
    </row>
    <row r="83" ht="9.75" customHeight="1">
      <c r="AH83" s="21"/>
    </row>
    <row r="84" spans="2:34" ht="12">
      <c r="B84" s="254" t="s">
        <v>19</v>
      </c>
      <c r="C84" s="254"/>
      <c r="D84" s="230" t="s">
        <v>77</v>
      </c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</row>
    <row r="85" spans="2:34" ht="12">
      <c r="B85" s="254" t="s">
        <v>20</v>
      </c>
      <c r="C85" s="254"/>
      <c r="D85" s="230" t="s">
        <v>78</v>
      </c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</row>
    <row r="86" spans="2:34" ht="12">
      <c r="B86" s="21"/>
      <c r="C86" s="21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</row>
    <row r="87" spans="2:34" ht="9.75" customHeight="1">
      <c r="B87" s="9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0" ht="14.25" customHeight="1">
      <c r="B88" s="11" t="s">
        <v>21</v>
      </c>
      <c r="C88" s="11"/>
      <c r="D88" s="8"/>
      <c r="E88" s="8"/>
      <c r="F88" s="8"/>
      <c r="G88" s="8"/>
      <c r="H88" s="8"/>
      <c r="I88" s="8"/>
      <c r="J88" s="8"/>
      <c r="K88" s="12"/>
      <c r="L88" s="11" t="s">
        <v>40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2:34" ht="12.75" customHeight="1">
      <c r="B89" s="11"/>
      <c r="C89" s="11"/>
      <c r="D89" s="8"/>
      <c r="E89" s="8"/>
      <c r="F89" s="8"/>
      <c r="G89" s="8"/>
      <c r="H89" s="8"/>
      <c r="I89" s="8"/>
      <c r="J89" s="8"/>
      <c r="K89" s="13"/>
      <c r="L89" s="8"/>
      <c r="M89" s="14" t="s">
        <v>41</v>
      </c>
      <c r="N89" s="8"/>
      <c r="O89" s="8"/>
      <c r="P89" s="8"/>
      <c r="Q89" s="8"/>
      <c r="R89" s="8"/>
      <c r="S89" s="8"/>
      <c r="T89" s="14" t="s">
        <v>42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H89" s="15" t="s">
        <v>43</v>
      </c>
    </row>
    <row r="90" spans="2:34" ht="15" customHeight="1">
      <c r="B90" s="11"/>
      <c r="C90" s="11"/>
      <c r="D90" s="8"/>
      <c r="E90" s="8"/>
      <c r="F90" s="8"/>
      <c r="G90" s="8"/>
      <c r="H90" s="8"/>
      <c r="I90" s="8"/>
      <c r="J90" s="8"/>
      <c r="K90" s="13"/>
      <c r="L90" s="8"/>
      <c r="M90" s="310" t="s">
        <v>44</v>
      </c>
      <c r="N90" s="311"/>
      <c r="O90" s="311"/>
      <c r="P90" s="311" t="s">
        <v>45</v>
      </c>
      <c r="Q90" s="311"/>
      <c r="R90" s="312"/>
      <c r="S90" s="8"/>
      <c r="T90" s="310" t="s">
        <v>46</v>
      </c>
      <c r="U90" s="311"/>
      <c r="V90" s="311"/>
      <c r="W90" s="311" t="s">
        <v>47</v>
      </c>
      <c r="X90" s="311"/>
      <c r="Y90" s="311"/>
      <c r="Z90" s="311" t="s">
        <v>48</v>
      </c>
      <c r="AA90" s="311"/>
      <c r="AB90" s="311"/>
      <c r="AC90" s="311" t="s">
        <v>49</v>
      </c>
      <c r="AD90" s="311"/>
      <c r="AE90" s="311"/>
      <c r="AF90" s="311" t="s">
        <v>50</v>
      </c>
      <c r="AG90" s="311"/>
      <c r="AH90" s="312"/>
    </row>
    <row r="91" spans="2:34" ht="15" customHeight="1">
      <c r="B91" s="11"/>
      <c r="C91" s="11"/>
      <c r="D91" s="8"/>
      <c r="E91" s="8"/>
      <c r="F91" s="8"/>
      <c r="G91" s="8"/>
      <c r="H91" s="8"/>
      <c r="I91" s="8"/>
      <c r="J91" s="8"/>
      <c r="K91" s="13"/>
      <c r="L91" s="8"/>
      <c r="M91" s="313"/>
      <c r="N91" s="307"/>
      <c r="O91" s="307"/>
      <c r="P91" s="307"/>
      <c r="Q91" s="307"/>
      <c r="R91" s="285"/>
      <c r="S91" s="8"/>
      <c r="T91" s="313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285"/>
    </row>
    <row r="92" spans="2:34" ht="12" customHeight="1">
      <c r="B92" s="11"/>
      <c r="I92" s="8"/>
      <c r="J92" s="8"/>
      <c r="K92" s="13"/>
      <c r="L92" s="8"/>
      <c r="M92" s="313"/>
      <c r="N92" s="307"/>
      <c r="O92" s="307"/>
      <c r="P92" s="307"/>
      <c r="Q92" s="307"/>
      <c r="R92" s="285"/>
      <c r="S92" s="8"/>
      <c r="T92" s="313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285"/>
    </row>
    <row r="93" spans="2:34" ht="15" customHeight="1">
      <c r="B93" s="11"/>
      <c r="I93" s="8"/>
      <c r="J93" s="8"/>
      <c r="K93" s="13"/>
      <c r="M93" s="314"/>
      <c r="N93" s="308"/>
      <c r="O93" s="308"/>
      <c r="P93" s="308"/>
      <c r="Q93" s="308"/>
      <c r="R93" s="309"/>
      <c r="S93" s="8"/>
      <c r="T93" s="314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9"/>
    </row>
    <row r="94" spans="2:34" ht="18" customHeight="1">
      <c r="B94" s="11"/>
      <c r="I94" s="8"/>
      <c r="J94" s="8"/>
      <c r="K94" s="13"/>
      <c r="M94" s="14" t="s">
        <v>51</v>
      </c>
      <c r="S94" s="8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1:34" ht="15" customHeight="1">
      <c r="K95" s="17"/>
      <c r="M95" s="310" t="s">
        <v>47</v>
      </c>
      <c r="N95" s="311"/>
      <c r="O95" s="311"/>
      <c r="P95" s="311" t="s">
        <v>48</v>
      </c>
      <c r="Q95" s="311"/>
      <c r="R95" s="311"/>
      <c r="S95" s="311" t="s">
        <v>49</v>
      </c>
      <c r="T95" s="311"/>
      <c r="U95" s="311"/>
      <c r="V95" s="311" t="s">
        <v>50</v>
      </c>
      <c r="W95" s="311"/>
      <c r="X95" s="312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1:34" ht="15" customHeight="1">
      <c r="K96" s="17"/>
      <c r="M96" s="313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285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1:34" ht="8.25" customHeight="1">
      <c r="K97" s="17"/>
      <c r="M97" s="313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285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4:34" ht="15" customHeight="1">
      <c r="D98" s="249" t="s">
        <v>52</v>
      </c>
      <c r="E98" s="249"/>
      <c r="F98" s="249"/>
      <c r="G98" s="249"/>
      <c r="H98" s="249"/>
      <c r="I98" s="249"/>
      <c r="K98" s="17"/>
      <c r="M98" s="314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9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ht="9" customHeight="1"/>
    <row r="100" spans="3:37" s="20" customFormat="1" ht="10.5">
      <c r="C100" s="18"/>
      <c r="D100" s="3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3:37" s="20" customFormat="1" ht="10.5">
      <c r="C101" s="18"/>
      <c r="D101" s="3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3:37" s="20" customFormat="1" ht="10.5">
      <c r="C102" s="18"/>
      <c r="D102" s="3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3:37" s="20" customFormat="1" ht="10.5">
      <c r="C103" s="18"/>
      <c r="D103" s="3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3:37" s="20" customFormat="1" ht="10.5">
      <c r="C104" s="18"/>
      <c r="D104" s="3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3:37" s="20" customFormat="1" ht="10.5">
      <c r="C105" s="18"/>
      <c r="D105" s="3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3:37" s="20" customFormat="1" ht="10.5">
      <c r="C106" s="18"/>
      <c r="D106" s="3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3:37" s="20" customFormat="1" ht="10.5">
      <c r="C107" s="18"/>
      <c r="D107" s="3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3:37" s="20" customFormat="1" ht="10.5">
      <c r="C108" s="18"/>
      <c r="D108" s="3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3:37" s="20" customFormat="1" ht="3" customHeight="1">
      <c r="C109" s="18"/>
      <c r="D109" s="3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ht="15" customHeight="1">
      <c r="B110" s="1"/>
    </row>
    <row r="111" spans="2:26" ht="17.25">
      <c r="B111" s="255" t="s">
        <v>0</v>
      </c>
      <c r="C111" s="256"/>
      <c r="D111" s="256"/>
      <c r="E111" s="257"/>
      <c r="K111" s="258" t="s">
        <v>73</v>
      </c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3" t="s">
        <v>81</v>
      </c>
    </row>
    <row r="112" spans="2:26" ht="17.25">
      <c r="B112" s="4"/>
      <c r="C112" s="4"/>
      <c r="D112" s="4"/>
      <c r="E112" s="5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9"/>
    </row>
    <row r="113" spans="2:34" ht="15" customHeight="1">
      <c r="B113" s="292" t="s">
        <v>36</v>
      </c>
      <c r="C113" s="292"/>
      <c r="D113" s="292"/>
      <c r="E113" s="315" t="s">
        <v>37</v>
      </c>
      <c r="F113" s="315"/>
      <c r="G113" s="315"/>
      <c r="H113" s="315"/>
      <c r="I113" s="315"/>
      <c r="J113" s="315"/>
      <c r="K113" s="315"/>
      <c r="M113" s="292" t="s">
        <v>38</v>
      </c>
      <c r="X113" s="259">
        <f>IF('入力フォーム'!J9=0,"",'入力フォーム'!J9)</f>
      </c>
      <c r="Y113" s="259"/>
      <c r="Z113" s="259"/>
      <c r="AA113" s="259"/>
      <c r="AB113" s="6" t="s">
        <v>35</v>
      </c>
      <c r="AC113" s="238">
        <f>IF('入力フォーム'!N9=0,"",'入力フォーム'!N9)</f>
      </c>
      <c r="AD113" s="238"/>
      <c r="AE113" s="6" t="s">
        <v>34</v>
      </c>
      <c r="AF113" s="238">
        <f>IF('入力フォーム'!Q9=0,"",'入力フォーム'!Q9)</f>
      </c>
      <c r="AG113" s="238"/>
      <c r="AH113" s="6" t="s">
        <v>33</v>
      </c>
    </row>
    <row r="114" spans="2:34" ht="15" customHeight="1">
      <c r="B114" s="292"/>
      <c r="C114" s="292"/>
      <c r="D114" s="292"/>
      <c r="E114" s="316" t="s">
        <v>39</v>
      </c>
      <c r="F114" s="316"/>
      <c r="G114" s="316"/>
      <c r="H114" s="316"/>
      <c r="I114" s="316"/>
      <c r="J114" s="316"/>
      <c r="K114" s="316"/>
      <c r="M114" s="292"/>
      <c r="X114" s="99"/>
      <c r="Y114" s="99"/>
      <c r="Z114" s="99"/>
      <c r="AA114" s="99"/>
      <c r="AB114" s="24"/>
      <c r="AC114" s="98"/>
      <c r="AD114" s="98"/>
      <c r="AE114" s="24"/>
      <c r="AF114" s="98"/>
      <c r="AG114" s="98"/>
      <c r="AH114" s="24"/>
    </row>
    <row r="115" spans="2:34" ht="9.75" customHeight="1">
      <c r="B115" s="19" t="s">
        <v>87</v>
      </c>
      <c r="C115" s="24"/>
      <c r="D115" s="24"/>
      <c r="E115" s="25"/>
      <c r="F115" s="25"/>
      <c r="G115" s="25"/>
      <c r="H115" s="25"/>
      <c r="I115" s="25"/>
      <c r="J115" s="25"/>
      <c r="K115" s="25"/>
      <c r="M115" s="24"/>
      <c r="N115" s="23"/>
      <c r="O115" s="23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ht="9" customHeight="1"/>
    <row r="117" spans="14:33" ht="15" customHeight="1">
      <c r="N117" s="80"/>
      <c r="O117" s="241">
        <f>IF('入力フォーム'!H14=0,"",'入力フォーム'!H14)</f>
      </c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</row>
    <row r="118" spans="11:33" ht="15" customHeight="1">
      <c r="K118" s="244" t="s">
        <v>3</v>
      </c>
      <c r="L118" s="244"/>
      <c r="M118" s="244"/>
      <c r="N118" s="81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</row>
    <row r="119" ht="6.75" customHeight="1"/>
    <row r="120" spans="11:33" ht="12" customHeight="1">
      <c r="K120" s="249" t="s">
        <v>4</v>
      </c>
      <c r="L120" s="249"/>
      <c r="M120" s="249"/>
      <c r="N120" s="79"/>
      <c r="O120" s="240">
        <f>IF('入力フォーム'!H16=0,"",'入力フォーム'!H16)</f>
      </c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</row>
    <row r="121" spans="11:33" ht="14.25" customHeight="1">
      <c r="K121" s="244" t="s">
        <v>5</v>
      </c>
      <c r="L121" s="244"/>
      <c r="M121" s="244"/>
      <c r="N121" s="78"/>
      <c r="O121" s="239">
        <f>IF('入力フォーム'!H17=0,"",'入力フォーム'!H17)</f>
      </c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</row>
    <row r="122" ht="10.5" customHeight="1"/>
    <row r="123" spans="2:33" ht="15" customHeight="1">
      <c r="B123" s="320" t="s">
        <v>53</v>
      </c>
      <c r="C123" s="320"/>
      <c r="D123" s="320"/>
      <c r="E123" s="320"/>
      <c r="F123" s="320"/>
      <c r="G123" s="320"/>
      <c r="H123" s="20"/>
      <c r="I123" s="20"/>
      <c r="K123" s="244" t="s">
        <v>7</v>
      </c>
      <c r="L123" s="244"/>
      <c r="M123" s="244"/>
      <c r="N123" s="82"/>
      <c r="O123" s="253">
        <f>IF('入力フォーム'!H19=0,"",'入力フォーム'!H19)</f>
      </c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</row>
    <row r="124" spans="2:14" ht="18.75" customHeight="1">
      <c r="B124" s="321" t="s">
        <v>54</v>
      </c>
      <c r="C124" s="321"/>
      <c r="D124" s="321"/>
      <c r="E124" s="321"/>
      <c r="F124" s="321"/>
      <c r="G124" s="321"/>
      <c r="N124" s="1" t="s">
        <v>8</v>
      </c>
    </row>
    <row r="125" spans="2:34" ht="15" customHeight="1">
      <c r="B125" s="254" t="s">
        <v>89</v>
      </c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95">
        <f>IF('入力フォーム'!J11=0,"",'入力フォーム'!J11)</f>
      </c>
      <c r="U125" s="295"/>
      <c r="V125" s="8" t="s">
        <v>35</v>
      </c>
      <c r="W125" s="7">
        <f>IF('入力フォーム'!N11=0,"",'入力フォーム'!N11)</f>
      </c>
      <c r="X125" s="8" t="s">
        <v>74</v>
      </c>
      <c r="Y125" s="7">
        <f>IF('入力フォーム'!Q11=0,"",'入力フォーム'!Q11)</f>
      </c>
      <c r="Z125" s="8" t="s">
        <v>88</v>
      </c>
      <c r="AC125" s="8"/>
      <c r="AD125" s="8"/>
      <c r="AE125" s="8"/>
      <c r="AF125" s="8"/>
      <c r="AG125" s="8"/>
      <c r="AH125" s="8"/>
    </row>
    <row r="126" spans="2:34" ht="15" customHeight="1">
      <c r="B126" s="230" t="s">
        <v>75</v>
      </c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</row>
    <row r="127" ht="4.5" customHeight="1"/>
    <row r="128" spans="3:34" ht="30" customHeight="1">
      <c r="C128" s="250" t="s">
        <v>76</v>
      </c>
      <c r="D128" s="251"/>
      <c r="E128" s="251"/>
      <c r="F128" s="251"/>
      <c r="G128" s="251"/>
      <c r="H128" s="252"/>
      <c r="I128" s="296" t="str">
        <f>IF('入力フォーム'!$H$21=0,"",'入力フォーム'!$H$21)</f>
        <v> </v>
      </c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8"/>
      <c r="V128" s="297">
        <f>IF('入力フォーム'!$U$21=0,"",'入力フォーム'!$U$21)</f>
      </c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9"/>
    </row>
    <row r="129" spans="3:34" ht="15" customHeight="1">
      <c r="C129" s="264" t="s">
        <v>9</v>
      </c>
      <c r="D129" s="265"/>
      <c r="E129" s="265"/>
      <c r="F129" s="265"/>
      <c r="G129" s="265"/>
      <c r="H129" s="266"/>
      <c r="I129" s="268">
        <f>IF('入力フォーム'!$H$30=0,"",'入力フォーム'!$H$30)</f>
      </c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80">
        <f>IF('入力フォーム'!$S$30=0,"",'入力フォーム'!$S$30)</f>
      </c>
      <c r="U129" s="269"/>
      <c r="V129" s="269"/>
      <c r="W129" s="281"/>
      <c r="X129" s="272" t="s">
        <v>10</v>
      </c>
      <c r="Y129" s="273"/>
      <c r="Z129" s="273"/>
      <c r="AA129" s="273"/>
      <c r="AB129" s="273"/>
      <c r="AC129" s="273"/>
      <c r="AD129" s="274"/>
      <c r="AE129" s="278">
        <f>'入力フォーム'!$AD$30</f>
      </c>
      <c r="AF129" s="260">
        <f>'入力フォーム'!$AE$30</f>
      </c>
      <c r="AG129" s="260">
        <f>'入力フォーム'!$AF$30</f>
      </c>
      <c r="AH129" s="262">
        <f>'入力フォーム'!$AG$30</f>
      </c>
    </row>
    <row r="130" spans="3:34" ht="15" customHeight="1">
      <c r="C130" s="267"/>
      <c r="D130" s="244"/>
      <c r="E130" s="244"/>
      <c r="F130" s="244"/>
      <c r="G130" s="244"/>
      <c r="H130" s="245"/>
      <c r="I130" s="270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82"/>
      <c r="U130" s="271"/>
      <c r="V130" s="271"/>
      <c r="W130" s="283"/>
      <c r="X130" s="275"/>
      <c r="Y130" s="276"/>
      <c r="Z130" s="276"/>
      <c r="AA130" s="276"/>
      <c r="AB130" s="276"/>
      <c r="AC130" s="276"/>
      <c r="AD130" s="277"/>
      <c r="AE130" s="279"/>
      <c r="AF130" s="261"/>
      <c r="AG130" s="261"/>
      <c r="AH130" s="263"/>
    </row>
    <row r="131" spans="3:33" ht="15" customHeight="1">
      <c r="C131" s="264" t="s">
        <v>11</v>
      </c>
      <c r="D131" s="265"/>
      <c r="E131" s="265"/>
      <c r="F131" s="265"/>
      <c r="G131" s="265"/>
      <c r="H131" s="266"/>
      <c r="I131" s="268">
        <f>IF('入力フォーム'!$H$32=0,"",'入力フォーム'!$H$32)</f>
      </c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80">
        <f>IF('入力フォーム'!$S$32=0,"",'入力フォーム'!$S$32)</f>
      </c>
      <c r="U131" s="269"/>
      <c r="V131" s="269"/>
      <c r="W131" s="281"/>
      <c r="X131" s="317" t="s">
        <v>12</v>
      </c>
      <c r="Y131" s="318"/>
      <c r="Z131" s="318"/>
      <c r="AA131" s="318"/>
      <c r="AB131" s="318"/>
      <c r="AC131" s="318"/>
      <c r="AD131" s="319"/>
      <c r="AE131" s="278">
        <f>'入力フォーム'!$AD$32</f>
      </c>
      <c r="AF131" s="260">
        <f>'入力フォーム'!$AE$32</f>
      </c>
      <c r="AG131" s="262">
        <f>'入力フォーム'!$AF$32</f>
      </c>
    </row>
    <row r="132" spans="3:33" ht="15" customHeight="1">
      <c r="C132" s="267"/>
      <c r="D132" s="244"/>
      <c r="E132" s="244"/>
      <c r="F132" s="244"/>
      <c r="G132" s="244"/>
      <c r="H132" s="245"/>
      <c r="I132" s="270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82"/>
      <c r="U132" s="271"/>
      <c r="V132" s="271"/>
      <c r="W132" s="283"/>
      <c r="X132" s="246"/>
      <c r="Y132" s="247"/>
      <c r="Z132" s="247"/>
      <c r="AA132" s="247"/>
      <c r="AB132" s="247"/>
      <c r="AC132" s="247"/>
      <c r="AD132" s="248"/>
      <c r="AE132" s="279"/>
      <c r="AF132" s="261"/>
      <c r="AG132" s="263"/>
    </row>
    <row r="133" spans="3:34" ht="30" customHeight="1">
      <c r="C133" s="285" t="s">
        <v>13</v>
      </c>
      <c r="D133" s="251"/>
      <c r="E133" s="251"/>
      <c r="F133" s="251"/>
      <c r="G133" s="251"/>
      <c r="H133" s="252"/>
      <c r="I133" s="296">
        <f>IF('入力フォーム'!$H$34=0,"",'入力フォーム'!$H$34)</f>
      </c>
      <c r="J133" s="297"/>
      <c r="K133" s="297"/>
      <c r="L133" s="297"/>
      <c r="M133" s="297"/>
      <c r="N133" s="297"/>
      <c r="O133" s="297"/>
      <c r="P133" s="297"/>
      <c r="Q133" s="297"/>
      <c r="R133" s="299"/>
      <c r="S133" s="265" t="s">
        <v>14</v>
      </c>
      <c r="T133" s="265"/>
      <c r="U133" s="265"/>
      <c r="V133" s="265"/>
      <c r="W133" s="292"/>
      <c r="X133" s="29">
        <f>'入力フォーム'!$W$34</f>
      </c>
      <c r="Y133" s="30">
        <f>'入力フォーム'!$X$34</f>
      </c>
      <c r="Z133" s="30">
        <f>'入力フォーム'!$Y$34</f>
      </c>
      <c r="AA133" s="30">
        <f>'入力フォーム'!$Z$34</f>
      </c>
      <c r="AB133" s="30">
        <f>'入力フォーム'!$AA$34</f>
      </c>
      <c r="AC133" s="30">
        <f>'入力フォーム'!$AB$34</f>
      </c>
      <c r="AD133" s="31">
        <f>'入力フォーム'!$AC$34</f>
      </c>
      <c r="AE133" s="265" t="s">
        <v>15</v>
      </c>
      <c r="AF133" s="265"/>
      <c r="AG133" s="265"/>
      <c r="AH133" s="300"/>
    </row>
    <row r="134" spans="3:34" ht="19.5" customHeight="1">
      <c r="C134" s="285" t="s">
        <v>16</v>
      </c>
      <c r="D134" s="251"/>
      <c r="E134" s="251"/>
      <c r="F134" s="251"/>
      <c r="G134" s="251"/>
      <c r="H134" s="252"/>
      <c r="I134" s="32">
        <f>IF('入力フォーム'!$H$36=0,"",'入力フォーム'!$H$36)</f>
      </c>
      <c r="J134" s="33">
        <f>IF('入力フォーム'!$I$36=0,"",'入力フォーム'!$I$36)</f>
      </c>
      <c r="K134" s="33">
        <f>IF('入力フォーム'!$J$36=0,"",'入力フォーム'!$J$36)</f>
      </c>
      <c r="L134" s="33">
        <f>IF('入力フォーム'!$K$36=0,"",'入力フォーム'!$K$36)</f>
      </c>
      <c r="M134" s="33">
        <f>IF('入力フォーム'!$L$36=0,"",'入力フォーム'!$L$36)</f>
      </c>
      <c r="N134" s="33">
        <f>IF('入力フォーム'!$M$36=0,"",'入力フォーム'!$M$36)</f>
      </c>
      <c r="O134" s="33">
        <f>IF('入力フォーム'!$N$36=0,"",'入力フォーム'!$N$36)</f>
      </c>
      <c r="P134" s="33">
        <f>IF('入力フォーム'!$O$36=0,"",'入力フォーム'!$O$36)</f>
      </c>
      <c r="Q134" s="33">
        <f>IF('入力フォーム'!$P$36=0,"",'入力フォーム'!$P$36)</f>
      </c>
      <c r="R134" s="33">
        <f>IF('入力フォーム'!$Q$36=0,"",'入力フォーム'!$Q$36)</f>
      </c>
      <c r="S134" s="33">
        <f>IF('入力フォーム'!$R$36=0,"",'入力フォーム'!$R$36)</f>
      </c>
      <c r="T134" s="33">
        <f>IF('入力フォーム'!$S$36=0,"",'入力フォーム'!$S$36)</f>
      </c>
      <c r="U134" s="33">
        <f>IF('入力フォーム'!$T$36=0,"",'入力フォーム'!$T$36)</f>
      </c>
      <c r="V134" s="33">
        <f>IF('入力フォーム'!$U$36=0,"",'入力フォーム'!$U$36)</f>
      </c>
      <c r="W134" s="33">
        <f>IF('入力フォーム'!$V$36=0,"",'入力フォーム'!$V$36)</f>
      </c>
      <c r="X134" s="33">
        <f>IF('入力フォーム'!$W$36=0,"",'入力フォーム'!$W$36)</f>
      </c>
      <c r="Y134" s="33">
        <f>IF('入力フォーム'!$X$36=0,"",'入力フォーム'!$X$36)</f>
      </c>
      <c r="Z134" s="33">
        <f>IF('入力フォーム'!$Y$36=0,"",'入力フォーム'!$Y$36)</f>
      </c>
      <c r="AA134" s="33">
        <f>IF('入力フォーム'!$Z$36=0,"",'入力フォーム'!$Z$36)</f>
      </c>
      <c r="AB134" s="33">
        <f>IF('入力フォーム'!$AA$36=0,"",'入力フォーム'!$AA$36)</f>
      </c>
      <c r="AC134" s="33">
        <f>IF('入力フォーム'!$AB$36=0,"",'入力フォーム'!$AB$36)</f>
      </c>
      <c r="AD134" s="34">
        <f>IF('入力フォーム'!$AC$36=0,"",'入力フォーム'!$AC$36)</f>
      </c>
      <c r="AE134" s="301"/>
      <c r="AF134" s="302"/>
      <c r="AG134" s="302"/>
      <c r="AH134" s="303"/>
    </row>
    <row r="135" spans="3:34" ht="45" customHeight="1">
      <c r="C135" s="285" t="s">
        <v>17</v>
      </c>
      <c r="D135" s="251"/>
      <c r="E135" s="251"/>
      <c r="F135" s="251"/>
      <c r="G135" s="251"/>
      <c r="H135" s="252"/>
      <c r="I135" s="77"/>
      <c r="J135" s="293">
        <f>IF('入力フォーム'!$I$37=0,"",'入力フォーム'!$I$37)</f>
      </c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4"/>
      <c r="AE135" s="304"/>
      <c r="AF135" s="305"/>
      <c r="AG135" s="305"/>
      <c r="AH135" s="306"/>
    </row>
    <row r="136" ht="12">
      <c r="AH136" s="7"/>
    </row>
    <row r="137" ht="9.75" customHeight="1">
      <c r="AH137" s="21"/>
    </row>
    <row r="138" spans="2:34" ht="12">
      <c r="B138" s="254" t="s">
        <v>19</v>
      </c>
      <c r="C138" s="254"/>
      <c r="D138" s="230" t="s">
        <v>77</v>
      </c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</row>
    <row r="139" spans="2:34" ht="12">
      <c r="B139" s="254" t="s">
        <v>20</v>
      </c>
      <c r="C139" s="254"/>
      <c r="D139" s="230" t="s">
        <v>78</v>
      </c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</row>
    <row r="140" spans="2:34" ht="12">
      <c r="B140" s="21"/>
      <c r="C140" s="21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</row>
    <row r="141" spans="3:37" s="20" customFormat="1" ht="10.5">
      <c r="C141" s="18"/>
      <c r="D141" s="3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3:37" s="20" customFormat="1" ht="10.5">
      <c r="C142" s="18"/>
      <c r="D142" s="3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3:37" s="20" customFormat="1" ht="10.5">
      <c r="C143" s="18"/>
      <c r="D143" s="3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3:37" s="20" customFormat="1" ht="10.5">
      <c r="C144" s="18"/>
      <c r="D144" s="3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3:37" s="20" customFormat="1" ht="10.5">
      <c r="C145" s="18"/>
      <c r="D145" s="3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3:37" s="20" customFormat="1" ht="10.5">
      <c r="C146" s="18"/>
      <c r="D146" s="3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3:37" s="20" customFormat="1" ht="3" customHeight="1">
      <c r="C147" s="18"/>
      <c r="D147" s="3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</sheetData>
  <sheetProtection password="FC31" sheet="1" selectLockedCells="1"/>
  <mergeCells count="182">
    <mergeCell ref="AC113:AD113"/>
    <mergeCell ref="AF113:AG113"/>
    <mergeCell ref="E114:K114"/>
    <mergeCell ref="O117:AG118"/>
    <mergeCell ref="K118:M118"/>
    <mergeCell ref="K120:M120"/>
    <mergeCell ref="O120:AG120"/>
    <mergeCell ref="B111:E111"/>
    <mergeCell ref="K111:Y111"/>
    <mergeCell ref="B113:D114"/>
    <mergeCell ref="E113:K113"/>
    <mergeCell ref="M113:M114"/>
    <mergeCell ref="X113:AA113"/>
    <mergeCell ref="B123:G123"/>
    <mergeCell ref="I128:U128"/>
    <mergeCell ref="B124:G124"/>
    <mergeCell ref="B138:C138"/>
    <mergeCell ref="D138:AH138"/>
    <mergeCell ref="B139:C139"/>
    <mergeCell ref="D139:AH139"/>
    <mergeCell ref="AH129:AH130"/>
    <mergeCell ref="C131:H132"/>
    <mergeCell ref="I131:S132"/>
    <mergeCell ref="D140:AH140"/>
    <mergeCell ref="C133:H133"/>
    <mergeCell ref="I133:R133"/>
    <mergeCell ref="S133:W133"/>
    <mergeCell ref="AE133:AH133"/>
    <mergeCell ref="C134:H134"/>
    <mergeCell ref="AE134:AH135"/>
    <mergeCell ref="C135:H135"/>
    <mergeCell ref="J135:AD135"/>
    <mergeCell ref="T131:W132"/>
    <mergeCell ref="X131:AD132"/>
    <mergeCell ref="AE131:AE132"/>
    <mergeCell ref="AF131:AF132"/>
    <mergeCell ref="AG131:AG132"/>
    <mergeCell ref="B126:AH126"/>
    <mergeCell ref="C128:H128"/>
    <mergeCell ref="V128:AH128"/>
    <mergeCell ref="C129:H130"/>
    <mergeCell ref="I129:S130"/>
    <mergeCell ref="T129:W130"/>
    <mergeCell ref="X129:AD130"/>
    <mergeCell ref="AE129:AE130"/>
    <mergeCell ref="AF129:AF130"/>
    <mergeCell ref="AG129:AG130"/>
    <mergeCell ref="K121:M121"/>
    <mergeCell ref="O121:AG121"/>
    <mergeCell ref="K123:M123"/>
    <mergeCell ref="O123:AG123"/>
    <mergeCell ref="B125:S125"/>
    <mergeCell ref="T125:U125"/>
    <mergeCell ref="D98:I98"/>
    <mergeCell ref="B59:D60"/>
    <mergeCell ref="E59:K59"/>
    <mergeCell ref="M59:M60"/>
    <mergeCell ref="E60:K60"/>
    <mergeCell ref="M95:O95"/>
    <mergeCell ref="P95:R95"/>
    <mergeCell ref="S95:U95"/>
    <mergeCell ref="B84:C84"/>
    <mergeCell ref="V95:X95"/>
    <mergeCell ref="M96:O98"/>
    <mergeCell ref="P96:R98"/>
    <mergeCell ref="S96:U98"/>
    <mergeCell ref="V96:X98"/>
    <mergeCell ref="AF90:AH90"/>
    <mergeCell ref="M91:O93"/>
    <mergeCell ref="P91:R93"/>
    <mergeCell ref="T91:V93"/>
    <mergeCell ref="W91:Y93"/>
    <mergeCell ref="Z91:AB93"/>
    <mergeCell ref="AC91:AE93"/>
    <mergeCell ref="AF91:AH93"/>
    <mergeCell ref="M90:O90"/>
    <mergeCell ref="P90:R90"/>
    <mergeCell ref="T90:V90"/>
    <mergeCell ref="W90:Y90"/>
    <mergeCell ref="Z90:AB90"/>
    <mergeCell ref="AC90:AE90"/>
    <mergeCell ref="D84:AH84"/>
    <mergeCell ref="B85:C85"/>
    <mergeCell ref="D85:AH85"/>
    <mergeCell ref="D86:AH86"/>
    <mergeCell ref="C79:H79"/>
    <mergeCell ref="I79:R79"/>
    <mergeCell ref="S79:W79"/>
    <mergeCell ref="AE79:AH79"/>
    <mergeCell ref="C80:H80"/>
    <mergeCell ref="AE80:AH81"/>
    <mergeCell ref="C81:H81"/>
    <mergeCell ref="J81:AD81"/>
    <mergeCell ref="AH75:AH76"/>
    <mergeCell ref="C77:H78"/>
    <mergeCell ref="I77:S78"/>
    <mergeCell ref="T77:W78"/>
    <mergeCell ref="X77:AD78"/>
    <mergeCell ref="AE77:AE78"/>
    <mergeCell ref="AF77:AF78"/>
    <mergeCell ref="AG77:AG78"/>
    <mergeCell ref="C74:H74"/>
    <mergeCell ref="I74:U74"/>
    <mergeCell ref="V74:AH74"/>
    <mergeCell ref="C75:H76"/>
    <mergeCell ref="I75:S76"/>
    <mergeCell ref="T75:W76"/>
    <mergeCell ref="X75:AD76"/>
    <mergeCell ref="AE75:AE76"/>
    <mergeCell ref="AF75:AF76"/>
    <mergeCell ref="AG75:AG76"/>
    <mergeCell ref="B69:G69"/>
    <mergeCell ref="K69:M69"/>
    <mergeCell ref="O69:AG69"/>
    <mergeCell ref="B71:S71"/>
    <mergeCell ref="T71:U71"/>
    <mergeCell ref="B72:AH72"/>
    <mergeCell ref="O63:AG64"/>
    <mergeCell ref="K64:M64"/>
    <mergeCell ref="K66:M66"/>
    <mergeCell ref="O66:AG66"/>
    <mergeCell ref="K67:M67"/>
    <mergeCell ref="O67:AG67"/>
    <mergeCell ref="B16:S16"/>
    <mergeCell ref="T16:U16"/>
    <mergeCell ref="B57:E57"/>
    <mergeCell ref="K57:Y57"/>
    <mergeCell ref="X59:AA59"/>
    <mergeCell ref="AC59:AD59"/>
    <mergeCell ref="I19:U19"/>
    <mergeCell ref="V19:AH19"/>
    <mergeCell ref="I24:R24"/>
    <mergeCell ref="AE24:AH24"/>
    <mergeCell ref="C24:H24"/>
    <mergeCell ref="R35:U39"/>
    <mergeCell ref="V35:Y39"/>
    <mergeCell ref="Z35:AC39"/>
    <mergeCell ref="S24:W24"/>
    <mergeCell ref="T22:W23"/>
    <mergeCell ref="C26:H26"/>
    <mergeCell ref="B29:C29"/>
    <mergeCell ref="D29:AH29"/>
    <mergeCell ref="J26:AD26"/>
    <mergeCell ref="AH20:AH21"/>
    <mergeCell ref="C22:H23"/>
    <mergeCell ref="I22:S23"/>
    <mergeCell ref="T20:W21"/>
    <mergeCell ref="R34:U34"/>
    <mergeCell ref="V34:Y34"/>
    <mergeCell ref="Z34:AC34"/>
    <mergeCell ref="D31:AH31"/>
    <mergeCell ref="C25:H25"/>
    <mergeCell ref="AE25:AH26"/>
    <mergeCell ref="AF22:AF23"/>
    <mergeCell ref="AG22:AG23"/>
    <mergeCell ref="C20:H21"/>
    <mergeCell ref="I20:S21"/>
    <mergeCell ref="X20:AD21"/>
    <mergeCell ref="AE20:AE21"/>
    <mergeCell ref="AF20:AF21"/>
    <mergeCell ref="AE22:AE23"/>
    <mergeCell ref="AG20:AG21"/>
    <mergeCell ref="B30:C30"/>
    <mergeCell ref="D30:AH30"/>
    <mergeCell ref="B2:E2"/>
    <mergeCell ref="K2:Y2"/>
    <mergeCell ref="K9:M9"/>
    <mergeCell ref="K11:M11"/>
    <mergeCell ref="K12:M12"/>
    <mergeCell ref="AF4:AG4"/>
    <mergeCell ref="AC4:AD4"/>
    <mergeCell ref="X4:AA4"/>
    <mergeCell ref="AF59:AG59"/>
    <mergeCell ref="O12:AG12"/>
    <mergeCell ref="O11:AG11"/>
    <mergeCell ref="O8:AG9"/>
    <mergeCell ref="X22:AD23"/>
    <mergeCell ref="B14:G14"/>
    <mergeCell ref="K14:M14"/>
    <mergeCell ref="B17:AH17"/>
    <mergeCell ref="C19:H19"/>
    <mergeCell ref="O14:AG14"/>
  </mergeCells>
  <printOptions/>
  <pageMargins left="0.7" right="0.7" top="0.75" bottom="0.75" header="0.3" footer="0.3"/>
  <pageSetup horizontalDpi="600" verticalDpi="600" orientation="portrait" paperSize="9" r:id="rId2"/>
  <rowBreaks count="2" manualBreakCount="2">
    <brk id="54" max="33" man="1"/>
    <brk id="108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hamada yoshirou</cp:lastModifiedBy>
  <cp:lastPrinted>2022-12-15T23:50:50Z</cp:lastPrinted>
  <dcterms:created xsi:type="dcterms:W3CDTF">2022-12-01T05:06:16Z</dcterms:created>
  <dcterms:modified xsi:type="dcterms:W3CDTF">2022-12-15T23:55:29Z</dcterms:modified>
  <cp:category/>
  <cp:version/>
  <cp:contentType/>
  <cp:contentStatus/>
</cp:coreProperties>
</file>