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60" windowHeight="8775" tabRatio="860" activeTab="0"/>
  </bookViews>
  <sheets>
    <sheet name="基本取引表" sheetId="1" r:id="rId1"/>
    <sheet name="投入係数表" sheetId="2" r:id="rId2"/>
    <sheet name="逆行列係数表（内鎖型）" sheetId="3" r:id="rId3"/>
    <sheet name="逆行列係数表（開放型）" sheetId="4" r:id="rId4"/>
    <sheet name="各種係数表修正" sheetId="5" r:id="rId5"/>
    <sheet name="各種係数表訂正" sheetId="6" r:id="rId6"/>
  </sheets>
  <definedNames>
    <definedName name="_xlnm.Print_Area" localSheetId="4">'各種係数表修正'!$A$19:$J$149</definedName>
    <definedName name="_xlnm.Print_Area" localSheetId="5">'各種係数表訂正'!$A$1:$J$166</definedName>
  </definedNames>
  <calcPr fullCalcOnLoad="1"/>
</workbook>
</file>

<file path=xl/sharedStrings.xml><?xml version="1.0" encoding="utf-8"?>
<sst xmlns="http://schemas.openxmlformats.org/spreadsheetml/2006/main" count="539" uniqueCount="68">
  <si>
    <t>商業</t>
  </si>
  <si>
    <t>金融・保険</t>
  </si>
  <si>
    <t>公務</t>
  </si>
  <si>
    <t>分類不明</t>
  </si>
  <si>
    <t>家計外消費支出</t>
  </si>
  <si>
    <t>民間消費支出</t>
  </si>
  <si>
    <t>一般政府消費支出</t>
  </si>
  <si>
    <t>県内総固定資本形成（民間）</t>
  </si>
  <si>
    <t>在庫純増</t>
  </si>
  <si>
    <t>県内最終需要</t>
  </si>
  <si>
    <t>県内需要合計</t>
  </si>
  <si>
    <t>最終需要計</t>
  </si>
  <si>
    <t>需要合計</t>
  </si>
  <si>
    <t>移輸入計</t>
  </si>
  <si>
    <t>最終需要部門計</t>
  </si>
  <si>
    <t>県内生産額</t>
  </si>
  <si>
    <t>雇用者所得</t>
  </si>
  <si>
    <t>営業余剰</t>
  </si>
  <si>
    <t>資本減耗引当</t>
  </si>
  <si>
    <t>間接税（除く関税・輸入品商品税）</t>
  </si>
  <si>
    <t>（控除）経常補助金</t>
  </si>
  <si>
    <t>粗付加価値部門計</t>
  </si>
  <si>
    <t>サービス</t>
  </si>
  <si>
    <t>県内生産額</t>
  </si>
  <si>
    <t>鉱業</t>
  </si>
  <si>
    <t>建設</t>
  </si>
  <si>
    <t>商業</t>
  </si>
  <si>
    <t>運輸</t>
  </si>
  <si>
    <t>通信・放送</t>
  </si>
  <si>
    <t>公務</t>
  </si>
  <si>
    <t>分類不明</t>
  </si>
  <si>
    <t>家計外消費支出</t>
  </si>
  <si>
    <t>移輸出</t>
  </si>
  <si>
    <t>農林水産業</t>
  </si>
  <si>
    <t>製造業</t>
  </si>
  <si>
    <t>電力・ガス・水道</t>
  </si>
  <si>
    <t>金融・保険</t>
  </si>
  <si>
    <t>不動産業</t>
  </si>
  <si>
    <t>内生部門</t>
  </si>
  <si>
    <t>農林水産業</t>
  </si>
  <si>
    <t>鉱業</t>
  </si>
  <si>
    <t>製造業</t>
  </si>
  <si>
    <t>建設</t>
  </si>
  <si>
    <t>電力・ガス・水道</t>
  </si>
  <si>
    <t>不動産業</t>
  </si>
  <si>
    <t>運輸</t>
  </si>
  <si>
    <t>通信・放送</t>
  </si>
  <si>
    <t>内生部門</t>
  </si>
  <si>
    <t>県内生産額</t>
  </si>
  <si>
    <t>県内総固定資本形成（公的）</t>
  </si>
  <si>
    <t>県内総固定資本形成</t>
  </si>
  <si>
    <t>合計</t>
  </si>
  <si>
    <t>列和</t>
  </si>
  <si>
    <t>行和</t>
  </si>
  <si>
    <t>感応度係数</t>
  </si>
  <si>
    <t>影響力係数</t>
  </si>
  <si>
    <t>計</t>
  </si>
  <si>
    <t>平均</t>
  </si>
  <si>
    <t>（５）最終需要項目別生産誘発額</t>
  </si>
  <si>
    <t>（６）最終需要項目別生産誘発係数</t>
  </si>
  <si>
    <t>（７）最終需要項目別生産誘発依存度</t>
  </si>
  <si>
    <t>（８）最終需要項目別付加価値誘発額</t>
  </si>
  <si>
    <t>（９）最終需要項目別付加価値誘発係数</t>
  </si>
  <si>
    <t>（１０）最終需要項目別付加価値誘発依存度</t>
  </si>
  <si>
    <t>（１１）最終需要項目別移輸入誘発額</t>
  </si>
  <si>
    <t>（１２）最終需要項目別移輸入誘発係数</t>
  </si>
  <si>
    <t>（１３）最終需要項目別移輸入誘発依存度</t>
  </si>
  <si>
    <r>
      <t>（Ｉ－（I－M）Ａ）</t>
    </r>
    <r>
      <rPr>
        <b/>
        <vertAlign val="superscript"/>
        <sz val="16"/>
        <rFont val="ＭＳ Ｐゴシック"/>
        <family val="3"/>
      </rPr>
      <t>-1</t>
    </r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</si>
</sst>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0_);[Red]\(0\)"/>
    <numFmt numFmtId="179" formatCode="#,##0_ "/>
    <numFmt numFmtId="180" formatCode="#,##0.000000;[Red]\-#,##0.000000"/>
    <numFmt numFmtId="181" formatCode="0;[Red]\-0;"/>
    <numFmt numFmtId="182" formatCode="0_ ;[Red]\-0\ "/>
    <numFmt numFmtId="183" formatCode="#,##0.00000;[Red]\-#,##0.00000"/>
    <numFmt numFmtId="184" formatCode="0.000000_ "/>
    <numFmt numFmtId="185" formatCode="0.0_ "/>
    <numFmt numFmtId="186" formatCode="0_ "/>
    <numFmt numFmtId="187" formatCode="0;[Red]0"/>
    <numFmt numFmtId="188" formatCode="#,##0.000;[Red]\-#,##0.000"/>
    <numFmt numFmtId="189" formatCode="#,##0.0000;[Red]\-#,##0.0000"/>
    <numFmt numFmtId="190" formatCode="0.00_);[Red]\(0.00\)"/>
    <numFmt numFmtId="191" formatCode="0.000000_);[Red]\(0.000000\)"/>
    <numFmt numFmtId="192" formatCode="0.000000_ ;[Red]\-0.000000\ "/>
    <numFmt numFmtId="193" formatCode="#,##0.000000_ ;[Red]\-#,##0.000000\ "/>
    <numFmt numFmtId="194" formatCode="0.000_ "/>
    <numFmt numFmtId="195" formatCode="0.00_ "/>
    <numFmt numFmtId="196" formatCode="#,##0.0;[Red]\-#,##0.0"/>
    <numFmt numFmtId="197" formatCode="#,##0.000000"/>
    <numFmt numFmtId="198" formatCode="#,##0.000000_ "/>
    <numFmt numFmtId="199" formatCode="0.00000_);[Red]\(0.00000\)"/>
    <numFmt numFmtId="200" formatCode="0.000000"/>
    <numFmt numFmtId="201" formatCode="#,##0.000_ ;[Red]\-#,##0.000\ "/>
    <numFmt numFmtId="202" formatCode="0.000_ ;[Red]\-0.000\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_);\(0\)"/>
    <numFmt numFmtId="207" formatCode="#,##0.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vertAlign val="superscript"/>
      <sz val="1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38" fontId="6" fillId="2" borderId="6" xfId="17" applyFont="1" applyFill="1" applyBorder="1" applyAlignment="1">
      <alignment vertical="center"/>
    </xf>
    <xf numFmtId="38" fontId="6" fillId="2" borderId="0" xfId="17" applyFont="1" applyFill="1" applyBorder="1" applyAlignment="1">
      <alignment vertical="center"/>
    </xf>
    <xf numFmtId="38" fontId="6" fillId="2" borderId="7" xfId="17" applyFont="1" applyFill="1" applyBorder="1" applyAlignment="1">
      <alignment vertical="center"/>
    </xf>
    <xf numFmtId="38" fontId="6" fillId="2" borderId="8" xfId="17" applyFont="1" applyFill="1" applyBorder="1" applyAlignment="1">
      <alignment vertical="center"/>
    </xf>
    <xf numFmtId="38" fontId="6" fillId="2" borderId="5" xfId="17" applyFont="1" applyFill="1" applyBorder="1" applyAlignment="1">
      <alignment vertical="center"/>
    </xf>
    <xf numFmtId="38" fontId="6" fillId="2" borderId="9" xfId="17" applyFont="1" applyFill="1" applyBorder="1" applyAlignment="1">
      <alignment vertical="center"/>
    </xf>
    <xf numFmtId="38" fontId="6" fillId="2" borderId="10" xfId="17" applyFont="1" applyFill="1" applyBorder="1" applyAlignment="1">
      <alignment vertical="center"/>
    </xf>
    <xf numFmtId="38" fontId="6" fillId="2" borderId="3" xfId="17" applyFont="1" applyFill="1" applyBorder="1" applyAlignment="1">
      <alignment vertical="center"/>
    </xf>
    <xf numFmtId="38" fontId="6" fillId="2" borderId="11" xfId="17" applyFont="1" applyFill="1" applyBorder="1" applyAlignment="1">
      <alignment vertical="center"/>
    </xf>
    <xf numFmtId="184" fontId="6" fillId="2" borderId="6" xfId="0" applyNumberFormat="1" applyFont="1" applyFill="1" applyBorder="1" applyAlignment="1">
      <alignment vertical="center"/>
    </xf>
    <xf numFmtId="184" fontId="6" fillId="2" borderId="0" xfId="0" applyNumberFormat="1" applyFont="1" applyFill="1" applyBorder="1" applyAlignment="1">
      <alignment vertical="center"/>
    </xf>
    <xf numFmtId="184" fontId="6" fillId="2" borderId="7" xfId="0" applyNumberFormat="1" applyFont="1" applyFill="1" applyBorder="1" applyAlignment="1">
      <alignment vertical="center"/>
    </xf>
    <xf numFmtId="184" fontId="6" fillId="2" borderId="8" xfId="0" applyNumberFormat="1" applyFont="1" applyFill="1" applyBorder="1" applyAlignment="1">
      <alignment vertical="center"/>
    </xf>
    <xf numFmtId="184" fontId="6" fillId="2" borderId="5" xfId="0" applyNumberFormat="1" applyFont="1" applyFill="1" applyBorder="1" applyAlignment="1">
      <alignment vertical="center"/>
    </xf>
    <xf numFmtId="184" fontId="6" fillId="2" borderId="9" xfId="0" applyNumberFormat="1" applyFont="1" applyFill="1" applyBorder="1" applyAlignment="1">
      <alignment vertical="center"/>
    </xf>
    <xf numFmtId="184" fontId="6" fillId="2" borderId="10" xfId="0" applyNumberFormat="1" applyFont="1" applyFill="1" applyBorder="1" applyAlignment="1">
      <alignment vertical="center"/>
    </xf>
    <xf numFmtId="184" fontId="6" fillId="2" borderId="3" xfId="0" applyNumberFormat="1" applyFont="1" applyFill="1" applyBorder="1" applyAlignment="1">
      <alignment vertical="center"/>
    </xf>
    <xf numFmtId="184" fontId="6" fillId="2" borderId="11" xfId="0" applyNumberFormat="1" applyFont="1" applyFill="1" applyBorder="1" applyAlignment="1">
      <alignment vertical="center"/>
    </xf>
    <xf numFmtId="38" fontId="6" fillId="2" borderId="12" xfId="17" applyFont="1" applyFill="1" applyBorder="1" applyAlignment="1">
      <alignment vertical="center"/>
    </xf>
    <xf numFmtId="38" fontId="6" fillId="2" borderId="13" xfId="17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0" fillId="2" borderId="14" xfId="0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84" fontId="0" fillId="2" borderId="3" xfId="0" applyNumberForma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184" fontId="0" fillId="2" borderId="10" xfId="0" applyNumberForma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184" fontId="0" fillId="2" borderId="23" xfId="0" applyNumberFormat="1" applyFill="1" applyBorder="1" applyAlignment="1">
      <alignment vertical="center"/>
    </xf>
    <xf numFmtId="184" fontId="0" fillId="2" borderId="22" xfId="0" applyNumberForma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184" fontId="0" fillId="2" borderId="27" xfId="0" applyNumberFormat="1" applyFill="1" applyBorder="1" applyAlignment="1">
      <alignment vertical="center"/>
    </xf>
    <xf numFmtId="184" fontId="10" fillId="2" borderId="0" xfId="0" applyNumberFormat="1" applyFont="1" applyFill="1" applyBorder="1" applyAlignment="1">
      <alignment vertical="center"/>
    </xf>
    <xf numFmtId="184" fontId="10" fillId="2" borderId="16" xfId="0" applyNumberFormat="1" applyFont="1" applyFill="1" applyBorder="1" applyAlignment="1">
      <alignment vertical="center"/>
    </xf>
    <xf numFmtId="184" fontId="10" fillId="2" borderId="15" xfId="0" applyNumberFormat="1" applyFont="1" applyFill="1" applyBorder="1" applyAlignment="1">
      <alignment vertical="center"/>
    </xf>
    <xf numFmtId="184" fontId="10" fillId="2" borderId="1" xfId="0" applyNumberFormat="1" applyFont="1" applyFill="1" applyBorder="1" applyAlignment="1">
      <alignment vertical="center"/>
    </xf>
    <xf numFmtId="184" fontId="4" fillId="2" borderId="0" xfId="0" applyNumberFormat="1" applyFont="1" applyFill="1" applyBorder="1" applyAlignment="1">
      <alignment vertical="center"/>
    </xf>
    <xf numFmtId="184" fontId="4" fillId="2" borderId="27" xfId="0" applyNumberFormat="1" applyFont="1" applyFill="1" applyBorder="1" applyAlignment="1">
      <alignment vertical="center"/>
    </xf>
    <xf numFmtId="184" fontId="4" fillId="2" borderId="23" xfId="0" applyNumberFormat="1" applyFont="1" applyFill="1" applyBorder="1" applyAlignment="1">
      <alignment vertical="center"/>
    </xf>
    <xf numFmtId="184" fontId="4" fillId="2" borderId="22" xfId="0" applyNumberFormat="1" applyFont="1" applyFill="1" applyBorder="1" applyAlignment="1">
      <alignment vertical="center"/>
    </xf>
    <xf numFmtId="184" fontId="5" fillId="2" borderId="16" xfId="0" applyNumberFormat="1" applyFont="1" applyFill="1" applyBorder="1" applyAlignment="1">
      <alignment vertical="center"/>
    </xf>
    <xf numFmtId="184" fontId="5" fillId="2" borderId="15" xfId="0" applyNumberFormat="1" applyFont="1" applyFill="1" applyBorder="1" applyAlignment="1">
      <alignment vertical="center"/>
    </xf>
    <xf numFmtId="184" fontId="4" fillId="2" borderId="10" xfId="0" applyNumberFormat="1" applyFont="1" applyFill="1" applyBorder="1" applyAlignment="1">
      <alignment vertical="center"/>
    </xf>
    <xf numFmtId="184" fontId="4" fillId="2" borderId="3" xfId="0" applyNumberFormat="1" applyFont="1" applyFill="1" applyBorder="1" applyAlignment="1">
      <alignment vertical="center"/>
    </xf>
    <xf numFmtId="184" fontId="5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14" xfId="0" applyFont="1" applyFill="1" applyBorder="1" applyAlignment="1">
      <alignment vertical="top" wrapText="1"/>
    </xf>
    <xf numFmtId="0" fontId="7" fillId="2" borderId="28" xfId="0" applyFont="1" applyFill="1" applyBorder="1" applyAlignment="1">
      <alignment vertical="top" wrapText="1"/>
    </xf>
    <xf numFmtId="0" fontId="8" fillId="2" borderId="28" xfId="0" applyFont="1" applyFill="1" applyBorder="1" applyAlignment="1">
      <alignment vertical="top" wrapText="1"/>
    </xf>
    <xf numFmtId="0" fontId="8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0" fillId="2" borderId="6" xfId="0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7" fillId="2" borderId="29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3" fontId="6" fillId="2" borderId="0" xfId="17" applyNumberFormat="1" applyFont="1" applyFill="1" applyBorder="1" applyAlignment="1">
      <alignment vertical="center"/>
    </xf>
    <xf numFmtId="3" fontId="6" fillId="2" borderId="6" xfId="17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8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206" fontId="13" fillId="2" borderId="0" xfId="0" applyNumberFormat="1" applyFont="1" applyFill="1" applyAlignment="1">
      <alignment vertical="center"/>
    </xf>
    <xf numFmtId="3" fontId="6" fillId="2" borderId="8" xfId="17" applyNumberFormat="1" applyFont="1" applyFill="1" applyBorder="1" applyAlignment="1">
      <alignment vertical="center"/>
    </xf>
    <xf numFmtId="3" fontId="6" fillId="2" borderId="5" xfId="17" applyNumberFormat="1" applyFont="1" applyFill="1" applyBorder="1" applyAlignment="1">
      <alignment vertical="center"/>
    </xf>
    <xf numFmtId="38" fontId="0" fillId="2" borderId="0" xfId="17" applyFill="1" applyBorder="1" applyAlignment="1">
      <alignment vertical="center"/>
    </xf>
    <xf numFmtId="38" fontId="0" fillId="2" borderId="28" xfId="17" applyFill="1" applyBorder="1" applyAlignment="1">
      <alignment vertical="center"/>
    </xf>
    <xf numFmtId="38" fontId="0" fillId="2" borderId="6" xfId="17" applyFill="1" applyBorder="1" applyAlignment="1">
      <alignment vertical="center"/>
    </xf>
    <xf numFmtId="38" fontId="0" fillId="2" borderId="12" xfId="17" applyFill="1" applyBorder="1" applyAlignment="1">
      <alignment vertical="center"/>
    </xf>
    <xf numFmtId="38" fontId="0" fillId="2" borderId="14" xfId="17" applyFill="1" applyBorder="1" applyAlignment="1">
      <alignment vertical="center"/>
    </xf>
    <xf numFmtId="38" fontId="0" fillId="2" borderId="29" xfId="17" applyFill="1" applyBorder="1" applyAlignment="1">
      <alignment vertical="center"/>
    </xf>
    <xf numFmtId="38" fontId="0" fillId="2" borderId="35" xfId="17" applyFill="1" applyBorder="1" applyAlignment="1">
      <alignment vertical="center"/>
    </xf>
    <xf numFmtId="38" fontId="0" fillId="2" borderId="30" xfId="17" applyFill="1" applyBorder="1" applyAlignment="1">
      <alignment vertical="center"/>
    </xf>
    <xf numFmtId="38" fontId="0" fillId="2" borderId="36" xfId="17" applyFill="1" applyBorder="1" applyAlignment="1">
      <alignment vertical="center"/>
    </xf>
    <xf numFmtId="38" fontId="0" fillId="0" borderId="0" xfId="0" applyNumberFormat="1" applyAlignment="1">
      <alignment vertical="center"/>
    </xf>
    <xf numFmtId="3" fontId="6" fillId="3" borderId="6" xfId="17" applyNumberFormat="1" applyFont="1" applyFill="1" applyBorder="1" applyAlignment="1">
      <alignment vertical="center"/>
    </xf>
    <xf numFmtId="3" fontId="6" fillId="3" borderId="0" xfId="17" applyNumberFormat="1" applyFont="1" applyFill="1" applyBorder="1" applyAlignment="1">
      <alignment vertical="center"/>
    </xf>
    <xf numFmtId="3" fontId="6" fillId="3" borderId="8" xfId="17" applyNumberFormat="1" applyFont="1" applyFill="1" applyBorder="1" applyAlignment="1">
      <alignment vertical="center"/>
    </xf>
    <xf numFmtId="3" fontId="6" fillId="3" borderId="5" xfId="17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4" fontId="0" fillId="0" borderId="6" xfId="0" applyNumberFormat="1" applyFill="1" applyBorder="1" applyAlignment="1">
      <alignment vertical="center"/>
    </xf>
    <xf numFmtId="184" fontId="0" fillId="0" borderId="37" xfId="0" applyNumberFormat="1" applyFill="1" applyBorder="1" applyAlignment="1">
      <alignment vertical="center"/>
    </xf>
    <xf numFmtId="184" fontId="4" fillId="0" borderId="6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37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6" fillId="2" borderId="23" xfId="17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184" fontId="0" fillId="0" borderId="15" xfId="0" applyNumberFormat="1" applyFill="1" applyBorder="1" applyAlignment="1">
      <alignment vertical="center"/>
    </xf>
    <xf numFmtId="184" fontId="0" fillId="0" borderId="39" xfId="0" applyNumberFormat="1" applyFill="1" applyBorder="1" applyAlignment="1">
      <alignment vertical="center"/>
    </xf>
    <xf numFmtId="184" fontId="0" fillId="0" borderId="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184" fontId="0" fillId="0" borderId="42" xfId="0" applyNumberFormat="1" applyFill="1" applyBorder="1" applyAlignment="1">
      <alignment vertical="center"/>
    </xf>
    <xf numFmtId="184" fontId="0" fillId="0" borderId="41" xfId="0" applyNumberFormat="1" applyFill="1" applyBorder="1" applyAlignment="1">
      <alignment vertical="center"/>
    </xf>
    <xf numFmtId="184" fontId="0" fillId="0" borderId="43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4" fontId="0" fillId="0" borderId="4" xfId="0" applyNumberFormat="1" applyFill="1" applyBorder="1" applyAlignment="1">
      <alignment vertical="center"/>
    </xf>
    <xf numFmtId="184" fontId="0" fillId="0" borderId="5" xfId="0" applyNumberFormat="1" applyFill="1" applyBorder="1" applyAlignment="1">
      <alignment vertical="center"/>
    </xf>
    <xf numFmtId="184" fontId="0" fillId="0" borderId="13" xfId="0" applyNumberFormat="1" applyFill="1" applyBorder="1" applyAlignment="1">
      <alignment vertical="center"/>
    </xf>
    <xf numFmtId="0" fontId="7" fillId="2" borderId="8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6" fillId="2" borderId="38" xfId="0" applyFont="1" applyFill="1" applyBorder="1" applyAlignment="1">
      <alignment vertical="center"/>
    </xf>
    <xf numFmtId="38" fontId="0" fillId="2" borderId="8" xfId="17" applyFill="1" applyBorder="1" applyAlignment="1">
      <alignment vertical="center"/>
    </xf>
    <xf numFmtId="38" fontId="0" fillId="2" borderId="5" xfId="17" applyFill="1" applyBorder="1" applyAlignment="1">
      <alignment vertical="center"/>
    </xf>
    <xf numFmtId="38" fontId="0" fillId="2" borderId="13" xfId="17" applyFill="1" applyBorder="1" applyAlignment="1">
      <alignment vertical="center"/>
    </xf>
    <xf numFmtId="0" fontId="8" fillId="2" borderId="30" xfId="0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95250</xdr:colOff>
      <xdr:row>22</xdr:row>
      <xdr:rowOff>76200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7125950" y="408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76200</xdr:rowOff>
    </xdr:from>
    <xdr:to>
      <xdr:col>1</xdr:col>
      <xdr:colOff>942975</xdr:colOff>
      <xdr:row>0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14425" y="76200"/>
          <a:ext cx="12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6"/>
  <sheetViews>
    <sheetView tabSelected="1" workbookViewId="0" topLeftCell="A1">
      <selection activeCell="C29" sqref="C29"/>
    </sheetView>
  </sheetViews>
  <sheetFormatPr defaultColWidth="9.00390625" defaultRowHeight="13.5"/>
  <cols>
    <col min="1" max="1" width="4.00390625" style="1" customWidth="1"/>
    <col min="2" max="2" width="17.00390625" style="7" customWidth="1"/>
    <col min="3" max="4" width="9.125" style="2" bestFit="1" customWidth="1"/>
    <col min="5" max="5" width="9.25390625" style="2" bestFit="1" customWidth="1"/>
    <col min="6" max="13" width="9.125" style="2" bestFit="1" customWidth="1"/>
    <col min="14" max="14" width="9.25390625" style="2" bestFit="1" customWidth="1"/>
    <col min="15" max="15" width="9.125" style="2" bestFit="1" customWidth="1"/>
    <col min="16" max="17" width="9.25390625" style="2" bestFit="1" customWidth="1"/>
    <col min="18" max="18" width="9.375" style="2" bestFit="1" customWidth="1"/>
    <col min="19" max="22" width="9.25390625" style="2" bestFit="1" customWidth="1"/>
    <col min="23" max="27" width="9.375" style="2" bestFit="1" customWidth="1"/>
    <col min="28" max="28" width="10.25390625" style="2" bestFit="1" customWidth="1"/>
    <col min="29" max="30" width="9.25390625" style="2" bestFit="1" customWidth="1"/>
    <col min="31" max="31" width="9.00390625" style="37" customWidth="1"/>
    <col min="32" max="32" width="9.50390625" style="2" bestFit="1" customWidth="1"/>
    <col min="33" max="16384" width="9.00390625" style="2" customWidth="1"/>
  </cols>
  <sheetData>
    <row r="2" spans="1:31" s="4" customFormat="1" ht="11.25">
      <c r="A2" s="92"/>
      <c r="B2" s="93"/>
      <c r="C2" s="95">
        <v>1</v>
      </c>
      <c r="D2" s="166">
        <v>2</v>
      </c>
      <c r="E2" s="166">
        <v>3</v>
      </c>
      <c r="F2" s="166">
        <v>4</v>
      </c>
      <c r="G2" s="166">
        <v>5</v>
      </c>
      <c r="H2" s="166">
        <v>6</v>
      </c>
      <c r="I2" s="166">
        <v>7</v>
      </c>
      <c r="J2" s="166">
        <v>8</v>
      </c>
      <c r="K2" s="166">
        <v>9</v>
      </c>
      <c r="L2" s="166">
        <v>10</v>
      </c>
      <c r="M2" s="166">
        <v>11</v>
      </c>
      <c r="N2" s="166">
        <v>12</v>
      </c>
      <c r="O2" s="96">
        <v>13</v>
      </c>
      <c r="P2" s="94">
        <v>35</v>
      </c>
      <c r="Q2" s="95">
        <v>36</v>
      </c>
      <c r="R2" s="166">
        <v>37</v>
      </c>
      <c r="S2" s="166">
        <v>38</v>
      </c>
      <c r="T2" s="166">
        <v>39</v>
      </c>
      <c r="U2" s="166">
        <v>40</v>
      </c>
      <c r="V2" s="96">
        <v>41</v>
      </c>
      <c r="W2" s="95">
        <v>42</v>
      </c>
      <c r="X2" s="94">
        <v>43</v>
      </c>
      <c r="Y2" s="95">
        <v>44</v>
      </c>
      <c r="Z2" s="95">
        <v>45</v>
      </c>
      <c r="AA2" s="94">
        <v>46</v>
      </c>
      <c r="AB2" s="96">
        <v>47</v>
      </c>
      <c r="AC2" s="95">
        <v>48</v>
      </c>
      <c r="AD2" s="94">
        <v>49</v>
      </c>
      <c r="AE2" s="135"/>
    </row>
    <row r="3" spans="1:31" s="8" customFormat="1" ht="34.5" customHeight="1">
      <c r="A3" s="164"/>
      <c r="B3" s="165"/>
      <c r="C3" s="81" t="s">
        <v>33</v>
      </c>
      <c r="D3" s="82" t="s">
        <v>24</v>
      </c>
      <c r="E3" s="82" t="s">
        <v>34</v>
      </c>
      <c r="F3" s="82" t="s">
        <v>25</v>
      </c>
      <c r="G3" s="82" t="s">
        <v>35</v>
      </c>
      <c r="H3" s="82" t="s">
        <v>26</v>
      </c>
      <c r="I3" s="82" t="s">
        <v>36</v>
      </c>
      <c r="J3" s="82" t="s">
        <v>37</v>
      </c>
      <c r="K3" s="82" t="s">
        <v>27</v>
      </c>
      <c r="L3" s="82" t="s">
        <v>28</v>
      </c>
      <c r="M3" s="82" t="s">
        <v>29</v>
      </c>
      <c r="N3" s="82" t="s">
        <v>22</v>
      </c>
      <c r="O3" s="85" t="s">
        <v>30</v>
      </c>
      <c r="P3" s="90" t="s">
        <v>38</v>
      </c>
      <c r="Q3" s="91" t="s">
        <v>31</v>
      </c>
      <c r="R3" s="83" t="s">
        <v>5</v>
      </c>
      <c r="S3" s="83" t="s">
        <v>6</v>
      </c>
      <c r="T3" s="83" t="s">
        <v>49</v>
      </c>
      <c r="U3" s="83" t="s">
        <v>7</v>
      </c>
      <c r="V3" s="84" t="s">
        <v>8</v>
      </c>
      <c r="W3" s="91" t="s">
        <v>9</v>
      </c>
      <c r="X3" s="170" t="s">
        <v>10</v>
      </c>
      <c r="Y3" s="91" t="s">
        <v>32</v>
      </c>
      <c r="Z3" s="91" t="s">
        <v>11</v>
      </c>
      <c r="AA3" s="170" t="s">
        <v>12</v>
      </c>
      <c r="AB3" s="84" t="s">
        <v>13</v>
      </c>
      <c r="AC3" s="91" t="s">
        <v>14</v>
      </c>
      <c r="AD3" s="170" t="s">
        <v>15</v>
      </c>
      <c r="AE3" s="136"/>
    </row>
    <row r="4" spans="1:32" ht="13.5">
      <c r="A4" s="86">
        <v>1</v>
      </c>
      <c r="B4" s="87" t="s">
        <v>33</v>
      </c>
      <c r="C4" s="115">
        <v>18663</v>
      </c>
      <c r="D4" s="113">
        <v>0</v>
      </c>
      <c r="E4" s="113">
        <v>83112</v>
      </c>
      <c r="F4" s="113">
        <v>1392</v>
      </c>
      <c r="G4" s="113">
        <v>0</v>
      </c>
      <c r="H4" s="113">
        <v>55</v>
      </c>
      <c r="I4" s="113">
        <v>0</v>
      </c>
      <c r="J4" s="113">
        <v>0</v>
      </c>
      <c r="K4" s="113">
        <v>0</v>
      </c>
      <c r="L4" s="113">
        <v>0</v>
      </c>
      <c r="M4" s="113">
        <v>7</v>
      </c>
      <c r="N4" s="113">
        <v>6980</v>
      </c>
      <c r="O4" s="116">
        <v>5</v>
      </c>
      <c r="P4" s="119">
        <f>SUM(C4:O4)</f>
        <v>110214</v>
      </c>
      <c r="Q4" s="115">
        <v>375</v>
      </c>
      <c r="R4" s="113">
        <v>35768</v>
      </c>
      <c r="S4" s="113">
        <v>0</v>
      </c>
      <c r="T4" s="113">
        <v>0</v>
      </c>
      <c r="U4" s="113">
        <v>1052</v>
      </c>
      <c r="V4" s="116">
        <v>217</v>
      </c>
      <c r="W4" s="115">
        <f>SUM(Q4:V4)</f>
        <v>37412</v>
      </c>
      <c r="X4" s="119">
        <f aca="true" t="shared" si="0" ref="X4:X16">P4+W4</f>
        <v>147626</v>
      </c>
      <c r="Y4" s="115">
        <v>108593</v>
      </c>
      <c r="Z4" s="115">
        <f>W4+Y4</f>
        <v>146005</v>
      </c>
      <c r="AA4" s="119">
        <f>X4+Y4</f>
        <v>256219</v>
      </c>
      <c r="AB4" s="116">
        <v>-79575</v>
      </c>
      <c r="AC4" s="115">
        <f>Z4+AB4</f>
        <v>66430</v>
      </c>
      <c r="AD4" s="119">
        <f>AA4+AB4</f>
        <v>176644</v>
      </c>
      <c r="AF4" s="127"/>
    </row>
    <row r="5" spans="1:32" ht="13.5">
      <c r="A5" s="86">
        <v>2</v>
      </c>
      <c r="B5" s="87" t="s">
        <v>24</v>
      </c>
      <c r="C5" s="115">
        <v>2</v>
      </c>
      <c r="D5" s="113">
        <v>4</v>
      </c>
      <c r="E5" s="113">
        <v>6433</v>
      </c>
      <c r="F5" s="113">
        <v>6035</v>
      </c>
      <c r="G5" s="113">
        <v>6451</v>
      </c>
      <c r="H5" s="113">
        <v>0</v>
      </c>
      <c r="I5" s="113">
        <v>0</v>
      </c>
      <c r="J5" s="113">
        <v>0</v>
      </c>
      <c r="K5" s="113">
        <v>0</v>
      </c>
      <c r="L5" s="113">
        <v>0</v>
      </c>
      <c r="M5" s="113">
        <v>2</v>
      </c>
      <c r="N5" s="113">
        <v>16</v>
      </c>
      <c r="O5" s="116">
        <v>4</v>
      </c>
      <c r="P5" s="119">
        <f aca="true" t="shared" si="1" ref="P5:P16">SUM(C5:O5)</f>
        <v>18947</v>
      </c>
      <c r="Q5" s="115">
        <v>0</v>
      </c>
      <c r="R5" s="113">
        <v>274</v>
      </c>
      <c r="S5" s="113">
        <v>0</v>
      </c>
      <c r="T5" s="113">
        <v>0</v>
      </c>
      <c r="U5" s="113">
        <v>0</v>
      </c>
      <c r="V5" s="116">
        <v>648</v>
      </c>
      <c r="W5" s="115">
        <f aca="true" t="shared" si="2" ref="W5:W16">SUM(Q5:V5)</f>
        <v>922</v>
      </c>
      <c r="X5" s="119">
        <f t="shared" si="0"/>
        <v>19869</v>
      </c>
      <c r="Y5" s="115">
        <v>4831</v>
      </c>
      <c r="Z5" s="115">
        <f aca="true" t="shared" si="3" ref="Z5:Z16">W5+Y5</f>
        <v>5753</v>
      </c>
      <c r="AA5" s="119">
        <f aca="true" t="shared" si="4" ref="AA5:AA16">X5+Y5</f>
        <v>24700</v>
      </c>
      <c r="AB5" s="116">
        <v>-18763</v>
      </c>
      <c r="AC5" s="115">
        <f aca="true" t="shared" si="5" ref="AC5:AC16">Z5+AB5</f>
        <v>-13010</v>
      </c>
      <c r="AD5" s="119">
        <f aca="true" t="shared" si="6" ref="AD5:AD16">AA5+AB5</f>
        <v>5937</v>
      </c>
      <c r="AF5" s="127"/>
    </row>
    <row r="6" spans="1:32" ht="13.5">
      <c r="A6" s="86">
        <v>3</v>
      </c>
      <c r="B6" s="87" t="s">
        <v>34</v>
      </c>
      <c r="C6" s="115">
        <v>29705</v>
      </c>
      <c r="D6" s="113">
        <v>329</v>
      </c>
      <c r="E6" s="113">
        <v>480081</v>
      </c>
      <c r="F6" s="113">
        <v>111462</v>
      </c>
      <c r="G6" s="113">
        <v>5405</v>
      </c>
      <c r="H6" s="113">
        <v>13424</v>
      </c>
      <c r="I6" s="113">
        <v>7090</v>
      </c>
      <c r="J6" s="113">
        <v>688</v>
      </c>
      <c r="K6" s="113">
        <v>36425</v>
      </c>
      <c r="L6" s="113">
        <v>2172</v>
      </c>
      <c r="M6" s="113">
        <v>15285</v>
      </c>
      <c r="N6" s="113">
        <v>148294</v>
      </c>
      <c r="O6" s="116">
        <v>1945</v>
      </c>
      <c r="P6" s="119">
        <f t="shared" si="1"/>
        <v>852305</v>
      </c>
      <c r="Q6" s="115">
        <v>11596</v>
      </c>
      <c r="R6" s="113">
        <v>332275</v>
      </c>
      <c r="S6" s="113">
        <v>5770</v>
      </c>
      <c r="T6" s="113">
        <v>32890</v>
      </c>
      <c r="U6" s="113">
        <v>340206</v>
      </c>
      <c r="V6" s="116">
        <v>8007</v>
      </c>
      <c r="W6" s="115">
        <f t="shared" si="2"/>
        <v>730744</v>
      </c>
      <c r="X6" s="119">
        <f t="shared" si="0"/>
        <v>1583049</v>
      </c>
      <c r="Y6" s="115">
        <v>1219909</v>
      </c>
      <c r="Z6" s="115">
        <f t="shared" si="3"/>
        <v>1950653</v>
      </c>
      <c r="AA6" s="119">
        <f t="shared" si="4"/>
        <v>2802958</v>
      </c>
      <c r="AB6" s="116">
        <v>-1229568</v>
      </c>
      <c r="AC6" s="115">
        <f t="shared" si="5"/>
        <v>721085</v>
      </c>
      <c r="AD6" s="119">
        <f t="shared" si="6"/>
        <v>1573390</v>
      </c>
      <c r="AF6" s="127"/>
    </row>
    <row r="7" spans="1:32" ht="13.5">
      <c r="A7" s="86">
        <v>4</v>
      </c>
      <c r="B7" s="87" t="s">
        <v>25</v>
      </c>
      <c r="C7" s="115">
        <v>969</v>
      </c>
      <c r="D7" s="113">
        <v>34</v>
      </c>
      <c r="E7" s="113">
        <v>7682</v>
      </c>
      <c r="F7" s="113">
        <v>474</v>
      </c>
      <c r="G7" s="113">
        <v>3037</v>
      </c>
      <c r="H7" s="113">
        <v>2321</v>
      </c>
      <c r="I7" s="113">
        <v>827</v>
      </c>
      <c r="J7" s="113">
        <v>13046</v>
      </c>
      <c r="K7" s="113">
        <v>1403</v>
      </c>
      <c r="L7" s="113">
        <v>798</v>
      </c>
      <c r="M7" s="113">
        <v>4034</v>
      </c>
      <c r="N7" s="113">
        <v>7406</v>
      </c>
      <c r="O7" s="116">
        <v>9</v>
      </c>
      <c r="P7" s="119">
        <f t="shared" si="1"/>
        <v>42040</v>
      </c>
      <c r="Q7" s="115">
        <v>0</v>
      </c>
      <c r="R7" s="113">
        <v>0</v>
      </c>
      <c r="S7" s="113">
        <v>0</v>
      </c>
      <c r="T7" s="113">
        <v>174316</v>
      </c>
      <c r="U7" s="113">
        <v>187434</v>
      </c>
      <c r="V7" s="116">
        <v>0</v>
      </c>
      <c r="W7" s="115">
        <f t="shared" si="2"/>
        <v>361750</v>
      </c>
      <c r="X7" s="119">
        <f t="shared" si="0"/>
        <v>403790</v>
      </c>
      <c r="Y7" s="115">
        <v>0</v>
      </c>
      <c r="Z7" s="115">
        <f t="shared" si="3"/>
        <v>361750</v>
      </c>
      <c r="AA7" s="119">
        <f t="shared" si="4"/>
        <v>403790</v>
      </c>
      <c r="AB7" s="116">
        <v>0</v>
      </c>
      <c r="AC7" s="115">
        <f t="shared" si="5"/>
        <v>361750</v>
      </c>
      <c r="AD7" s="119">
        <f t="shared" si="6"/>
        <v>403790</v>
      </c>
      <c r="AF7" s="127"/>
    </row>
    <row r="8" spans="1:32" ht="13.5">
      <c r="A8" s="86">
        <v>5</v>
      </c>
      <c r="B8" s="87" t="s">
        <v>35</v>
      </c>
      <c r="C8" s="115">
        <v>977</v>
      </c>
      <c r="D8" s="113">
        <v>112</v>
      </c>
      <c r="E8" s="113">
        <v>44328</v>
      </c>
      <c r="F8" s="113">
        <v>2723</v>
      </c>
      <c r="G8" s="113">
        <v>8969</v>
      </c>
      <c r="H8" s="113">
        <v>6044</v>
      </c>
      <c r="I8" s="113">
        <v>1272</v>
      </c>
      <c r="J8" s="113">
        <v>647</v>
      </c>
      <c r="K8" s="113">
        <v>2812</v>
      </c>
      <c r="L8" s="113">
        <v>1480</v>
      </c>
      <c r="M8" s="113">
        <v>6926</v>
      </c>
      <c r="N8" s="113">
        <v>30035</v>
      </c>
      <c r="O8" s="116">
        <v>297</v>
      </c>
      <c r="P8" s="119">
        <f t="shared" si="1"/>
        <v>106622</v>
      </c>
      <c r="Q8" s="115">
        <v>19</v>
      </c>
      <c r="R8" s="113">
        <v>13281</v>
      </c>
      <c r="S8" s="113">
        <v>16919</v>
      </c>
      <c r="T8" s="113">
        <v>0</v>
      </c>
      <c r="U8" s="113">
        <v>25658</v>
      </c>
      <c r="V8" s="116">
        <v>0</v>
      </c>
      <c r="W8" s="115">
        <f t="shared" si="2"/>
        <v>55877</v>
      </c>
      <c r="X8" s="119">
        <f t="shared" si="0"/>
        <v>162499</v>
      </c>
      <c r="Y8" s="115">
        <v>6632</v>
      </c>
      <c r="Z8" s="115">
        <f t="shared" si="3"/>
        <v>62509</v>
      </c>
      <c r="AA8" s="119">
        <f t="shared" si="4"/>
        <v>169131</v>
      </c>
      <c r="AB8" s="116">
        <v>-29327</v>
      </c>
      <c r="AC8" s="115">
        <f t="shared" si="5"/>
        <v>33182</v>
      </c>
      <c r="AD8" s="119">
        <f t="shared" si="6"/>
        <v>139804</v>
      </c>
      <c r="AF8" s="127"/>
    </row>
    <row r="9" spans="1:32" ht="13.5">
      <c r="A9" s="86">
        <v>6</v>
      </c>
      <c r="B9" s="87" t="s">
        <v>26</v>
      </c>
      <c r="C9" s="115">
        <v>7819</v>
      </c>
      <c r="D9" s="113">
        <v>83</v>
      </c>
      <c r="E9" s="113">
        <v>90283</v>
      </c>
      <c r="F9" s="113">
        <v>15454</v>
      </c>
      <c r="G9" s="113">
        <v>1307</v>
      </c>
      <c r="H9" s="113">
        <v>4800</v>
      </c>
      <c r="I9" s="113">
        <v>1080</v>
      </c>
      <c r="J9" s="113">
        <v>290</v>
      </c>
      <c r="K9" s="113">
        <v>10753</v>
      </c>
      <c r="L9" s="113">
        <v>466</v>
      </c>
      <c r="M9" s="113">
        <v>2580</v>
      </c>
      <c r="N9" s="113">
        <v>45803</v>
      </c>
      <c r="O9" s="116">
        <v>497</v>
      </c>
      <c r="P9" s="119">
        <f t="shared" si="1"/>
        <v>181215</v>
      </c>
      <c r="Q9" s="115">
        <v>7690</v>
      </c>
      <c r="R9" s="113">
        <v>229040</v>
      </c>
      <c r="S9" s="113">
        <v>1</v>
      </c>
      <c r="T9" s="113">
        <v>4430</v>
      </c>
      <c r="U9" s="113">
        <v>30402</v>
      </c>
      <c r="V9" s="116">
        <v>-945</v>
      </c>
      <c r="W9" s="115">
        <f t="shared" si="2"/>
        <v>270618</v>
      </c>
      <c r="X9" s="119">
        <f t="shared" si="0"/>
        <v>451833</v>
      </c>
      <c r="Y9" s="115">
        <v>209163</v>
      </c>
      <c r="Z9" s="115">
        <f t="shared" si="3"/>
        <v>479781</v>
      </c>
      <c r="AA9" s="119">
        <f t="shared" si="4"/>
        <v>660996</v>
      </c>
      <c r="AB9" s="116">
        <v>-281532</v>
      </c>
      <c r="AC9" s="115">
        <f t="shared" si="5"/>
        <v>198249</v>
      </c>
      <c r="AD9" s="119">
        <f t="shared" si="6"/>
        <v>379464</v>
      </c>
      <c r="AF9" s="127"/>
    </row>
    <row r="10" spans="1:32" ht="13.5">
      <c r="A10" s="86">
        <v>7</v>
      </c>
      <c r="B10" s="87" t="s">
        <v>36</v>
      </c>
      <c r="C10" s="115">
        <v>5186</v>
      </c>
      <c r="D10" s="113">
        <v>230</v>
      </c>
      <c r="E10" s="113">
        <v>19331</v>
      </c>
      <c r="F10" s="113">
        <v>2450</v>
      </c>
      <c r="G10" s="113">
        <v>3681</v>
      </c>
      <c r="H10" s="113">
        <v>14998</v>
      </c>
      <c r="I10" s="113">
        <v>13649</v>
      </c>
      <c r="J10" s="113">
        <v>11424</v>
      </c>
      <c r="K10" s="113">
        <v>10737</v>
      </c>
      <c r="L10" s="113">
        <v>2007</v>
      </c>
      <c r="M10" s="113">
        <v>629</v>
      </c>
      <c r="N10" s="113">
        <v>19330</v>
      </c>
      <c r="O10" s="116">
        <v>3703</v>
      </c>
      <c r="P10" s="119">
        <f t="shared" si="1"/>
        <v>107355</v>
      </c>
      <c r="Q10" s="115">
        <v>0</v>
      </c>
      <c r="R10" s="113">
        <v>93137</v>
      </c>
      <c r="S10" s="113">
        <v>0</v>
      </c>
      <c r="T10" s="113">
        <v>0</v>
      </c>
      <c r="U10" s="113">
        <v>0</v>
      </c>
      <c r="V10" s="116">
        <v>0</v>
      </c>
      <c r="W10" s="115">
        <f t="shared" si="2"/>
        <v>93137</v>
      </c>
      <c r="X10" s="119">
        <f t="shared" si="0"/>
        <v>200492</v>
      </c>
      <c r="Y10" s="115">
        <v>7405</v>
      </c>
      <c r="Z10" s="115">
        <f t="shared" si="3"/>
        <v>100542</v>
      </c>
      <c r="AA10" s="119">
        <f t="shared" si="4"/>
        <v>207897</v>
      </c>
      <c r="AB10" s="116">
        <v>-1932</v>
      </c>
      <c r="AC10" s="115">
        <f t="shared" si="5"/>
        <v>98610</v>
      </c>
      <c r="AD10" s="119">
        <f t="shared" si="6"/>
        <v>205965</v>
      </c>
      <c r="AF10" s="127"/>
    </row>
    <row r="11" spans="1:32" ht="13.5">
      <c r="A11" s="86">
        <v>8</v>
      </c>
      <c r="B11" s="87" t="s">
        <v>37</v>
      </c>
      <c r="C11" s="115">
        <v>35</v>
      </c>
      <c r="D11" s="113">
        <v>23</v>
      </c>
      <c r="E11" s="113">
        <v>3403</v>
      </c>
      <c r="F11" s="113">
        <v>924</v>
      </c>
      <c r="G11" s="113">
        <v>622</v>
      </c>
      <c r="H11" s="113">
        <v>5660</v>
      </c>
      <c r="I11" s="113">
        <v>1831</v>
      </c>
      <c r="J11" s="113">
        <v>748</v>
      </c>
      <c r="K11" s="113">
        <v>2684</v>
      </c>
      <c r="L11" s="113">
        <v>979</v>
      </c>
      <c r="M11" s="113">
        <v>160</v>
      </c>
      <c r="N11" s="113">
        <v>6296</v>
      </c>
      <c r="O11" s="116">
        <v>117</v>
      </c>
      <c r="P11" s="119">
        <f t="shared" si="1"/>
        <v>23482</v>
      </c>
      <c r="Q11" s="115">
        <v>0</v>
      </c>
      <c r="R11" s="113">
        <v>254191</v>
      </c>
      <c r="S11" s="113">
        <v>11</v>
      </c>
      <c r="T11" s="113">
        <v>0</v>
      </c>
      <c r="U11" s="113">
        <v>0</v>
      </c>
      <c r="V11" s="116">
        <v>0</v>
      </c>
      <c r="W11" s="115">
        <f t="shared" si="2"/>
        <v>254202</v>
      </c>
      <c r="X11" s="119">
        <f t="shared" si="0"/>
        <v>277684</v>
      </c>
      <c r="Y11" s="115">
        <v>0</v>
      </c>
      <c r="Z11" s="115">
        <f t="shared" si="3"/>
        <v>254202</v>
      </c>
      <c r="AA11" s="119">
        <f t="shared" si="4"/>
        <v>277684</v>
      </c>
      <c r="AB11" s="116">
        <v>0</v>
      </c>
      <c r="AC11" s="115">
        <f t="shared" si="5"/>
        <v>254202</v>
      </c>
      <c r="AD11" s="119">
        <f t="shared" si="6"/>
        <v>277684</v>
      </c>
      <c r="AF11" s="127"/>
    </row>
    <row r="12" spans="1:32" ht="13.5">
      <c r="A12" s="86">
        <v>9</v>
      </c>
      <c r="B12" s="87" t="s">
        <v>27</v>
      </c>
      <c r="C12" s="115">
        <v>10337</v>
      </c>
      <c r="D12" s="113">
        <v>2537</v>
      </c>
      <c r="E12" s="113">
        <v>51499</v>
      </c>
      <c r="F12" s="113">
        <v>16890</v>
      </c>
      <c r="G12" s="113">
        <v>3054</v>
      </c>
      <c r="H12" s="113">
        <v>12370</v>
      </c>
      <c r="I12" s="113">
        <v>4856</v>
      </c>
      <c r="J12" s="113">
        <v>788</v>
      </c>
      <c r="K12" s="113">
        <v>30641</v>
      </c>
      <c r="L12" s="113">
        <v>2539</v>
      </c>
      <c r="M12" s="113">
        <v>7917</v>
      </c>
      <c r="N12" s="113">
        <v>23908</v>
      </c>
      <c r="O12" s="116">
        <v>464</v>
      </c>
      <c r="P12" s="119">
        <f t="shared" si="1"/>
        <v>167800</v>
      </c>
      <c r="Q12" s="115">
        <v>2194</v>
      </c>
      <c r="R12" s="113">
        <v>97317</v>
      </c>
      <c r="S12" s="113">
        <v>7</v>
      </c>
      <c r="T12" s="113">
        <v>538</v>
      </c>
      <c r="U12" s="113">
        <v>3681</v>
      </c>
      <c r="V12" s="116">
        <v>1</v>
      </c>
      <c r="W12" s="115">
        <f t="shared" si="2"/>
        <v>103738</v>
      </c>
      <c r="X12" s="119">
        <f t="shared" si="0"/>
        <v>271538</v>
      </c>
      <c r="Y12" s="115">
        <v>93783</v>
      </c>
      <c r="Z12" s="115">
        <f t="shared" si="3"/>
        <v>197521</v>
      </c>
      <c r="AA12" s="119">
        <f t="shared" si="4"/>
        <v>365321</v>
      </c>
      <c r="AB12" s="116">
        <v>-88429</v>
      </c>
      <c r="AC12" s="115">
        <f t="shared" si="5"/>
        <v>109092</v>
      </c>
      <c r="AD12" s="119">
        <f t="shared" si="6"/>
        <v>276892</v>
      </c>
      <c r="AF12" s="127"/>
    </row>
    <row r="13" spans="1:32" ht="13.5">
      <c r="A13" s="86">
        <v>10</v>
      </c>
      <c r="B13" s="87" t="s">
        <v>28</v>
      </c>
      <c r="C13" s="115">
        <v>206</v>
      </c>
      <c r="D13" s="113">
        <v>23</v>
      </c>
      <c r="E13" s="113">
        <v>8450</v>
      </c>
      <c r="F13" s="113">
        <v>3029</v>
      </c>
      <c r="G13" s="113">
        <v>660</v>
      </c>
      <c r="H13" s="113">
        <v>9413</v>
      </c>
      <c r="I13" s="113">
        <v>4708</v>
      </c>
      <c r="J13" s="113">
        <v>337</v>
      </c>
      <c r="K13" s="113">
        <v>2211</v>
      </c>
      <c r="L13" s="113">
        <v>12731</v>
      </c>
      <c r="M13" s="113">
        <v>3130</v>
      </c>
      <c r="N13" s="113">
        <v>22198</v>
      </c>
      <c r="O13" s="116">
        <v>592</v>
      </c>
      <c r="P13" s="119">
        <f t="shared" si="1"/>
        <v>67688</v>
      </c>
      <c r="Q13" s="115">
        <v>919</v>
      </c>
      <c r="R13" s="113">
        <v>73389</v>
      </c>
      <c r="S13" s="113">
        <v>0</v>
      </c>
      <c r="T13" s="113">
        <v>0</v>
      </c>
      <c r="U13" s="113">
        <v>0</v>
      </c>
      <c r="V13" s="116">
        <v>0</v>
      </c>
      <c r="W13" s="115">
        <f t="shared" si="2"/>
        <v>74308</v>
      </c>
      <c r="X13" s="119">
        <f t="shared" si="0"/>
        <v>141996</v>
      </c>
      <c r="Y13" s="115">
        <v>1800</v>
      </c>
      <c r="Z13" s="115">
        <f t="shared" si="3"/>
        <v>76108</v>
      </c>
      <c r="AA13" s="119">
        <f t="shared" si="4"/>
        <v>143796</v>
      </c>
      <c r="AB13" s="116">
        <v>-40964</v>
      </c>
      <c r="AC13" s="115">
        <f t="shared" si="5"/>
        <v>35144</v>
      </c>
      <c r="AD13" s="119">
        <f t="shared" si="6"/>
        <v>102832</v>
      </c>
      <c r="AF13" s="127"/>
    </row>
    <row r="14" spans="1:32" ht="13.5">
      <c r="A14" s="86">
        <v>11</v>
      </c>
      <c r="B14" s="87" t="s">
        <v>29</v>
      </c>
      <c r="C14" s="115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6">
        <v>4063</v>
      </c>
      <c r="P14" s="119">
        <f t="shared" si="1"/>
        <v>4063</v>
      </c>
      <c r="Q14" s="115">
        <v>0</v>
      </c>
      <c r="R14" s="113">
        <v>9229</v>
      </c>
      <c r="S14" s="113">
        <v>234193</v>
      </c>
      <c r="T14" s="113">
        <v>0</v>
      </c>
      <c r="U14" s="113">
        <v>0</v>
      </c>
      <c r="V14" s="116">
        <v>0</v>
      </c>
      <c r="W14" s="115">
        <f t="shared" si="2"/>
        <v>243422</v>
      </c>
      <c r="X14" s="119">
        <f t="shared" si="0"/>
        <v>247485</v>
      </c>
      <c r="Y14" s="115">
        <v>0</v>
      </c>
      <c r="Z14" s="115">
        <f t="shared" si="3"/>
        <v>243422</v>
      </c>
      <c r="AA14" s="119">
        <f t="shared" si="4"/>
        <v>247485</v>
      </c>
      <c r="AB14" s="116">
        <v>0</v>
      </c>
      <c r="AC14" s="115">
        <f t="shared" si="5"/>
        <v>243422</v>
      </c>
      <c r="AD14" s="119">
        <f t="shared" si="6"/>
        <v>247485</v>
      </c>
      <c r="AF14" s="127"/>
    </row>
    <row r="15" spans="1:32" ht="13.5">
      <c r="A15" s="86">
        <v>12</v>
      </c>
      <c r="B15" s="87" t="s">
        <v>22</v>
      </c>
      <c r="C15" s="115">
        <v>2659</v>
      </c>
      <c r="D15" s="113">
        <v>187</v>
      </c>
      <c r="E15" s="113">
        <v>132643</v>
      </c>
      <c r="F15" s="113">
        <v>40560</v>
      </c>
      <c r="G15" s="113">
        <v>15508</v>
      </c>
      <c r="H15" s="113">
        <v>26788</v>
      </c>
      <c r="I15" s="113">
        <v>27067</v>
      </c>
      <c r="J15" s="113">
        <v>6605</v>
      </c>
      <c r="K15" s="113">
        <v>39278</v>
      </c>
      <c r="L15" s="113">
        <v>17552</v>
      </c>
      <c r="M15" s="113">
        <v>16575</v>
      </c>
      <c r="N15" s="113">
        <v>78063</v>
      </c>
      <c r="O15" s="116">
        <v>1668</v>
      </c>
      <c r="P15" s="119">
        <f t="shared" si="1"/>
        <v>405153</v>
      </c>
      <c r="Q15" s="115">
        <v>75627</v>
      </c>
      <c r="R15" s="113">
        <v>429696</v>
      </c>
      <c r="S15" s="113">
        <v>301506</v>
      </c>
      <c r="T15" s="113">
        <v>6818</v>
      </c>
      <c r="U15" s="113">
        <v>37094</v>
      </c>
      <c r="V15" s="116">
        <v>0</v>
      </c>
      <c r="W15" s="115">
        <f t="shared" si="2"/>
        <v>850741</v>
      </c>
      <c r="X15" s="119">
        <f t="shared" si="0"/>
        <v>1255894</v>
      </c>
      <c r="Y15" s="115">
        <v>57227</v>
      </c>
      <c r="Z15" s="115">
        <f t="shared" si="3"/>
        <v>907968</v>
      </c>
      <c r="AA15" s="119">
        <f t="shared" si="4"/>
        <v>1313121</v>
      </c>
      <c r="AB15" s="116">
        <v>-246923</v>
      </c>
      <c r="AC15" s="115">
        <f t="shared" si="5"/>
        <v>661045</v>
      </c>
      <c r="AD15" s="119">
        <f t="shared" si="6"/>
        <v>1066198</v>
      </c>
      <c r="AF15" s="127"/>
    </row>
    <row r="16" spans="1:32" ht="13.5">
      <c r="A16" s="86">
        <v>13</v>
      </c>
      <c r="B16" s="87" t="s">
        <v>30</v>
      </c>
      <c r="C16" s="115">
        <v>836</v>
      </c>
      <c r="D16" s="113">
        <v>72</v>
      </c>
      <c r="E16" s="113">
        <v>11231</v>
      </c>
      <c r="F16" s="113">
        <v>4467</v>
      </c>
      <c r="G16" s="113">
        <v>789</v>
      </c>
      <c r="H16" s="113">
        <v>1848</v>
      </c>
      <c r="I16" s="113">
        <v>1446</v>
      </c>
      <c r="J16" s="113">
        <v>1121</v>
      </c>
      <c r="K16" s="113">
        <v>1148</v>
      </c>
      <c r="L16" s="113">
        <v>486</v>
      </c>
      <c r="M16" s="113">
        <v>83</v>
      </c>
      <c r="N16" s="113">
        <v>2976</v>
      </c>
      <c r="O16" s="116">
        <v>0</v>
      </c>
      <c r="P16" s="119">
        <f t="shared" si="1"/>
        <v>26503</v>
      </c>
      <c r="Q16" s="115">
        <v>0</v>
      </c>
      <c r="R16" s="113">
        <v>851</v>
      </c>
      <c r="S16" s="113">
        <v>0</v>
      </c>
      <c r="T16" s="113">
        <v>0</v>
      </c>
      <c r="U16" s="113">
        <v>0</v>
      </c>
      <c r="V16" s="116">
        <v>0</v>
      </c>
      <c r="W16" s="115">
        <f t="shared" si="2"/>
        <v>851</v>
      </c>
      <c r="X16" s="119">
        <f t="shared" si="0"/>
        <v>27354</v>
      </c>
      <c r="Y16" s="115">
        <v>3097</v>
      </c>
      <c r="Z16" s="115">
        <f t="shared" si="3"/>
        <v>3948</v>
      </c>
      <c r="AA16" s="119">
        <f t="shared" si="4"/>
        <v>30451</v>
      </c>
      <c r="AB16" s="116">
        <v>-10127</v>
      </c>
      <c r="AC16" s="115">
        <f t="shared" si="5"/>
        <v>-6179</v>
      </c>
      <c r="AD16" s="119">
        <f t="shared" si="6"/>
        <v>20324</v>
      </c>
      <c r="AF16" s="127"/>
    </row>
    <row r="17" spans="1:30" ht="13.5">
      <c r="A17" s="41">
        <v>14</v>
      </c>
      <c r="B17" s="89" t="s">
        <v>38</v>
      </c>
      <c r="C17" s="117">
        <f>SUM(C4:C16)</f>
        <v>77394</v>
      </c>
      <c r="D17" s="114">
        <f aca="true" t="shared" si="7" ref="D17:K17">SUM(D4:D16)</f>
        <v>3634</v>
      </c>
      <c r="E17" s="114">
        <f t="shared" si="7"/>
        <v>938476</v>
      </c>
      <c r="F17" s="114">
        <f t="shared" si="7"/>
        <v>205860</v>
      </c>
      <c r="G17" s="114">
        <f t="shared" si="7"/>
        <v>49483</v>
      </c>
      <c r="H17" s="114">
        <f t="shared" si="7"/>
        <v>97721</v>
      </c>
      <c r="I17" s="114">
        <f t="shared" si="7"/>
        <v>63826</v>
      </c>
      <c r="J17" s="114">
        <f t="shared" si="7"/>
        <v>35694</v>
      </c>
      <c r="K17" s="114">
        <f t="shared" si="7"/>
        <v>138092</v>
      </c>
      <c r="L17" s="114">
        <f aca="true" t="shared" si="8" ref="L17:AD17">SUM(L4:L16)</f>
        <v>41210</v>
      </c>
      <c r="M17" s="114">
        <f t="shared" si="8"/>
        <v>57328</v>
      </c>
      <c r="N17" s="114">
        <f t="shared" si="8"/>
        <v>391305</v>
      </c>
      <c r="O17" s="118">
        <f t="shared" si="8"/>
        <v>13364</v>
      </c>
      <c r="P17" s="120">
        <f t="shared" si="8"/>
        <v>2113387</v>
      </c>
      <c r="Q17" s="117">
        <f t="shared" si="8"/>
        <v>98420</v>
      </c>
      <c r="R17" s="114">
        <f>SUM(R4:R16)</f>
        <v>1568448</v>
      </c>
      <c r="S17" s="114">
        <f>SUM(S4:S16)</f>
        <v>558407</v>
      </c>
      <c r="T17" s="114">
        <f>SUM(T4:T16)</f>
        <v>218992</v>
      </c>
      <c r="U17" s="114">
        <f>SUM(U4:U16)</f>
        <v>625527</v>
      </c>
      <c r="V17" s="118">
        <f>SUM(V4:V16)</f>
        <v>7928</v>
      </c>
      <c r="W17" s="117">
        <f t="shared" si="8"/>
        <v>3077722</v>
      </c>
      <c r="X17" s="120">
        <f t="shared" si="8"/>
        <v>5191109</v>
      </c>
      <c r="Y17" s="117">
        <f t="shared" si="8"/>
        <v>1712440</v>
      </c>
      <c r="Z17" s="117">
        <f t="shared" si="8"/>
        <v>4790162</v>
      </c>
      <c r="AA17" s="120">
        <f t="shared" si="8"/>
        <v>6903549</v>
      </c>
      <c r="AB17" s="118">
        <f t="shared" si="8"/>
        <v>-2027140</v>
      </c>
      <c r="AC17" s="117">
        <f t="shared" si="8"/>
        <v>2763022</v>
      </c>
      <c r="AD17" s="120">
        <f t="shared" si="8"/>
        <v>4876409</v>
      </c>
    </row>
    <row r="18" spans="1:30" ht="13.5">
      <c r="A18" s="86">
        <v>51</v>
      </c>
      <c r="B18" s="87" t="s">
        <v>4</v>
      </c>
      <c r="C18" s="115">
        <v>2093</v>
      </c>
      <c r="D18" s="113">
        <v>265</v>
      </c>
      <c r="E18" s="113">
        <v>34090</v>
      </c>
      <c r="F18" s="113">
        <v>6124</v>
      </c>
      <c r="G18" s="113">
        <v>3199</v>
      </c>
      <c r="H18" s="113">
        <v>8448</v>
      </c>
      <c r="I18" s="113">
        <v>6953</v>
      </c>
      <c r="J18" s="113">
        <v>973</v>
      </c>
      <c r="K18" s="113">
        <v>5558</v>
      </c>
      <c r="L18" s="113">
        <v>6135</v>
      </c>
      <c r="M18" s="113">
        <v>3761</v>
      </c>
      <c r="N18" s="113">
        <v>20347</v>
      </c>
      <c r="O18" s="116">
        <v>474</v>
      </c>
      <c r="P18" s="119">
        <f>SUM(C18:O18)</f>
        <v>98420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13.5">
      <c r="A19" s="86">
        <v>52</v>
      </c>
      <c r="B19" s="87" t="s">
        <v>16</v>
      </c>
      <c r="C19" s="115">
        <v>14237</v>
      </c>
      <c r="D19" s="113">
        <v>671</v>
      </c>
      <c r="E19" s="113">
        <v>227006</v>
      </c>
      <c r="F19" s="113">
        <v>134683</v>
      </c>
      <c r="G19" s="113">
        <v>15980</v>
      </c>
      <c r="H19" s="113">
        <v>137885</v>
      </c>
      <c r="I19" s="113">
        <v>59138</v>
      </c>
      <c r="J19" s="113">
        <v>6386</v>
      </c>
      <c r="K19" s="113">
        <v>92532</v>
      </c>
      <c r="L19" s="113">
        <v>23989</v>
      </c>
      <c r="M19" s="113">
        <v>116572</v>
      </c>
      <c r="N19" s="113">
        <v>429360</v>
      </c>
      <c r="O19" s="116">
        <v>1877</v>
      </c>
      <c r="P19" s="119">
        <f aca="true" t="shared" si="9" ref="P19:P24">SUM(C19:O19)</f>
        <v>1260316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13.5">
      <c r="A20" s="86">
        <v>53</v>
      </c>
      <c r="B20" s="87" t="s">
        <v>17</v>
      </c>
      <c r="C20" s="115">
        <v>55448</v>
      </c>
      <c r="D20" s="113">
        <v>784</v>
      </c>
      <c r="E20" s="113">
        <v>144624</v>
      </c>
      <c r="F20" s="113">
        <v>20275</v>
      </c>
      <c r="G20" s="113">
        <v>29207</v>
      </c>
      <c r="H20" s="113">
        <v>97242</v>
      </c>
      <c r="I20" s="113">
        <v>57183</v>
      </c>
      <c r="J20" s="113">
        <v>128667</v>
      </c>
      <c r="K20" s="113">
        <v>22195</v>
      </c>
      <c r="L20" s="113">
        <v>10821</v>
      </c>
      <c r="M20" s="113">
        <v>0</v>
      </c>
      <c r="N20" s="113">
        <v>114124</v>
      </c>
      <c r="O20" s="116">
        <v>2195</v>
      </c>
      <c r="P20" s="119">
        <f t="shared" si="9"/>
        <v>682765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13.5">
      <c r="A21" s="86">
        <v>54</v>
      </c>
      <c r="B21" s="87" t="s">
        <v>18</v>
      </c>
      <c r="C21" s="115">
        <v>20292</v>
      </c>
      <c r="D21" s="113">
        <v>337</v>
      </c>
      <c r="E21" s="113">
        <v>113071</v>
      </c>
      <c r="F21" s="113">
        <v>19260</v>
      </c>
      <c r="G21" s="113">
        <v>32849</v>
      </c>
      <c r="H21" s="113">
        <v>20009</v>
      </c>
      <c r="I21" s="113">
        <v>19124</v>
      </c>
      <c r="J21" s="113">
        <v>90649</v>
      </c>
      <c r="K21" s="113">
        <v>12110</v>
      </c>
      <c r="L21" s="113">
        <v>17362</v>
      </c>
      <c r="M21" s="113">
        <v>69539</v>
      </c>
      <c r="N21" s="113">
        <v>92405</v>
      </c>
      <c r="O21" s="116">
        <v>2132</v>
      </c>
      <c r="P21" s="119">
        <f t="shared" si="9"/>
        <v>509139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13.5">
      <c r="A22" s="86">
        <v>55</v>
      </c>
      <c r="B22" s="87" t="s">
        <v>19</v>
      </c>
      <c r="C22" s="115">
        <v>8988</v>
      </c>
      <c r="D22" s="113">
        <v>249</v>
      </c>
      <c r="E22" s="113">
        <v>121000</v>
      </c>
      <c r="F22" s="113">
        <v>17748</v>
      </c>
      <c r="G22" s="113">
        <v>10341</v>
      </c>
      <c r="H22" s="113">
        <v>18893</v>
      </c>
      <c r="I22" s="113">
        <v>7788</v>
      </c>
      <c r="J22" s="113">
        <v>16534</v>
      </c>
      <c r="K22" s="113">
        <v>7265</v>
      </c>
      <c r="L22" s="113">
        <v>3353</v>
      </c>
      <c r="M22" s="113">
        <v>285</v>
      </c>
      <c r="N22" s="113">
        <v>30545</v>
      </c>
      <c r="O22" s="116">
        <v>293</v>
      </c>
      <c r="P22" s="119">
        <f t="shared" si="9"/>
        <v>243282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13.5">
      <c r="A23" s="86">
        <v>56</v>
      </c>
      <c r="B23" s="87" t="s">
        <v>20</v>
      </c>
      <c r="C23" s="115">
        <v>-1808</v>
      </c>
      <c r="D23" s="113">
        <v>-3</v>
      </c>
      <c r="E23" s="113">
        <v>-4877</v>
      </c>
      <c r="F23" s="113">
        <v>-160</v>
      </c>
      <c r="G23" s="113">
        <v>-1255</v>
      </c>
      <c r="H23" s="113">
        <v>-734</v>
      </c>
      <c r="I23" s="113">
        <v>-8047</v>
      </c>
      <c r="J23" s="113">
        <v>-1219</v>
      </c>
      <c r="K23" s="113">
        <v>-860</v>
      </c>
      <c r="L23" s="113">
        <v>-38</v>
      </c>
      <c r="M23" s="113">
        <v>0</v>
      </c>
      <c r="N23" s="113">
        <v>-11888</v>
      </c>
      <c r="O23" s="116">
        <v>-11</v>
      </c>
      <c r="P23" s="119">
        <f t="shared" si="9"/>
        <v>-30900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13.5">
      <c r="A24" s="41">
        <v>57</v>
      </c>
      <c r="B24" s="89" t="s">
        <v>21</v>
      </c>
      <c r="C24" s="117">
        <f>SUM(C18:C23)</f>
        <v>99250</v>
      </c>
      <c r="D24" s="114">
        <f aca="true" t="shared" si="10" ref="D24:O24">SUM(D18:D23)</f>
        <v>2303</v>
      </c>
      <c r="E24" s="114">
        <f t="shared" si="10"/>
        <v>634914</v>
      </c>
      <c r="F24" s="114">
        <f t="shared" si="10"/>
        <v>197930</v>
      </c>
      <c r="G24" s="114">
        <f t="shared" si="10"/>
        <v>90321</v>
      </c>
      <c r="H24" s="114">
        <f t="shared" si="10"/>
        <v>281743</v>
      </c>
      <c r="I24" s="114">
        <f t="shared" si="10"/>
        <v>142139</v>
      </c>
      <c r="J24" s="114">
        <f t="shared" si="10"/>
        <v>241990</v>
      </c>
      <c r="K24" s="114">
        <f t="shared" si="10"/>
        <v>138800</v>
      </c>
      <c r="L24" s="114">
        <f t="shared" si="10"/>
        <v>61622</v>
      </c>
      <c r="M24" s="114">
        <f t="shared" si="10"/>
        <v>190157</v>
      </c>
      <c r="N24" s="114">
        <f t="shared" si="10"/>
        <v>674893</v>
      </c>
      <c r="O24" s="118">
        <f t="shared" si="10"/>
        <v>6960</v>
      </c>
      <c r="P24" s="120">
        <f t="shared" si="9"/>
        <v>2763022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13.5">
      <c r="A25" s="38">
        <v>58</v>
      </c>
      <c r="B25" s="88" t="s">
        <v>23</v>
      </c>
      <c r="C25" s="167">
        <f>C17+C24</f>
        <v>176644</v>
      </c>
      <c r="D25" s="168">
        <f aca="true" t="shared" si="11" ref="D25:O25">D17+D24</f>
        <v>5937</v>
      </c>
      <c r="E25" s="168">
        <f t="shared" si="11"/>
        <v>1573390</v>
      </c>
      <c r="F25" s="168">
        <f t="shared" si="11"/>
        <v>403790</v>
      </c>
      <c r="G25" s="168">
        <f t="shared" si="11"/>
        <v>139804</v>
      </c>
      <c r="H25" s="168">
        <f t="shared" si="11"/>
        <v>379464</v>
      </c>
      <c r="I25" s="168">
        <f t="shared" si="11"/>
        <v>205965</v>
      </c>
      <c r="J25" s="168">
        <f t="shared" si="11"/>
        <v>277684</v>
      </c>
      <c r="K25" s="168">
        <f t="shared" si="11"/>
        <v>276892</v>
      </c>
      <c r="L25" s="168">
        <f t="shared" si="11"/>
        <v>102832</v>
      </c>
      <c r="M25" s="168">
        <f t="shared" si="11"/>
        <v>247485</v>
      </c>
      <c r="N25" s="168">
        <f t="shared" si="11"/>
        <v>1066198</v>
      </c>
      <c r="O25" s="169">
        <f t="shared" si="11"/>
        <v>20324</v>
      </c>
      <c r="P25" s="121">
        <f>SUM(C25:O25)</f>
        <v>4876409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13.5">
      <c r="A26" s="36"/>
      <c r="B26" s="11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</sheetData>
  <printOptions/>
  <pageMargins left="0.34" right="0.23" top="1" bottom="1" header="0.512" footer="0.51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selection activeCell="C10" sqref="C10"/>
    </sheetView>
  </sheetViews>
  <sheetFormatPr defaultColWidth="9.00390625" defaultRowHeight="13.5"/>
  <cols>
    <col min="1" max="1" width="4.875" style="138" customWidth="1"/>
    <col min="2" max="2" width="16.25390625" style="139" customWidth="1"/>
    <col min="3" max="15" width="13.50390625" style="138" customWidth="1"/>
    <col min="16" max="16" width="9.00390625" style="3" customWidth="1"/>
  </cols>
  <sheetData>
    <row r="2" spans="1:15" ht="13.5">
      <c r="A2" s="140"/>
      <c r="B2" s="141"/>
      <c r="C2" s="142">
        <v>1</v>
      </c>
      <c r="D2" s="142">
        <v>2</v>
      </c>
      <c r="E2" s="142">
        <v>3</v>
      </c>
      <c r="F2" s="142">
        <v>4</v>
      </c>
      <c r="G2" s="142">
        <v>5</v>
      </c>
      <c r="H2" s="142">
        <v>6</v>
      </c>
      <c r="I2" s="142">
        <v>7</v>
      </c>
      <c r="J2" s="142">
        <v>8</v>
      </c>
      <c r="K2" s="142">
        <v>9</v>
      </c>
      <c r="L2" s="142">
        <v>10</v>
      </c>
      <c r="M2" s="142">
        <v>11</v>
      </c>
      <c r="N2" s="142">
        <v>12</v>
      </c>
      <c r="O2" s="143">
        <v>13</v>
      </c>
    </row>
    <row r="3" spans="1:16" s="133" customFormat="1" ht="12.75" thickBot="1">
      <c r="A3" s="144"/>
      <c r="B3" s="145"/>
      <c r="C3" s="146" t="s">
        <v>39</v>
      </c>
      <c r="D3" s="146" t="s">
        <v>40</v>
      </c>
      <c r="E3" s="146" t="s">
        <v>41</v>
      </c>
      <c r="F3" s="146" t="s">
        <v>42</v>
      </c>
      <c r="G3" s="146" t="s">
        <v>43</v>
      </c>
      <c r="H3" s="146" t="s">
        <v>0</v>
      </c>
      <c r="I3" s="146" t="s">
        <v>1</v>
      </c>
      <c r="J3" s="146" t="s">
        <v>44</v>
      </c>
      <c r="K3" s="146" t="s">
        <v>45</v>
      </c>
      <c r="L3" s="146" t="s">
        <v>46</v>
      </c>
      <c r="M3" s="146" t="s">
        <v>2</v>
      </c>
      <c r="N3" s="146" t="s">
        <v>22</v>
      </c>
      <c r="O3" s="147" t="s">
        <v>3</v>
      </c>
      <c r="P3" s="137"/>
    </row>
    <row r="4" spans="1:15" ht="13.5">
      <c r="A4" s="148">
        <v>1</v>
      </c>
      <c r="B4" s="146" t="s">
        <v>39</v>
      </c>
      <c r="C4" s="149">
        <v>0.10565317814361087</v>
      </c>
      <c r="D4" s="150">
        <v>0</v>
      </c>
      <c r="E4" s="150">
        <v>0.052823521186736916</v>
      </c>
      <c r="F4" s="150">
        <v>0.0034473364867876866</v>
      </c>
      <c r="G4" s="150">
        <v>0</v>
      </c>
      <c r="H4" s="150">
        <v>0.00014494128560285034</v>
      </c>
      <c r="I4" s="150">
        <v>0</v>
      </c>
      <c r="J4" s="150">
        <v>0</v>
      </c>
      <c r="K4" s="150">
        <v>0</v>
      </c>
      <c r="L4" s="150">
        <v>0</v>
      </c>
      <c r="M4" s="150">
        <v>2.82845424975251E-05</v>
      </c>
      <c r="N4" s="150">
        <v>0.006546626423985039</v>
      </c>
      <c r="O4" s="151">
        <v>0.0002460145640621925</v>
      </c>
    </row>
    <row r="5" spans="1:15" ht="13.5">
      <c r="A5" s="148">
        <v>2</v>
      </c>
      <c r="B5" s="146" t="s">
        <v>40</v>
      </c>
      <c r="C5" s="152">
        <v>1.1322207377550327E-05</v>
      </c>
      <c r="D5" s="127">
        <v>0.00067374094660603</v>
      </c>
      <c r="E5" s="127">
        <v>0.004088623926680607</v>
      </c>
      <c r="F5" s="127">
        <v>0.014945887713910696</v>
      </c>
      <c r="G5" s="127">
        <v>0.046143171869188294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8.081297856435743E-06</v>
      </c>
      <c r="N5" s="127">
        <v>1.5006593522028742E-05</v>
      </c>
      <c r="O5" s="153">
        <v>0.000196811651249754</v>
      </c>
    </row>
    <row r="6" spans="1:15" ht="13.5">
      <c r="A6" s="148">
        <v>3</v>
      </c>
      <c r="B6" s="146" t="s">
        <v>41</v>
      </c>
      <c r="C6" s="152">
        <v>0.16816308507506625</v>
      </c>
      <c r="D6" s="127">
        <v>0.055415192858345966</v>
      </c>
      <c r="E6" s="127">
        <v>0.3051252391333363</v>
      </c>
      <c r="F6" s="127">
        <v>0.2760395254959261</v>
      </c>
      <c r="G6" s="127">
        <v>0.03866126863322938</v>
      </c>
      <c r="H6" s="127">
        <v>0.03537621487150296</v>
      </c>
      <c r="I6" s="127">
        <v>0.03442332435122472</v>
      </c>
      <c r="J6" s="127">
        <v>0.002477636450065542</v>
      </c>
      <c r="K6" s="127">
        <v>0.13154948499776087</v>
      </c>
      <c r="L6" s="127">
        <v>0.021121829780613038</v>
      </c>
      <c r="M6" s="127">
        <v>0.061761318867810173</v>
      </c>
      <c r="N6" s="127">
        <v>0.13908673623473314</v>
      </c>
      <c r="O6" s="153">
        <v>0.09569966542019287</v>
      </c>
    </row>
    <row r="7" spans="1:15" ht="13.5">
      <c r="A7" s="148">
        <v>4</v>
      </c>
      <c r="B7" s="146" t="s">
        <v>42</v>
      </c>
      <c r="C7" s="152">
        <v>0.005485609474423133</v>
      </c>
      <c r="D7" s="127">
        <v>0.005726798046151255</v>
      </c>
      <c r="E7" s="127">
        <v>0.004882451267645021</v>
      </c>
      <c r="F7" s="127">
        <v>0.0011738775105871865</v>
      </c>
      <c r="G7" s="127">
        <v>0.021723269720465795</v>
      </c>
      <c r="H7" s="127">
        <v>0.006116522252440284</v>
      </c>
      <c r="I7" s="127">
        <v>0.004015245308668949</v>
      </c>
      <c r="J7" s="127">
        <v>0.046981460941213755</v>
      </c>
      <c r="K7" s="127">
        <v>0.005066957514121029</v>
      </c>
      <c r="L7" s="127">
        <v>0.0077602302785125254</v>
      </c>
      <c r="M7" s="127">
        <v>0.016299977776430895</v>
      </c>
      <c r="N7" s="127">
        <v>0.006946176976509053</v>
      </c>
      <c r="O7" s="153">
        <v>0.00044282621531194645</v>
      </c>
    </row>
    <row r="8" spans="1:15" ht="13.5">
      <c r="A8" s="148">
        <v>5</v>
      </c>
      <c r="B8" s="146" t="s">
        <v>43</v>
      </c>
      <c r="C8" s="152">
        <v>0.0055308983039333345</v>
      </c>
      <c r="D8" s="127">
        <v>0.01886474650496884</v>
      </c>
      <c r="E8" s="127">
        <v>0.02817356154545281</v>
      </c>
      <c r="F8" s="127">
        <v>0.006743604348795166</v>
      </c>
      <c r="G8" s="127">
        <v>0.06415410145632457</v>
      </c>
      <c r="H8" s="127">
        <v>0.015927729639702317</v>
      </c>
      <c r="I8" s="127">
        <v>0.00617580656907727</v>
      </c>
      <c r="J8" s="127">
        <v>0.002329986603477334</v>
      </c>
      <c r="K8" s="127">
        <v>0.010155584126663104</v>
      </c>
      <c r="L8" s="127">
        <v>0.014392407032830247</v>
      </c>
      <c r="M8" s="127">
        <v>0.02798553447683698</v>
      </c>
      <c r="N8" s="127">
        <v>0.028170189777133328</v>
      </c>
      <c r="O8" s="153">
        <v>0.014613265105294234</v>
      </c>
    </row>
    <row r="9" spans="1:15" ht="13.5">
      <c r="A9" s="148">
        <v>6</v>
      </c>
      <c r="B9" s="146" t="s">
        <v>0</v>
      </c>
      <c r="C9" s="152">
        <v>0.044264169742533006</v>
      </c>
      <c r="D9" s="127">
        <v>0.013980124642075122</v>
      </c>
      <c r="E9" s="127">
        <v>0.057381196016245174</v>
      </c>
      <c r="F9" s="127">
        <v>0.038272369300874215</v>
      </c>
      <c r="G9" s="127">
        <v>0.0093488026093674</v>
      </c>
      <c r="H9" s="127">
        <v>0.01264942128897603</v>
      </c>
      <c r="I9" s="127">
        <v>0.005243609351103343</v>
      </c>
      <c r="J9" s="127">
        <v>0.0010443525734287896</v>
      </c>
      <c r="K9" s="127">
        <v>0.0388346358869162</v>
      </c>
      <c r="L9" s="127">
        <v>0.0045316632954722266</v>
      </c>
      <c r="M9" s="127">
        <v>0.010424874234802109</v>
      </c>
      <c r="N9" s="127">
        <v>0.042959187693092656</v>
      </c>
      <c r="O9" s="153">
        <v>0.02445384766778193</v>
      </c>
    </row>
    <row r="10" spans="1:15" ht="13.5">
      <c r="A10" s="148">
        <v>7</v>
      </c>
      <c r="B10" s="146" t="s">
        <v>1</v>
      </c>
      <c r="C10" s="152">
        <v>0.029358483729988</v>
      </c>
      <c r="D10" s="127">
        <v>0.038740104429846725</v>
      </c>
      <c r="E10" s="127">
        <v>0.012286210030570933</v>
      </c>
      <c r="F10" s="127">
        <v>0.006067510339532925</v>
      </c>
      <c r="G10" s="127">
        <v>0.02632971874910589</v>
      </c>
      <c r="H10" s="127">
        <v>0.03952417093584635</v>
      </c>
      <c r="I10" s="127">
        <v>0.0662685407714903</v>
      </c>
      <c r="J10" s="127">
        <v>0.04114028896155342</v>
      </c>
      <c r="K10" s="127">
        <v>0.038776851624460075</v>
      </c>
      <c r="L10" s="127">
        <v>0.019517270888439395</v>
      </c>
      <c r="M10" s="127">
        <v>0.002541568175849041</v>
      </c>
      <c r="N10" s="127">
        <v>0.018129840798800975</v>
      </c>
      <c r="O10" s="153">
        <v>0.18219838614445974</v>
      </c>
    </row>
    <row r="11" spans="1:15" ht="13.5">
      <c r="A11" s="148">
        <v>8</v>
      </c>
      <c r="B11" s="146" t="s">
        <v>44</v>
      </c>
      <c r="C11" s="152">
        <v>0.00019813862910713072</v>
      </c>
      <c r="D11" s="127">
        <v>0.0038740104429846726</v>
      </c>
      <c r="E11" s="127">
        <v>0.002162845829705286</v>
      </c>
      <c r="F11" s="127">
        <v>0.0022883181851952746</v>
      </c>
      <c r="G11" s="127">
        <v>0.004449085863065434</v>
      </c>
      <c r="H11" s="127">
        <v>0.014915775936584235</v>
      </c>
      <c r="I11" s="127">
        <v>0.008889859927657612</v>
      </c>
      <c r="J11" s="127">
        <v>0.002693709396292188</v>
      </c>
      <c r="K11" s="127">
        <v>0.009693310027014143</v>
      </c>
      <c r="L11" s="127">
        <v>0.009520382760230279</v>
      </c>
      <c r="M11" s="127">
        <v>0.0006465038285148595</v>
      </c>
      <c r="N11" s="127">
        <v>0.00590509455091831</v>
      </c>
      <c r="O11" s="153">
        <v>0.005756740799055304</v>
      </c>
    </row>
    <row r="12" spans="1:15" ht="13.5">
      <c r="A12" s="148">
        <v>9</v>
      </c>
      <c r="B12" s="146" t="s">
        <v>45</v>
      </c>
      <c r="C12" s="152">
        <v>0.05851882883086887</v>
      </c>
      <c r="D12" s="127">
        <v>0.42732019538487453</v>
      </c>
      <c r="E12" s="127">
        <v>0.03273123637496107</v>
      </c>
      <c r="F12" s="127">
        <v>0.04182867332029025</v>
      </c>
      <c r="G12" s="127">
        <v>0.021844868530228035</v>
      </c>
      <c r="H12" s="127">
        <v>0.03259861278013198</v>
      </c>
      <c r="I12" s="127">
        <v>0.023576821304590587</v>
      </c>
      <c r="J12" s="127">
        <v>0.0028377580271099524</v>
      </c>
      <c r="K12" s="127">
        <v>0.11066047411987345</v>
      </c>
      <c r="L12" s="127">
        <v>0.02469075774078108</v>
      </c>
      <c r="M12" s="127">
        <v>0.031989817564700894</v>
      </c>
      <c r="N12" s="127">
        <v>0.022423602370291448</v>
      </c>
      <c r="O12" s="153">
        <v>0.022830151544971464</v>
      </c>
    </row>
    <row r="13" spans="1:15" ht="13.5">
      <c r="A13" s="148">
        <v>10</v>
      </c>
      <c r="B13" s="146" t="s">
        <v>46</v>
      </c>
      <c r="C13" s="152">
        <v>0.0011661873598876836</v>
      </c>
      <c r="D13" s="127">
        <v>0.0038740104429846726</v>
      </c>
      <c r="E13" s="127">
        <v>0.0053705692803437165</v>
      </c>
      <c r="F13" s="127">
        <v>0.007501424007528666</v>
      </c>
      <c r="G13" s="127">
        <v>0.0047208949672398505</v>
      </c>
      <c r="H13" s="127">
        <v>0.024806042206902367</v>
      </c>
      <c r="I13" s="127">
        <v>0.022858252615735684</v>
      </c>
      <c r="J13" s="127">
        <v>0.0012136097146396624</v>
      </c>
      <c r="K13" s="127">
        <v>0.007985062768155093</v>
      </c>
      <c r="L13" s="127">
        <v>0.12380387428037964</v>
      </c>
      <c r="M13" s="127">
        <v>0.012647231145321939</v>
      </c>
      <c r="N13" s="127">
        <v>0.020819772687624624</v>
      </c>
      <c r="O13" s="153">
        <v>0.02912812438496359</v>
      </c>
    </row>
    <row r="14" spans="1:15" ht="13.5">
      <c r="A14" s="148">
        <v>11</v>
      </c>
      <c r="B14" s="146" t="s">
        <v>2</v>
      </c>
      <c r="C14" s="152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53">
        <v>0.19991143475693762</v>
      </c>
    </row>
    <row r="15" spans="1:15" ht="13.5">
      <c r="A15" s="148">
        <v>12</v>
      </c>
      <c r="B15" s="146" t="s">
        <v>22</v>
      </c>
      <c r="C15" s="152">
        <v>0.01505287470845316</v>
      </c>
      <c r="D15" s="127">
        <v>0.0314973892538319</v>
      </c>
      <c r="E15" s="127">
        <v>0.08430395515415759</v>
      </c>
      <c r="F15" s="127">
        <v>0.1004482528046757</v>
      </c>
      <c r="G15" s="127">
        <v>0.1109267259878115</v>
      </c>
      <c r="H15" s="127">
        <v>0.07059431197689373</v>
      </c>
      <c r="I15" s="127">
        <v>0.13141553176510573</v>
      </c>
      <c r="J15" s="127">
        <v>0.023786030163783292</v>
      </c>
      <c r="K15" s="127">
        <v>0.14185314129696777</v>
      </c>
      <c r="L15" s="127">
        <v>0.17068616772988954</v>
      </c>
      <c r="M15" s="127">
        <v>0.06697375598521123</v>
      </c>
      <c r="N15" s="127">
        <v>0.0732162318818831</v>
      </c>
      <c r="O15" s="153">
        <v>0.0820704585711474</v>
      </c>
    </row>
    <row r="16" spans="1:15" ht="14.25" thickBot="1">
      <c r="A16" s="148">
        <v>13</v>
      </c>
      <c r="B16" s="146" t="s">
        <v>3</v>
      </c>
      <c r="C16" s="152">
        <v>0.004732682683816037</v>
      </c>
      <c r="D16" s="127">
        <v>0.01212733703890854</v>
      </c>
      <c r="E16" s="127">
        <v>0.0071380903653893825</v>
      </c>
      <c r="F16" s="127">
        <v>0.011062681096609624</v>
      </c>
      <c r="G16" s="127">
        <v>0.005643615347200366</v>
      </c>
      <c r="H16" s="127">
        <v>0.004870027196255771</v>
      </c>
      <c r="I16" s="127">
        <v>0.007020610297866142</v>
      </c>
      <c r="J16" s="127">
        <v>0.004036962878667838</v>
      </c>
      <c r="K16" s="127">
        <v>0.004146020831226616</v>
      </c>
      <c r="L16" s="127">
        <v>0.004726155282402365</v>
      </c>
      <c r="M16" s="127">
        <v>0.00033537386104208337</v>
      </c>
      <c r="N16" s="127">
        <v>0.002791226395097346</v>
      </c>
      <c r="O16" s="153">
        <v>0</v>
      </c>
    </row>
    <row r="17" spans="1:15" ht="14.25" thickBot="1">
      <c r="A17" s="154">
        <v>14</v>
      </c>
      <c r="B17" s="155" t="s">
        <v>47</v>
      </c>
      <c r="C17" s="156">
        <v>0.438135458889065</v>
      </c>
      <c r="D17" s="157">
        <v>0.6120936499915782</v>
      </c>
      <c r="E17" s="157">
        <v>0.5964675001112248</v>
      </c>
      <c r="F17" s="157">
        <v>0.5098194606107135</v>
      </c>
      <c r="G17" s="157">
        <v>0.3539455237332265</v>
      </c>
      <c r="H17" s="157">
        <v>0.25752377037083884</v>
      </c>
      <c r="I17" s="157">
        <v>0.3098876022625203</v>
      </c>
      <c r="J17" s="157">
        <v>0.12854179571023178</v>
      </c>
      <c r="K17" s="157">
        <v>0.4987215231931583</v>
      </c>
      <c r="L17" s="157">
        <v>0.40075073906955033</v>
      </c>
      <c r="M17" s="157">
        <v>0.23164232175687416</v>
      </c>
      <c r="N17" s="157">
        <v>0.36700969238359105</v>
      </c>
      <c r="O17" s="158">
        <v>0.6575477268254281</v>
      </c>
    </row>
    <row r="18" spans="1:15" ht="13.5">
      <c r="A18" s="148">
        <v>51</v>
      </c>
      <c r="B18" s="146" t="s">
        <v>4</v>
      </c>
      <c r="C18" s="152">
        <v>0.011848690020606418</v>
      </c>
      <c r="D18" s="127">
        <v>0.044635337712649485</v>
      </c>
      <c r="E18" s="127">
        <v>0.021666592516794946</v>
      </c>
      <c r="F18" s="127">
        <v>0.015166299313999852</v>
      </c>
      <c r="G18" s="127">
        <v>0.022882034848788303</v>
      </c>
      <c r="H18" s="127">
        <v>0.02226298146859781</v>
      </c>
      <c r="I18" s="127">
        <v>0.03375816279464958</v>
      </c>
      <c r="J18" s="127">
        <v>0.003503982944642111</v>
      </c>
      <c r="K18" s="127">
        <v>0.020072808170694713</v>
      </c>
      <c r="L18" s="127">
        <v>0.059660416990819976</v>
      </c>
      <c r="M18" s="127">
        <v>0.015196880619027416</v>
      </c>
      <c r="N18" s="127">
        <v>0.019083697399544925</v>
      </c>
      <c r="O18" s="153">
        <v>0.023322180673095848</v>
      </c>
    </row>
    <row r="19" spans="1:15" ht="13.5">
      <c r="A19" s="148">
        <v>52</v>
      </c>
      <c r="B19" s="146" t="s">
        <v>16</v>
      </c>
      <c r="C19" s="152">
        <v>0.080597133217092</v>
      </c>
      <c r="D19" s="127">
        <v>0.11302004379316152</v>
      </c>
      <c r="E19" s="127">
        <v>0.1442782781128646</v>
      </c>
      <c r="F19" s="127">
        <v>0.33354714084053594</v>
      </c>
      <c r="G19" s="127">
        <v>0.11430288117650425</v>
      </c>
      <c r="H19" s="127">
        <v>0.3633678030063458</v>
      </c>
      <c r="I19" s="127">
        <v>0.28712645352365695</v>
      </c>
      <c r="J19" s="127">
        <v>0.022997363910056034</v>
      </c>
      <c r="K19" s="127">
        <v>0.33418083584935643</v>
      </c>
      <c r="L19" s="127">
        <v>0.2332834137233546</v>
      </c>
      <c r="M19" s="127">
        <v>0.47102652686021373</v>
      </c>
      <c r="N19" s="127">
        <v>0.4027019371636413</v>
      </c>
      <c r="O19" s="153">
        <v>0.09235386734894706</v>
      </c>
    </row>
    <row r="20" spans="1:15" ht="13.5">
      <c r="A20" s="148">
        <v>53</v>
      </c>
      <c r="B20" s="146" t="s">
        <v>17</v>
      </c>
      <c r="C20" s="152">
        <v>0.31389687733520527</v>
      </c>
      <c r="D20" s="127">
        <v>0.13205322553478188</v>
      </c>
      <c r="E20" s="127">
        <v>0.09191872326632304</v>
      </c>
      <c r="F20" s="127">
        <v>0.05021174372817554</v>
      </c>
      <c r="G20" s="127">
        <v>0.20891390804268833</v>
      </c>
      <c r="H20" s="127">
        <v>0.25626146353804313</v>
      </c>
      <c r="I20" s="127">
        <v>0.27763454955939115</v>
      </c>
      <c r="J20" s="127">
        <v>0.4633576295357313</v>
      </c>
      <c r="K20" s="127">
        <v>0.08015760657584907</v>
      </c>
      <c r="L20" s="127">
        <v>0.10522988952855142</v>
      </c>
      <c r="M20" s="127">
        <v>0</v>
      </c>
      <c r="N20" s="127">
        <v>0.10703827994425051</v>
      </c>
      <c r="O20" s="153">
        <v>0.10800039362330249</v>
      </c>
    </row>
    <row r="21" spans="1:15" ht="13.5">
      <c r="A21" s="148">
        <v>54</v>
      </c>
      <c r="B21" s="146" t="s">
        <v>18</v>
      </c>
      <c r="C21" s="152">
        <v>0.11487511605262563</v>
      </c>
      <c r="D21" s="127">
        <v>0.05676267475155802</v>
      </c>
      <c r="E21" s="127">
        <v>0.07186457267428928</v>
      </c>
      <c r="F21" s="127">
        <v>0.04769806087322618</v>
      </c>
      <c r="G21" s="127">
        <v>0.23496466481645734</v>
      </c>
      <c r="H21" s="127">
        <v>0.05272963970231695</v>
      </c>
      <c r="I21" s="127">
        <v>0.09285072706527808</v>
      </c>
      <c r="J21" s="127">
        <v>0.3264466083749874</v>
      </c>
      <c r="K21" s="127">
        <v>0.04373546364647588</v>
      </c>
      <c r="L21" s="127">
        <v>0.16883849385405322</v>
      </c>
      <c r="M21" s="127">
        <v>0.2809826858193426</v>
      </c>
      <c r="N21" s="127">
        <v>0.08666776715019162</v>
      </c>
      <c r="O21" s="153">
        <v>0.10490061011611887</v>
      </c>
    </row>
    <row r="22" spans="1:15" ht="13.5">
      <c r="A22" s="148">
        <v>55</v>
      </c>
      <c r="B22" s="146" t="s">
        <v>19</v>
      </c>
      <c r="C22" s="152">
        <v>0.05088199995471117</v>
      </c>
      <c r="D22" s="127">
        <v>0.04194037392622536</v>
      </c>
      <c r="E22" s="127">
        <v>0.07690400981320589</v>
      </c>
      <c r="F22" s="127">
        <v>0.043953540206543004</v>
      </c>
      <c r="G22" s="127">
        <v>0.07396784069125346</v>
      </c>
      <c r="H22" s="127">
        <v>0.049788649252630025</v>
      </c>
      <c r="I22" s="127">
        <v>0.03781224965406744</v>
      </c>
      <c r="J22" s="127">
        <v>0.05954250154852278</v>
      </c>
      <c r="K22" s="127">
        <v>0.026237666671482023</v>
      </c>
      <c r="L22" s="127">
        <v>0.03260658160883772</v>
      </c>
      <c r="M22" s="127">
        <v>0.0011515849445420934</v>
      </c>
      <c r="N22" s="127">
        <v>0.028648524945647996</v>
      </c>
      <c r="O22" s="153">
        <v>0.01441645345404448</v>
      </c>
    </row>
    <row r="23" spans="1:15" ht="14.25" thickBot="1">
      <c r="A23" s="148">
        <v>56</v>
      </c>
      <c r="B23" s="146" t="s">
        <v>20</v>
      </c>
      <c r="C23" s="152">
        <v>-0.010235275469305496</v>
      </c>
      <c r="D23" s="127">
        <v>-0.0005053057099545225</v>
      </c>
      <c r="E23" s="127">
        <v>-0.003099676494702521</v>
      </c>
      <c r="F23" s="127">
        <v>-0.000396245573193987</v>
      </c>
      <c r="G23" s="127">
        <v>-0.0089768533089182</v>
      </c>
      <c r="H23" s="127">
        <v>-0.0019343073387725845</v>
      </c>
      <c r="I23" s="127">
        <v>-0.03906974485956352</v>
      </c>
      <c r="J23" s="127">
        <v>-0.0043898820241713606</v>
      </c>
      <c r="K23" s="127">
        <v>-0.003105904107016454</v>
      </c>
      <c r="L23" s="127">
        <v>-0.0003695347751672631</v>
      </c>
      <c r="M23" s="127">
        <v>0</v>
      </c>
      <c r="N23" s="127">
        <v>-0.011149898986867355</v>
      </c>
      <c r="O23" s="153">
        <v>-0.0005412320409368235</v>
      </c>
    </row>
    <row r="24" spans="1:15" ht="14.25" thickBot="1">
      <c r="A24" s="154">
        <v>57</v>
      </c>
      <c r="B24" s="155" t="s">
        <v>21</v>
      </c>
      <c r="C24" s="156">
        <v>0.561864541110935</v>
      </c>
      <c r="D24" s="157">
        <v>0.3879063500084218</v>
      </c>
      <c r="E24" s="157">
        <v>0.4035324998887752</v>
      </c>
      <c r="F24" s="157">
        <v>0.4901805393892865</v>
      </c>
      <c r="G24" s="157">
        <v>0.6460544762667735</v>
      </c>
      <c r="H24" s="157">
        <v>0.7424762296291612</v>
      </c>
      <c r="I24" s="157">
        <v>0.6901123977374797</v>
      </c>
      <c r="J24" s="157">
        <v>0.8714582042897683</v>
      </c>
      <c r="K24" s="157">
        <v>0.5012784768068417</v>
      </c>
      <c r="L24" s="157">
        <v>0.5992492609304496</v>
      </c>
      <c r="M24" s="157">
        <v>0.7683576782431258</v>
      </c>
      <c r="N24" s="157">
        <v>0.632990307616409</v>
      </c>
      <c r="O24" s="158">
        <v>0.34245227317457194</v>
      </c>
    </row>
    <row r="25" spans="1:15" ht="13.5">
      <c r="A25" s="159">
        <v>58</v>
      </c>
      <c r="B25" s="160" t="s">
        <v>48</v>
      </c>
      <c r="C25" s="161">
        <v>1</v>
      </c>
      <c r="D25" s="162">
        <v>1</v>
      </c>
      <c r="E25" s="162">
        <v>1</v>
      </c>
      <c r="F25" s="162">
        <v>1</v>
      </c>
      <c r="G25" s="162">
        <v>1</v>
      </c>
      <c r="H25" s="162">
        <v>1</v>
      </c>
      <c r="I25" s="162">
        <v>1</v>
      </c>
      <c r="J25" s="162">
        <v>1</v>
      </c>
      <c r="K25" s="162">
        <v>1</v>
      </c>
      <c r="L25" s="162">
        <v>1</v>
      </c>
      <c r="M25" s="162">
        <v>1</v>
      </c>
      <c r="N25" s="162">
        <v>1</v>
      </c>
      <c r="O25" s="163"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F8" sqref="F8"/>
    </sheetView>
  </sheetViews>
  <sheetFormatPr defaultColWidth="9.00390625" defaultRowHeight="13.5"/>
  <cols>
    <col min="1" max="1" width="2.75390625" style="0" customWidth="1"/>
    <col min="2" max="2" width="16.75390625" style="42" customWidth="1"/>
    <col min="3" max="15" width="8.875" style="0" customWidth="1"/>
    <col min="16" max="17" width="10.50390625" style="0" bestFit="1" customWidth="1"/>
  </cols>
  <sheetData>
    <row r="1" s="3" customFormat="1" ht="24" customHeight="1" thickBot="1">
      <c r="B1" s="43"/>
    </row>
    <row r="2" spans="1:17" s="5" customFormat="1" ht="11.25">
      <c r="A2" s="47"/>
      <c r="B2" s="44"/>
      <c r="C2" s="50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62">
        <v>13</v>
      </c>
      <c r="P2" s="63"/>
      <c r="Q2" s="63"/>
    </row>
    <row r="3" spans="1:17" s="57" customFormat="1" ht="22.5">
      <c r="A3" s="52"/>
      <c r="B3" s="53"/>
      <c r="C3" s="54" t="s">
        <v>39</v>
      </c>
      <c r="D3" s="55" t="s">
        <v>40</v>
      </c>
      <c r="E3" s="55" t="s">
        <v>41</v>
      </c>
      <c r="F3" s="55" t="s">
        <v>42</v>
      </c>
      <c r="G3" s="55" t="s">
        <v>43</v>
      </c>
      <c r="H3" s="55" t="s">
        <v>0</v>
      </c>
      <c r="I3" s="55" t="s">
        <v>1</v>
      </c>
      <c r="J3" s="55" t="s">
        <v>44</v>
      </c>
      <c r="K3" s="55" t="s">
        <v>45</v>
      </c>
      <c r="L3" s="55" t="s">
        <v>46</v>
      </c>
      <c r="M3" s="55" t="s">
        <v>2</v>
      </c>
      <c r="N3" s="55" t="s">
        <v>22</v>
      </c>
      <c r="O3" s="56" t="s">
        <v>3</v>
      </c>
      <c r="P3" s="64" t="s">
        <v>53</v>
      </c>
      <c r="Q3" s="64" t="s">
        <v>54</v>
      </c>
    </row>
    <row r="4" spans="1:17" ht="13.5">
      <c r="A4" s="10">
        <v>1</v>
      </c>
      <c r="B4" s="48" t="s">
        <v>39</v>
      </c>
      <c r="C4" s="128">
        <v>1.1379387831335808</v>
      </c>
      <c r="D4" s="127">
        <v>0.01469102744516926</v>
      </c>
      <c r="E4" s="127">
        <v>0.09182437944900262</v>
      </c>
      <c r="F4" s="127">
        <v>0.03325856561174795</v>
      </c>
      <c r="G4" s="127">
        <v>0.008935003726807389</v>
      </c>
      <c r="H4" s="127">
        <v>0.006725239346954814</v>
      </c>
      <c r="I4" s="127">
        <v>0.007735389467168013</v>
      </c>
      <c r="J4" s="127">
        <v>0.0028258389179557333</v>
      </c>
      <c r="K4" s="127">
        <v>0.018426224855862424</v>
      </c>
      <c r="L4" s="127">
        <v>0.008070325270687368</v>
      </c>
      <c r="M4" s="127">
        <v>0.008857320841190282</v>
      </c>
      <c r="N4" s="127">
        <v>0.023493629170073395</v>
      </c>
      <c r="O4" s="129">
        <v>0.015160361271584941</v>
      </c>
      <c r="P4" s="65">
        <f aca="true" t="shared" si="0" ref="P4:P16">SUM(C4:O4)</f>
        <v>1.3779420885077847</v>
      </c>
      <c r="Q4" s="65">
        <f aca="true" t="shared" si="1" ref="Q4:Q17">P4/$Q$18</f>
        <v>0.7885047086656659</v>
      </c>
    </row>
    <row r="5" spans="1:17" ht="13.5">
      <c r="A5" s="10">
        <v>2</v>
      </c>
      <c r="B5" s="39" t="s">
        <v>40</v>
      </c>
      <c r="C5" s="128">
        <v>0.0025225710888703</v>
      </c>
      <c r="D5" s="127">
        <v>1.0036384825678408</v>
      </c>
      <c r="E5" s="127">
        <v>0.00903451020770859</v>
      </c>
      <c r="F5" s="127">
        <v>0.018439304334702075</v>
      </c>
      <c r="G5" s="127">
        <v>0.05083271042240471</v>
      </c>
      <c r="H5" s="127">
        <v>0.0017230521583142787</v>
      </c>
      <c r="I5" s="127">
        <v>0.001375770332026178</v>
      </c>
      <c r="J5" s="127">
        <v>0.0011697874046308775</v>
      </c>
      <c r="K5" s="127">
        <v>0.0027296212295882046</v>
      </c>
      <c r="L5" s="127">
        <v>0.0020059853101688386</v>
      </c>
      <c r="M5" s="127">
        <v>0.0026467584508031</v>
      </c>
      <c r="N5" s="127">
        <v>0.0033076964000136526</v>
      </c>
      <c r="O5" s="129">
        <v>0.0030346074688878677</v>
      </c>
      <c r="P5" s="65">
        <f t="shared" si="0"/>
        <v>1.1024608573759591</v>
      </c>
      <c r="Q5" s="65">
        <f t="shared" si="1"/>
        <v>0.6308651026850609</v>
      </c>
    </row>
    <row r="6" spans="1:17" ht="13.5">
      <c r="A6" s="10">
        <v>3</v>
      </c>
      <c r="B6" s="39" t="s">
        <v>41</v>
      </c>
      <c r="C6" s="128">
        <v>0.32409187951398527</v>
      </c>
      <c r="D6" s="127">
        <v>0.2279457577441593</v>
      </c>
      <c r="E6" s="127">
        <v>1.5311847501680356</v>
      </c>
      <c r="F6" s="127">
        <v>0.47393663799057223</v>
      </c>
      <c r="G6" s="127">
        <v>0.1285645505538698</v>
      </c>
      <c r="H6" s="127">
        <v>0.0962654324521584</v>
      </c>
      <c r="I6" s="127">
        <v>0.10776438833774378</v>
      </c>
      <c r="J6" s="127">
        <v>0.03894739247974329</v>
      </c>
      <c r="K6" s="127">
        <v>0.2828751391351875</v>
      </c>
      <c r="L6" s="127">
        <v>0.10566793473038961</v>
      </c>
      <c r="M6" s="127">
        <v>0.13483021481429694</v>
      </c>
      <c r="N6" s="127">
        <v>0.2562694704447954</v>
      </c>
      <c r="O6" s="129">
        <v>0.22848209501263692</v>
      </c>
      <c r="P6" s="65">
        <f t="shared" si="0"/>
        <v>3.9368256433775737</v>
      </c>
      <c r="Q6" s="65">
        <f t="shared" si="1"/>
        <v>2.252783758394807</v>
      </c>
    </row>
    <row r="7" spans="1:17" ht="13.5">
      <c r="A7" s="10">
        <v>4</v>
      </c>
      <c r="B7" s="39" t="s">
        <v>42</v>
      </c>
      <c r="C7" s="128">
        <v>0.010401809970105803</v>
      </c>
      <c r="D7" s="127">
        <v>0.012911437004048804</v>
      </c>
      <c r="E7" s="127">
        <v>0.012282163439947268</v>
      </c>
      <c r="F7" s="127">
        <v>1.0073684571064736</v>
      </c>
      <c r="G7" s="127">
        <v>0.026855396075629614</v>
      </c>
      <c r="H7" s="127">
        <v>0.00974427587113216</v>
      </c>
      <c r="I7" s="127">
        <v>0.007809162689589017</v>
      </c>
      <c r="J7" s="127">
        <v>0.04824819687060904</v>
      </c>
      <c r="K7" s="127">
        <v>0.011196342210379025</v>
      </c>
      <c r="L7" s="127">
        <v>0.013070587793078443</v>
      </c>
      <c r="M7" s="127">
        <v>0.019399370279072625</v>
      </c>
      <c r="N7" s="127">
        <v>0.011788176543247122</v>
      </c>
      <c r="O7" s="129">
        <v>0.009439840370767224</v>
      </c>
      <c r="P7" s="65">
        <f t="shared" si="0"/>
        <v>1.2005152162240798</v>
      </c>
      <c r="Q7" s="65">
        <f t="shared" si="1"/>
        <v>0.6869750976563767</v>
      </c>
    </row>
    <row r="8" spans="1:17" ht="13.5">
      <c r="A8" s="10">
        <v>5</v>
      </c>
      <c r="B8" s="39" t="s">
        <v>43</v>
      </c>
      <c r="C8" s="128">
        <v>0.022198767373695086</v>
      </c>
      <c r="D8" s="127">
        <v>0.03968658625443922</v>
      </c>
      <c r="E8" s="127">
        <v>0.055868738965954456</v>
      </c>
      <c r="F8" s="127">
        <v>0.03091743187119542</v>
      </c>
      <c r="G8" s="127">
        <v>1.0807009474293285</v>
      </c>
      <c r="H8" s="127">
        <v>0.02556094973442285</v>
      </c>
      <c r="I8" s="127">
        <v>0.017614534183169998</v>
      </c>
      <c r="J8" s="127">
        <v>0.00621612718986112</v>
      </c>
      <c r="K8" s="127">
        <v>0.030308100578554875</v>
      </c>
      <c r="L8" s="127">
        <v>0.02973263842497295</v>
      </c>
      <c r="M8" s="127">
        <v>0.03886722032770554</v>
      </c>
      <c r="N8" s="127">
        <v>0.04470705039714884</v>
      </c>
      <c r="O8" s="129">
        <v>0.038033464455494236</v>
      </c>
      <c r="P8" s="65">
        <f t="shared" si="0"/>
        <v>1.4604125571859432</v>
      </c>
      <c r="Q8" s="65">
        <f t="shared" si="1"/>
        <v>0.8356970786650565</v>
      </c>
    </row>
    <row r="9" spans="1:17" ht="13.5">
      <c r="A9" s="10">
        <v>6</v>
      </c>
      <c r="B9" s="39" t="s">
        <v>0</v>
      </c>
      <c r="C9" s="128">
        <v>0.0784641480944932</v>
      </c>
      <c r="D9" s="127">
        <v>0.05665737851410956</v>
      </c>
      <c r="E9" s="127">
        <v>0.10586368459845268</v>
      </c>
      <c r="F9" s="127">
        <v>0.08085528387388681</v>
      </c>
      <c r="G9" s="127">
        <v>0.03028606254633974</v>
      </c>
      <c r="H9" s="127">
        <v>1.0268863549737106</v>
      </c>
      <c r="I9" s="127">
        <v>0.022835747251863117</v>
      </c>
      <c r="J9" s="127">
        <v>0.008252763222751428</v>
      </c>
      <c r="K9" s="127">
        <v>0.07380861020858082</v>
      </c>
      <c r="L9" s="127">
        <v>0.025403265827952982</v>
      </c>
      <c r="M9" s="127">
        <v>0.026768696709689777</v>
      </c>
      <c r="N9" s="127">
        <v>0.0685849329749957</v>
      </c>
      <c r="O9" s="129">
        <v>0.053364600972396405</v>
      </c>
      <c r="P9" s="65">
        <f t="shared" si="0"/>
        <v>1.6580315297692232</v>
      </c>
      <c r="Q9" s="65">
        <f t="shared" si="1"/>
        <v>0.9487812871402714</v>
      </c>
    </row>
    <row r="10" spans="1:17" ht="13.5">
      <c r="A10" s="10">
        <v>7</v>
      </c>
      <c r="B10" s="39" t="s">
        <v>1</v>
      </c>
      <c r="C10" s="128">
        <v>0.05200971786303648</v>
      </c>
      <c r="D10" s="127">
        <v>0.07705574903418623</v>
      </c>
      <c r="E10" s="127">
        <v>0.03975349631964503</v>
      </c>
      <c r="F10" s="127">
        <v>0.030110605159521277</v>
      </c>
      <c r="G10" s="127">
        <v>0.04442738837367457</v>
      </c>
      <c r="H10" s="127">
        <v>0.052949025283367666</v>
      </c>
      <c r="I10" s="127">
        <v>1.0826073994928345</v>
      </c>
      <c r="J10" s="127">
        <v>0.048246512243858834</v>
      </c>
      <c r="K10" s="127">
        <v>0.06347152161218692</v>
      </c>
      <c r="L10" s="127">
        <v>0.036583324520727954</v>
      </c>
      <c r="M10" s="127">
        <v>0.012423727869939002</v>
      </c>
      <c r="N10" s="127">
        <v>0.03484406142374901</v>
      </c>
      <c r="O10" s="129">
        <v>0.21117477241072677</v>
      </c>
      <c r="P10" s="65">
        <f t="shared" si="0"/>
        <v>1.7856573016074542</v>
      </c>
      <c r="Q10" s="65">
        <f t="shared" si="1"/>
        <v>1.0218130370816019</v>
      </c>
    </row>
    <row r="11" spans="1:17" ht="13.5">
      <c r="A11" s="10">
        <v>8</v>
      </c>
      <c r="B11" s="39" t="s">
        <v>44</v>
      </c>
      <c r="C11" s="128">
        <v>0.0042784243606944355</v>
      </c>
      <c r="D11" s="127">
        <v>0.012245770034238749</v>
      </c>
      <c r="E11" s="127">
        <v>0.007691910275293321</v>
      </c>
      <c r="F11" s="127">
        <v>0.007272045622636216</v>
      </c>
      <c r="G11" s="127">
        <v>0.008023461677199408</v>
      </c>
      <c r="H11" s="127">
        <v>0.017707869045797405</v>
      </c>
      <c r="I11" s="127">
        <v>0.012199050276313924</v>
      </c>
      <c r="J11" s="127">
        <v>1.003940268766023</v>
      </c>
      <c r="K11" s="127">
        <v>0.01523806912341477</v>
      </c>
      <c r="L11" s="127">
        <v>0.014025792806074001</v>
      </c>
      <c r="M11" s="127">
        <v>0.002998506802582441</v>
      </c>
      <c r="N11" s="127">
        <v>0.009657553377277644</v>
      </c>
      <c r="O11" s="129">
        <v>0.011443609935905636</v>
      </c>
      <c r="P11" s="65">
        <f t="shared" si="0"/>
        <v>1.126722332103451</v>
      </c>
      <c r="Q11" s="65">
        <f t="shared" si="1"/>
        <v>0.6447483327724133</v>
      </c>
    </row>
    <row r="12" spans="1:17" ht="13.5">
      <c r="A12" s="10">
        <v>9</v>
      </c>
      <c r="B12" s="39" t="s">
        <v>45</v>
      </c>
      <c r="C12" s="128">
        <v>0.09601032981786609</v>
      </c>
      <c r="D12" s="127">
        <v>0.5024495054923783</v>
      </c>
      <c r="E12" s="127">
        <v>0.07917756732020659</v>
      </c>
      <c r="F12" s="127">
        <v>0.08624246809394115</v>
      </c>
      <c r="G12" s="127">
        <v>0.06479849831827453</v>
      </c>
      <c r="H12" s="127">
        <v>0.04906880697898308</v>
      </c>
      <c r="I12" s="127">
        <v>0.04138931506383821</v>
      </c>
      <c r="J12" s="127">
        <v>0.010866541427387136</v>
      </c>
      <c r="K12" s="127">
        <v>1.1496935074897374</v>
      </c>
      <c r="L12" s="127">
        <v>0.046977193172706</v>
      </c>
      <c r="M12" s="127">
        <v>0.049305900593863417</v>
      </c>
      <c r="N12" s="127">
        <v>0.047387720066517744</v>
      </c>
      <c r="O12" s="129">
        <v>0.05885040579789825</v>
      </c>
      <c r="P12" s="65">
        <f t="shared" si="0"/>
        <v>2.282217759633598</v>
      </c>
      <c r="Q12" s="65">
        <f t="shared" si="1"/>
        <v>1.305961596412426</v>
      </c>
    </row>
    <row r="13" spans="1:17" ht="13.5">
      <c r="A13" s="10">
        <v>10</v>
      </c>
      <c r="B13" s="39" t="s">
        <v>46</v>
      </c>
      <c r="C13" s="128">
        <v>0.010489751367727146</v>
      </c>
      <c r="D13" s="127">
        <v>0.01880659711518007</v>
      </c>
      <c r="E13" s="127">
        <v>0.019493898975835918</v>
      </c>
      <c r="F13" s="127">
        <v>0.020727420653366878</v>
      </c>
      <c r="G13" s="127">
        <v>0.014024536575074837</v>
      </c>
      <c r="H13" s="127">
        <v>0.03471583749756365</v>
      </c>
      <c r="I13" s="127">
        <v>0.034799773867280906</v>
      </c>
      <c r="J13" s="127">
        <v>0.004967558924338145</v>
      </c>
      <c r="K13" s="127">
        <v>0.021983448150544257</v>
      </c>
      <c r="L13" s="127">
        <v>1.1503956097239076</v>
      </c>
      <c r="M13" s="127">
        <v>0.019829501911064255</v>
      </c>
      <c r="N13" s="127">
        <v>0.0324285761068531</v>
      </c>
      <c r="O13" s="129">
        <v>0.04994028405689069</v>
      </c>
      <c r="P13" s="65">
        <f t="shared" si="0"/>
        <v>1.4326027949256275</v>
      </c>
      <c r="Q13" s="65">
        <f t="shared" si="1"/>
        <v>0.8197833993660387</v>
      </c>
    </row>
    <row r="14" spans="1:17" ht="13.5">
      <c r="A14" s="10">
        <v>11</v>
      </c>
      <c r="B14" s="39" t="s">
        <v>2</v>
      </c>
      <c r="C14" s="128">
        <v>0.0018819696334875268</v>
      </c>
      <c r="D14" s="127">
        <v>0.003542076159252007</v>
      </c>
      <c r="E14" s="127">
        <v>0.0027337522873817455</v>
      </c>
      <c r="F14" s="127">
        <v>0.0033374153353454552</v>
      </c>
      <c r="G14" s="127">
        <v>0.00185300989095121</v>
      </c>
      <c r="H14" s="127">
        <v>0.0014237517129319884</v>
      </c>
      <c r="I14" s="127">
        <v>0.0019220887097997647</v>
      </c>
      <c r="J14" s="127">
        <v>0.001100199533990968</v>
      </c>
      <c r="K14" s="127">
        <v>0.001760313006719997</v>
      </c>
      <c r="L14" s="127">
        <v>0.0015741961141352836</v>
      </c>
      <c r="M14" s="127">
        <v>1.000526181961929</v>
      </c>
      <c r="N14" s="127">
        <v>0.001298548075724698</v>
      </c>
      <c r="O14" s="129">
        <v>0.2008919255216935</v>
      </c>
      <c r="P14" s="65">
        <f t="shared" si="0"/>
        <v>1.223845427943343</v>
      </c>
      <c r="Q14" s="65">
        <f t="shared" si="1"/>
        <v>0.7003254277959601</v>
      </c>
    </row>
    <row r="15" spans="1:17" ht="13.5">
      <c r="A15" s="10">
        <v>12</v>
      </c>
      <c r="B15" s="39" t="s">
        <v>22</v>
      </c>
      <c r="C15" s="128">
        <v>0.08289146410415824</v>
      </c>
      <c r="D15" s="127">
        <v>0.1589818763636088</v>
      </c>
      <c r="E15" s="127">
        <v>0.18011498834523246</v>
      </c>
      <c r="F15" s="127">
        <v>0.18651310625135523</v>
      </c>
      <c r="G15" s="127">
        <v>0.1680954141862691</v>
      </c>
      <c r="H15" s="127">
        <v>0.11385939668481375</v>
      </c>
      <c r="I15" s="127">
        <v>0.18222762107220866</v>
      </c>
      <c r="J15" s="127">
        <v>0.04598286883826127</v>
      </c>
      <c r="K15" s="127">
        <v>0.2269051418472603</v>
      </c>
      <c r="L15" s="127">
        <v>0.24213920425492835</v>
      </c>
      <c r="M15" s="127">
        <v>0.10686527530842349</v>
      </c>
      <c r="N15" s="127">
        <v>1.1337417098883424</v>
      </c>
      <c r="O15" s="129">
        <v>0.18272186430681855</v>
      </c>
      <c r="P15" s="65">
        <f t="shared" si="0"/>
        <v>3.0110399314516805</v>
      </c>
      <c r="Q15" s="65">
        <f t="shared" si="1"/>
        <v>1.723018103395846</v>
      </c>
    </row>
    <row r="16" spans="1:17" ht="14.25" thickBot="1">
      <c r="A16" s="10">
        <v>13</v>
      </c>
      <c r="B16" s="40" t="s">
        <v>3</v>
      </c>
      <c r="C16" s="128">
        <v>0.009414016940930468</v>
      </c>
      <c r="D16" s="127">
        <v>0.017718226891616486</v>
      </c>
      <c r="E16" s="127">
        <v>0.013674817004367852</v>
      </c>
      <c r="F16" s="127">
        <v>0.016694469425439583</v>
      </c>
      <c r="G16" s="127">
        <v>0.009269154079176074</v>
      </c>
      <c r="H16" s="127">
        <v>0.007121912334144654</v>
      </c>
      <c r="I16" s="127">
        <v>0.009614701190738473</v>
      </c>
      <c r="J16" s="127">
        <v>0.005503434735129813</v>
      </c>
      <c r="K16" s="127">
        <v>0.008805464324040663</v>
      </c>
      <c r="L16" s="127">
        <v>0.007874467591357494</v>
      </c>
      <c r="M16" s="127">
        <v>0.0026320753616167337</v>
      </c>
      <c r="N16" s="127">
        <v>0.006495616808030707</v>
      </c>
      <c r="O16" s="129">
        <v>1.0049046257206247</v>
      </c>
      <c r="P16" s="65">
        <f t="shared" si="0"/>
        <v>1.1197229824072137</v>
      </c>
      <c r="Q16" s="65">
        <f t="shared" si="1"/>
        <v>0.6407430699684754</v>
      </c>
    </row>
    <row r="17" spans="1:17" ht="14.25" thickBot="1">
      <c r="A17" s="58"/>
      <c r="B17" s="59" t="s">
        <v>52</v>
      </c>
      <c r="C17" s="60">
        <f aca="true" t="shared" si="2" ref="C17:P17">SUM(C4:C16)</f>
        <v>1.832593633262631</v>
      </c>
      <c r="D17" s="61">
        <f t="shared" si="2"/>
        <v>2.1463304706202275</v>
      </c>
      <c r="E17" s="61">
        <f t="shared" si="2"/>
        <v>2.1486986573570643</v>
      </c>
      <c r="F17" s="61">
        <f t="shared" si="2"/>
        <v>1.9956732113301838</v>
      </c>
      <c r="G17" s="61">
        <f t="shared" si="2"/>
        <v>1.6366661338549997</v>
      </c>
      <c r="H17" s="61">
        <f t="shared" si="2"/>
        <v>1.4437519040742954</v>
      </c>
      <c r="I17" s="61">
        <f t="shared" si="2"/>
        <v>1.5298949419345744</v>
      </c>
      <c r="J17" s="61">
        <f t="shared" si="2"/>
        <v>1.2262674905545405</v>
      </c>
      <c r="K17" s="61">
        <f t="shared" si="2"/>
        <v>1.9072015037720573</v>
      </c>
      <c r="L17" s="61">
        <f t="shared" si="2"/>
        <v>1.683520525541087</v>
      </c>
      <c r="M17" s="61">
        <f t="shared" si="2"/>
        <v>1.4259507512321767</v>
      </c>
      <c r="N17" s="61">
        <f t="shared" si="2"/>
        <v>1.6740047416767696</v>
      </c>
      <c r="O17" s="61">
        <f t="shared" si="2"/>
        <v>2.0674424573023256</v>
      </c>
      <c r="P17" s="67">
        <f t="shared" si="2"/>
        <v>22.717996422512932</v>
      </c>
      <c r="Q17" s="68">
        <f t="shared" si="1"/>
        <v>13</v>
      </c>
    </row>
    <row r="18" spans="1:17" ht="14.25" thickBot="1">
      <c r="A18" s="12"/>
      <c r="B18" s="45" t="s">
        <v>55</v>
      </c>
      <c r="C18" s="49">
        <f aca="true" t="shared" si="3" ref="C18:P18">C17/$Q$18</f>
        <v>1.0486715813021932</v>
      </c>
      <c r="D18" s="46">
        <f t="shared" si="3"/>
        <v>1.2282023290756627</v>
      </c>
      <c r="E18" s="46">
        <f t="shared" si="3"/>
        <v>1.2295574850060673</v>
      </c>
      <c r="F18" s="46">
        <f t="shared" si="3"/>
        <v>1.1419911890461791</v>
      </c>
      <c r="G18" s="46">
        <f t="shared" si="3"/>
        <v>0.9365552905462381</v>
      </c>
      <c r="H18" s="46">
        <f t="shared" si="3"/>
        <v>0.8261632938002614</v>
      </c>
      <c r="I18" s="46">
        <f t="shared" si="3"/>
        <v>0.8754572311421072</v>
      </c>
      <c r="J18" s="46">
        <f t="shared" si="3"/>
        <v>0.7017114133098219</v>
      </c>
      <c r="K18" s="46">
        <f t="shared" si="3"/>
        <v>1.0913647087498846</v>
      </c>
      <c r="L18" s="46">
        <f t="shared" si="3"/>
        <v>0.9633669459664989</v>
      </c>
      <c r="M18" s="46">
        <f t="shared" si="3"/>
        <v>0.8159768767129598</v>
      </c>
      <c r="N18" s="46">
        <f t="shared" si="3"/>
        <v>0.9579216950766124</v>
      </c>
      <c r="O18" s="46">
        <f t="shared" si="3"/>
        <v>1.1830599602655136</v>
      </c>
      <c r="P18" s="69">
        <f t="shared" si="3"/>
        <v>13</v>
      </c>
      <c r="Q18" s="66">
        <f>P17/13</f>
        <v>1.7475381863471486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B20" sqref="B20"/>
    </sheetView>
  </sheetViews>
  <sheetFormatPr defaultColWidth="9.00390625" defaultRowHeight="13.5"/>
  <cols>
    <col min="1" max="1" width="3.875" style="0" customWidth="1"/>
    <col min="2" max="2" width="13.50390625" style="42" customWidth="1"/>
    <col min="3" max="15" width="9.125" style="0" customWidth="1"/>
    <col min="16" max="17" width="8.875" style="0" customWidth="1"/>
  </cols>
  <sheetData>
    <row r="1" spans="1:2" s="3" customFormat="1" ht="24" customHeight="1" thickBot="1">
      <c r="A1" s="110">
        <v>-4</v>
      </c>
      <c r="B1" s="79" t="s">
        <v>67</v>
      </c>
    </row>
    <row r="2" spans="1:17" s="5" customFormat="1" ht="11.25">
      <c r="A2" s="47"/>
      <c r="B2" s="44"/>
      <c r="C2" s="50">
        <v>1</v>
      </c>
      <c r="D2" s="51">
        <v>2</v>
      </c>
      <c r="E2" s="51">
        <v>3</v>
      </c>
      <c r="F2" s="51">
        <v>4</v>
      </c>
      <c r="G2" s="51">
        <v>5</v>
      </c>
      <c r="H2" s="51">
        <v>6</v>
      </c>
      <c r="I2" s="51">
        <v>7</v>
      </c>
      <c r="J2" s="51">
        <v>8</v>
      </c>
      <c r="K2" s="51">
        <v>9</v>
      </c>
      <c r="L2" s="51">
        <v>10</v>
      </c>
      <c r="M2" s="51">
        <v>11</v>
      </c>
      <c r="N2" s="51">
        <v>12</v>
      </c>
      <c r="O2" s="62">
        <v>13</v>
      </c>
      <c r="P2" s="63"/>
      <c r="Q2" s="63"/>
    </row>
    <row r="3" spans="1:17" s="57" customFormat="1" ht="22.5">
      <c r="A3" s="52"/>
      <c r="B3" s="53"/>
      <c r="C3" s="54" t="s">
        <v>39</v>
      </c>
      <c r="D3" s="55" t="s">
        <v>40</v>
      </c>
      <c r="E3" s="55" t="s">
        <v>41</v>
      </c>
      <c r="F3" s="55" t="s">
        <v>42</v>
      </c>
      <c r="G3" s="55" t="s">
        <v>43</v>
      </c>
      <c r="H3" s="55" t="s">
        <v>0</v>
      </c>
      <c r="I3" s="55" t="s">
        <v>1</v>
      </c>
      <c r="J3" s="55" t="s">
        <v>44</v>
      </c>
      <c r="K3" s="55" t="s">
        <v>45</v>
      </c>
      <c r="L3" s="55" t="s">
        <v>46</v>
      </c>
      <c r="M3" s="55" t="s">
        <v>2</v>
      </c>
      <c r="N3" s="55" t="s">
        <v>22</v>
      </c>
      <c r="O3" s="56" t="s">
        <v>3</v>
      </c>
      <c r="P3" s="64" t="s">
        <v>53</v>
      </c>
      <c r="Q3" s="64" t="s">
        <v>54</v>
      </c>
    </row>
    <row r="4" spans="1:17" ht="17.25" customHeight="1">
      <c r="A4" s="10">
        <v>1</v>
      </c>
      <c r="B4" s="48" t="s">
        <v>39</v>
      </c>
      <c r="C4" s="130">
        <v>1.0841558900688522</v>
      </c>
      <c r="D4" s="131">
        <v>0.0037861744932924848</v>
      </c>
      <c r="E4" s="131">
        <v>0.04890176385328217</v>
      </c>
      <c r="F4" s="131">
        <v>0.011263349070857041</v>
      </c>
      <c r="G4" s="131">
        <v>0.0025449541939518024</v>
      </c>
      <c r="H4" s="131">
        <v>0.0020486398452978804</v>
      </c>
      <c r="I4" s="131">
        <v>0.0023614101823132465</v>
      </c>
      <c r="J4" s="131">
        <v>0.0009148010002386496</v>
      </c>
      <c r="K4" s="131">
        <v>0.005429193268509024</v>
      </c>
      <c r="L4" s="131">
        <v>0.002426761883347039</v>
      </c>
      <c r="M4" s="131">
        <v>0.0026576022486660047</v>
      </c>
      <c r="N4" s="131">
        <v>0.00965823364626834</v>
      </c>
      <c r="O4" s="132">
        <v>0.0046264150063889285</v>
      </c>
      <c r="P4" s="71">
        <f aca="true" t="shared" si="0" ref="P4:P16">SUM(C4:O4)</f>
        <v>1.180775188761265</v>
      </c>
      <c r="Q4" s="71">
        <f aca="true" t="shared" si="1" ref="Q4:Q17">P4/$Q$18</f>
        <v>0.8216317523663601</v>
      </c>
    </row>
    <row r="5" spans="1:17" ht="17.25" customHeight="1">
      <c r="A5" s="10">
        <v>2</v>
      </c>
      <c r="B5" s="39" t="s">
        <v>40</v>
      </c>
      <c r="C5" s="130">
        <v>0.0002888406930007068</v>
      </c>
      <c r="D5" s="131">
        <v>1.0005597984786425</v>
      </c>
      <c r="E5" s="131">
        <v>0.0016261179987768293</v>
      </c>
      <c r="F5" s="131">
        <v>0.003981471030184507</v>
      </c>
      <c r="G5" s="131">
        <v>0.011910593262144692</v>
      </c>
      <c r="H5" s="131">
        <v>0.0002695991423213033</v>
      </c>
      <c r="I5" s="131">
        <v>0.0001887813146447609</v>
      </c>
      <c r="J5" s="131">
        <v>0.00023239088641449786</v>
      </c>
      <c r="K5" s="131">
        <v>0.00034381957459561315</v>
      </c>
      <c r="L5" s="131">
        <v>0.0003006126894706484</v>
      </c>
      <c r="M5" s="131">
        <v>0.00043870791787929106</v>
      </c>
      <c r="N5" s="131">
        <v>0.0004884833131661569</v>
      </c>
      <c r="O5" s="132">
        <v>0.00045203519222704455</v>
      </c>
      <c r="P5" s="71">
        <f t="shared" si="0"/>
        <v>1.0210812514934686</v>
      </c>
      <c r="Q5" s="71">
        <f t="shared" si="1"/>
        <v>0.7105101681998828</v>
      </c>
    </row>
    <row r="6" spans="1:17" ht="17.25" customHeight="1">
      <c r="A6" s="10">
        <v>3</v>
      </c>
      <c r="B6" s="39" t="s">
        <v>41</v>
      </c>
      <c r="C6" s="130">
        <v>0.13667671752240867</v>
      </c>
      <c r="D6" s="131">
        <v>0.08424840285815276</v>
      </c>
      <c r="E6" s="131">
        <v>1.2309754804967024</v>
      </c>
      <c r="F6" s="131">
        <v>0.20670625065892517</v>
      </c>
      <c r="G6" s="131">
        <v>0.04851208999858476</v>
      </c>
      <c r="H6" s="131">
        <v>0.03882216840676758</v>
      </c>
      <c r="I6" s="131">
        <v>0.042931626718842944</v>
      </c>
      <c r="J6" s="131">
        <v>0.016015048558040763</v>
      </c>
      <c r="K6" s="131">
        <v>0.1181457232473282</v>
      </c>
      <c r="L6" s="131">
        <v>0.03914934058283816</v>
      </c>
      <c r="M6" s="131">
        <v>0.05676796008730947</v>
      </c>
      <c r="N6" s="131">
        <v>0.11044997016262907</v>
      </c>
      <c r="O6" s="132">
        <v>0.09678696737578169</v>
      </c>
      <c r="P6" s="71">
        <f t="shared" si="0"/>
        <v>2.226187746674311</v>
      </c>
      <c r="Q6" s="71">
        <f t="shared" si="1"/>
        <v>1.5490726404197428</v>
      </c>
    </row>
    <row r="7" spans="1:17" ht="17.25" customHeight="1">
      <c r="A7" s="10">
        <v>4</v>
      </c>
      <c r="B7" s="39" t="s">
        <v>42</v>
      </c>
      <c r="C7" s="130">
        <v>0.007995697105098254</v>
      </c>
      <c r="D7" s="131">
        <v>0.010119435802624548</v>
      </c>
      <c r="E7" s="131">
        <v>0.008718897697951242</v>
      </c>
      <c r="F7" s="131">
        <v>1.0042600798869852</v>
      </c>
      <c r="G7" s="131">
        <v>0.024969919351840748</v>
      </c>
      <c r="H7" s="131">
        <v>0.008688105313895507</v>
      </c>
      <c r="I7" s="131">
        <v>0.006640560912484765</v>
      </c>
      <c r="J7" s="131">
        <v>0.0478850527074447</v>
      </c>
      <c r="K7" s="131">
        <v>0.008808792001312592</v>
      </c>
      <c r="L7" s="131">
        <v>0.011353278659859621</v>
      </c>
      <c r="M7" s="131">
        <v>0.018200356500873136</v>
      </c>
      <c r="N7" s="131">
        <v>0.009806014093087847</v>
      </c>
      <c r="O7" s="132">
        <v>0.007493653653145103</v>
      </c>
      <c r="P7" s="71">
        <f t="shared" si="0"/>
        <v>1.1749398436866028</v>
      </c>
      <c r="Q7" s="71">
        <f t="shared" si="1"/>
        <v>0.8175712801909691</v>
      </c>
    </row>
    <row r="8" spans="1:17" ht="17.25" customHeight="1">
      <c r="A8" s="10">
        <v>5</v>
      </c>
      <c r="B8" s="39" t="s">
        <v>43</v>
      </c>
      <c r="C8" s="130">
        <v>0.01103800215806336</v>
      </c>
      <c r="D8" s="131">
        <v>0.025045464331939573</v>
      </c>
      <c r="E8" s="131">
        <v>0.03461607178548143</v>
      </c>
      <c r="F8" s="131">
        <v>0.015240704035908789</v>
      </c>
      <c r="G8" s="131">
        <v>1.0612592804585923</v>
      </c>
      <c r="H8" s="131">
        <v>0.01800485861038176</v>
      </c>
      <c r="I8" s="131">
        <v>0.010993777950686507</v>
      </c>
      <c r="J8" s="131">
        <v>0.0039942737355462875</v>
      </c>
      <c r="K8" s="131">
        <v>0.017601102585195993</v>
      </c>
      <c r="L8" s="131">
        <v>0.019876075393984033</v>
      </c>
      <c r="M8" s="131">
        <v>0.028418637657721412</v>
      </c>
      <c r="N8" s="131">
        <v>0.03070308876660297</v>
      </c>
      <c r="O8" s="132">
        <v>0.025394654481733343</v>
      </c>
      <c r="P8" s="71">
        <f t="shared" si="0"/>
        <v>1.3021859919518377</v>
      </c>
      <c r="Q8" s="71">
        <f t="shared" si="1"/>
        <v>0.9061143633927055</v>
      </c>
    </row>
    <row r="9" spans="1:17" ht="17.25" customHeight="1">
      <c r="A9" s="10">
        <v>6</v>
      </c>
      <c r="B9" s="39" t="s">
        <v>0</v>
      </c>
      <c r="C9" s="130">
        <v>0.035092426216388535</v>
      </c>
      <c r="D9" s="131">
        <v>0.02210625780884526</v>
      </c>
      <c r="E9" s="131">
        <v>0.046292300263610496</v>
      </c>
      <c r="F9" s="131">
        <v>0.0336351372436666</v>
      </c>
      <c r="G9" s="131">
        <v>0.011853586355706602</v>
      </c>
      <c r="H9" s="131">
        <v>1.011949339215887</v>
      </c>
      <c r="I9" s="131">
        <v>0.009049192884766157</v>
      </c>
      <c r="J9" s="131">
        <v>0.0034155487181306387</v>
      </c>
      <c r="K9" s="131">
        <v>0.03323387663175744</v>
      </c>
      <c r="L9" s="131">
        <v>0.009801890549486042</v>
      </c>
      <c r="M9" s="131">
        <v>0.011153751850068542</v>
      </c>
      <c r="N9" s="131">
        <v>0.032083893199533774</v>
      </c>
      <c r="O9" s="132">
        <v>0.023658158689867908</v>
      </c>
      <c r="P9" s="71">
        <f t="shared" si="0"/>
        <v>1.2833253596277152</v>
      </c>
      <c r="Q9" s="71">
        <f t="shared" si="1"/>
        <v>0.8929903627067972</v>
      </c>
    </row>
    <row r="10" spans="1:17" ht="17.25" customHeight="1">
      <c r="A10" s="10">
        <v>7</v>
      </c>
      <c r="B10" s="39" t="s">
        <v>1</v>
      </c>
      <c r="C10" s="130">
        <v>0.04171779904673893</v>
      </c>
      <c r="D10" s="131">
        <v>0.0631976207749352</v>
      </c>
      <c r="E10" s="131">
        <v>0.02607599014388581</v>
      </c>
      <c r="F10" s="131">
        <v>0.01782651752437874</v>
      </c>
      <c r="G10" s="131">
        <v>0.03637051494170881</v>
      </c>
      <c r="H10" s="131">
        <v>0.04842907035856188</v>
      </c>
      <c r="I10" s="131">
        <v>1.077375430554182</v>
      </c>
      <c r="J10" s="131">
        <v>0.04622465157244631</v>
      </c>
      <c r="K10" s="131">
        <v>0.053622768556427815</v>
      </c>
      <c r="L10" s="131">
        <v>0.030406903866636185</v>
      </c>
      <c r="M10" s="131">
        <v>0.008178875089443798</v>
      </c>
      <c r="N10" s="131">
        <v>0.02738233585257743</v>
      </c>
      <c r="O10" s="132">
        <v>0.20229693361467221</v>
      </c>
      <c r="P10" s="71">
        <f t="shared" si="0"/>
        <v>1.6791054118965951</v>
      </c>
      <c r="Q10" s="71">
        <f t="shared" si="1"/>
        <v>1.1683903380725371</v>
      </c>
    </row>
    <row r="11" spans="1:17" ht="17.25" customHeight="1">
      <c r="A11" s="10">
        <v>8</v>
      </c>
      <c r="B11" s="39" t="s">
        <v>44</v>
      </c>
      <c r="C11" s="130">
        <v>0.0023669762474303096</v>
      </c>
      <c r="D11" s="131">
        <v>0.009298920213553672</v>
      </c>
      <c r="E11" s="131">
        <v>0.0049469719013027985</v>
      </c>
      <c r="F11" s="131">
        <v>0.00478964840495383</v>
      </c>
      <c r="G11" s="131">
        <v>0.006527076516484043</v>
      </c>
      <c r="H11" s="131">
        <v>0.016781095882843083</v>
      </c>
      <c r="I11" s="131">
        <v>0.011196603429366484</v>
      </c>
      <c r="J11" s="131">
        <v>1.003634875821966</v>
      </c>
      <c r="K11" s="131">
        <v>0.01309886881832467</v>
      </c>
      <c r="L11" s="131">
        <v>0.01248239122602373</v>
      </c>
      <c r="M11" s="131">
        <v>0.0020473438258800016</v>
      </c>
      <c r="N11" s="131">
        <v>0.008027709899859896</v>
      </c>
      <c r="O11" s="132">
        <v>0.009812752872927094</v>
      </c>
      <c r="P11" s="71">
        <f t="shared" si="0"/>
        <v>1.1050112350609154</v>
      </c>
      <c r="Q11" s="71">
        <f t="shared" si="1"/>
        <v>0.7689120893538541</v>
      </c>
    </row>
    <row r="12" spans="1:17" ht="17.25" customHeight="1">
      <c r="A12" s="10">
        <v>9</v>
      </c>
      <c r="B12" s="39" t="s">
        <v>45</v>
      </c>
      <c r="C12" s="130">
        <v>0.05949678131139217</v>
      </c>
      <c r="D12" s="131">
        <v>0.3609901980553415</v>
      </c>
      <c r="E12" s="131">
        <v>0.04131000251842019</v>
      </c>
      <c r="F12" s="131">
        <v>0.04642654001551234</v>
      </c>
      <c r="G12" s="131">
        <v>0.02919549749227788</v>
      </c>
      <c r="H12" s="131">
        <v>0.03220133705404325</v>
      </c>
      <c r="I12" s="131">
        <v>0.026153244612464967</v>
      </c>
      <c r="J12" s="131">
        <v>0.00639969961730311</v>
      </c>
      <c r="K12" s="131">
        <v>1.100984682505213</v>
      </c>
      <c r="L12" s="131">
        <v>0.02879826102815741</v>
      </c>
      <c r="M12" s="131">
        <v>0.03153798766627718</v>
      </c>
      <c r="N12" s="131">
        <v>0.02658671788754275</v>
      </c>
      <c r="O12" s="132">
        <v>0.03555693861951251</v>
      </c>
      <c r="P12" s="71">
        <f t="shared" si="0"/>
        <v>1.825637888383458</v>
      </c>
      <c r="Q12" s="71">
        <f t="shared" si="1"/>
        <v>1.270353638606307</v>
      </c>
    </row>
    <row r="13" spans="1:17" ht="17.25" customHeight="1">
      <c r="A13" s="10">
        <v>10</v>
      </c>
      <c r="B13" s="39" t="s">
        <v>46</v>
      </c>
      <c r="C13" s="130">
        <v>0.004250851394128028</v>
      </c>
      <c r="D13" s="131">
        <v>0.009140312989949094</v>
      </c>
      <c r="E13" s="131">
        <v>0.008969094235398217</v>
      </c>
      <c r="F13" s="131">
        <v>0.010250602105862412</v>
      </c>
      <c r="G13" s="131">
        <v>0.007442206191477687</v>
      </c>
      <c r="H13" s="131">
        <v>0.02248381102647554</v>
      </c>
      <c r="I13" s="131">
        <v>0.022281561278747607</v>
      </c>
      <c r="J13" s="131">
        <v>0.002886604509474076</v>
      </c>
      <c r="K13" s="131">
        <v>0.011806312405453498</v>
      </c>
      <c r="L13" s="131">
        <v>1.1013615324398387</v>
      </c>
      <c r="M13" s="131">
        <v>0.012172315995146087</v>
      </c>
      <c r="N13" s="131">
        <v>0.019768757733730723</v>
      </c>
      <c r="O13" s="132">
        <v>0.0318282315019664</v>
      </c>
      <c r="P13" s="71">
        <f t="shared" si="0"/>
        <v>1.2646421938076482</v>
      </c>
      <c r="Q13" s="71">
        <f t="shared" si="1"/>
        <v>0.8799898504851632</v>
      </c>
    </row>
    <row r="14" spans="1:17" ht="17.25" customHeight="1">
      <c r="A14" s="10">
        <v>11</v>
      </c>
      <c r="B14" s="39" t="s">
        <v>2</v>
      </c>
      <c r="C14" s="130">
        <v>0.0009494352682412442</v>
      </c>
      <c r="D14" s="131">
        <v>0.002053756722126824</v>
      </c>
      <c r="E14" s="131">
        <v>0.0013705018704818792</v>
      </c>
      <c r="F14" s="131">
        <v>0.0018208049131503952</v>
      </c>
      <c r="G14" s="131">
        <v>0.0010131141150943185</v>
      </c>
      <c r="H14" s="131">
        <v>0.0008390420517174067</v>
      </c>
      <c r="I14" s="131">
        <v>0.0011606589591076565</v>
      </c>
      <c r="J14" s="131">
        <v>0.0006937994712386389</v>
      </c>
      <c r="K14" s="131">
        <v>0.000896451014940818</v>
      </c>
      <c r="L14" s="131">
        <v>0.000888738050953087</v>
      </c>
      <c r="M14" s="131">
        <v>1.0002180556167573</v>
      </c>
      <c r="N14" s="131">
        <v>0.000632466071310372</v>
      </c>
      <c r="O14" s="132">
        <v>0.20034339986581465</v>
      </c>
      <c r="P14" s="71">
        <f t="shared" si="0"/>
        <v>1.2128802239909346</v>
      </c>
      <c r="Q14" s="71">
        <f t="shared" si="1"/>
        <v>0.8439717512133976</v>
      </c>
    </row>
    <row r="15" spans="1:17" ht="17.25" customHeight="1">
      <c r="A15" s="10">
        <v>12</v>
      </c>
      <c r="B15" s="39" t="s">
        <v>22</v>
      </c>
      <c r="C15" s="130">
        <v>0.041017287454911046</v>
      </c>
      <c r="D15" s="131">
        <v>0.0917702945857158</v>
      </c>
      <c r="E15" s="131">
        <v>0.10716451889971475</v>
      </c>
      <c r="F15" s="131">
        <v>0.11595871245893663</v>
      </c>
      <c r="G15" s="131">
        <v>0.11775163519244113</v>
      </c>
      <c r="H15" s="131">
        <v>0.08044855096473331</v>
      </c>
      <c r="I15" s="131">
        <v>0.1347607892639246</v>
      </c>
      <c r="J15" s="131">
        <v>0.03327445459219977</v>
      </c>
      <c r="K15" s="131">
        <v>0.15643963783573775</v>
      </c>
      <c r="L15" s="131">
        <v>0.17625810829670005</v>
      </c>
      <c r="M15" s="131">
        <v>0.07368970649529855</v>
      </c>
      <c r="N15" s="131">
        <v>1.08682949063841</v>
      </c>
      <c r="O15" s="132">
        <v>0.12642150574250063</v>
      </c>
      <c r="P15" s="71">
        <f t="shared" si="0"/>
        <v>2.3417846924212236</v>
      </c>
      <c r="Q15" s="71">
        <f t="shared" si="1"/>
        <v>1.6295097312446905</v>
      </c>
    </row>
    <row r="16" spans="1:17" ht="17.25" customHeight="1" thickBot="1">
      <c r="A16" s="10">
        <v>13</v>
      </c>
      <c r="B16" s="40" t="s">
        <v>3</v>
      </c>
      <c r="C16" s="130">
        <v>0.004749279446649039</v>
      </c>
      <c r="D16" s="131">
        <v>0.010273332911766075</v>
      </c>
      <c r="E16" s="131">
        <v>0.006855545167529833</v>
      </c>
      <c r="F16" s="131">
        <v>0.009108057852539658</v>
      </c>
      <c r="G16" s="131">
        <v>0.005067814736691344</v>
      </c>
      <c r="H16" s="131">
        <v>0.004197068830692733</v>
      </c>
      <c r="I16" s="131">
        <v>0.005805865785110512</v>
      </c>
      <c r="J16" s="131">
        <v>0.003470534199717966</v>
      </c>
      <c r="K16" s="131">
        <v>0.004484240814092342</v>
      </c>
      <c r="L16" s="131">
        <v>0.004445658909074709</v>
      </c>
      <c r="M16" s="131">
        <v>0.0010907611013964262</v>
      </c>
      <c r="N16" s="131">
        <v>0.0031637313397272953</v>
      </c>
      <c r="O16" s="132">
        <v>1.0021607823954755</v>
      </c>
      <c r="P16" s="71">
        <f t="shared" si="0"/>
        <v>1.0648726734904634</v>
      </c>
      <c r="Q16" s="71">
        <f t="shared" si="1"/>
        <v>0.7409820337475931</v>
      </c>
    </row>
    <row r="17" spans="1:17" ht="18" customHeight="1" thickBot="1">
      <c r="A17" s="58"/>
      <c r="B17" s="59" t="s">
        <v>52</v>
      </c>
      <c r="C17" s="72">
        <f aca="true" t="shared" si="2" ref="C17:P17">SUM(C4:C16)</f>
        <v>1.4297959839333025</v>
      </c>
      <c r="D17" s="73">
        <f t="shared" si="2"/>
        <v>1.6925899700268852</v>
      </c>
      <c r="E17" s="73">
        <f t="shared" si="2"/>
        <v>1.5678232568325379</v>
      </c>
      <c r="F17" s="73">
        <f t="shared" si="2"/>
        <v>1.4812678752018613</v>
      </c>
      <c r="G17" s="73">
        <f t="shared" si="2"/>
        <v>1.364418282806996</v>
      </c>
      <c r="H17" s="73">
        <f t="shared" si="2"/>
        <v>1.2851626867036183</v>
      </c>
      <c r="I17" s="73">
        <f t="shared" si="2"/>
        <v>1.3508995038466425</v>
      </c>
      <c r="J17" s="73">
        <f t="shared" si="2"/>
        <v>1.169041735390161</v>
      </c>
      <c r="K17" s="73">
        <f t="shared" si="2"/>
        <v>1.5248954692588887</v>
      </c>
      <c r="L17" s="73">
        <f t="shared" si="2"/>
        <v>1.4375495535763694</v>
      </c>
      <c r="M17" s="73">
        <f t="shared" si="2"/>
        <v>1.2465720620527172</v>
      </c>
      <c r="N17" s="73">
        <f t="shared" si="2"/>
        <v>1.3655808926044464</v>
      </c>
      <c r="O17" s="73">
        <f t="shared" si="2"/>
        <v>1.766832429012013</v>
      </c>
      <c r="P17" s="74">
        <f t="shared" si="2"/>
        <v>18.682429701246438</v>
      </c>
      <c r="Q17" s="75">
        <f t="shared" si="1"/>
        <v>13</v>
      </c>
    </row>
    <row r="18" spans="1:17" ht="18" customHeight="1" thickBot="1">
      <c r="A18" s="12"/>
      <c r="B18" s="45" t="s">
        <v>55</v>
      </c>
      <c r="C18" s="76">
        <f aca="true" t="shared" si="3" ref="C18:P18">C17/$Q$18</f>
        <v>0.9949106239587691</v>
      </c>
      <c r="D18" s="77">
        <f t="shared" si="3"/>
        <v>1.1777734460781344</v>
      </c>
      <c r="E18" s="77">
        <f t="shared" si="3"/>
        <v>1.0909556553804767</v>
      </c>
      <c r="F18" s="77">
        <f t="shared" si="3"/>
        <v>1.0307268746922922</v>
      </c>
      <c r="G18" s="77">
        <f t="shared" si="3"/>
        <v>0.9494181410091191</v>
      </c>
      <c r="H18" s="77">
        <f t="shared" si="3"/>
        <v>0.8942688501609823</v>
      </c>
      <c r="I18" s="77">
        <f t="shared" si="3"/>
        <v>0.9400112207479462</v>
      </c>
      <c r="J18" s="77">
        <f t="shared" si="3"/>
        <v>0.8134671347944725</v>
      </c>
      <c r="K18" s="77">
        <f t="shared" si="3"/>
        <v>1.0610847420473888</v>
      </c>
      <c r="L18" s="77">
        <f t="shared" si="3"/>
        <v>1.0003058753779752</v>
      </c>
      <c r="M18" s="77">
        <f t="shared" si="3"/>
        <v>0.8674159124818837</v>
      </c>
      <c r="N18" s="77">
        <f t="shared" si="3"/>
        <v>0.9502271325379805</v>
      </c>
      <c r="O18" s="77">
        <f t="shared" si="3"/>
        <v>1.2294343907325798</v>
      </c>
      <c r="P18" s="78">
        <f t="shared" si="3"/>
        <v>13</v>
      </c>
      <c r="Q18" s="70">
        <f>P17/13</f>
        <v>1.4371099770189568</v>
      </c>
    </row>
    <row r="21" ht="13.5">
      <c r="O21">
        <v>2</v>
      </c>
    </row>
  </sheetData>
  <printOptions/>
  <pageMargins left="0.31" right="0.24" top="1" bottom="1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2"/>
  <sheetViews>
    <sheetView workbookViewId="0" topLeftCell="A136">
      <selection activeCell="L14" sqref="L14"/>
    </sheetView>
  </sheetViews>
  <sheetFormatPr defaultColWidth="9.00390625" defaultRowHeight="13.5"/>
  <cols>
    <col min="1" max="1" width="0.875" style="3" customWidth="1"/>
    <col min="2" max="2" width="3.375" style="3" customWidth="1"/>
    <col min="3" max="3" width="16.125" style="99" customWidth="1"/>
    <col min="4" max="9" width="9.50390625" style="80" customWidth="1"/>
    <col min="10" max="10" width="9.875" style="80" customWidth="1"/>
    <col min="11" max="11" width="9.375" style="0" bestFit="1" customWidth="1"/>
  </cols>
  <sheetData>
    <row r="2" ht="14.25" thickBot="1">
      <c r="B2" s="3" t="s">
        <v>58</v>
      </c>
    </row>
    <row r="3" spans="2:10" ht="22.5">
      <c r="B3" s="102"/>
      <c r="C3" s="103"/>
      <c r="D3" s="104" t="s">
        <v>31</v>
      </c>
      <c r="E3" s="105" t="s">
        <v>5</v>
      </c>
      <c r="F3" s="105" t="s">
        <v>6</v>
      </c>
      <c r="G3" s="105" t="s">
        <v>50</v>
      </c>
      <c r="H3" s="105" t="s">
        <v>8</v>
      </c>
      <c r="I3" s="105" t="s">
        <v>32</v>
      </c>
      <c r="J3" s="106" t="s">
        <v>51</v>
      </c>
    </row>
    <row r="4" spans="2:10" ht="13.5">
      <c r="B4" s="10">
        <v>1</v>
      </c>
      <c r="C4" s="11" t="s">
        <v>33</v>
      </c>
      <c r="D4" s="98">
        <v>527.2917660392679</v>
      </c>
      <c r="E4" s="97">
        <v>21327.137495858035</v>
      </c>
      <c r="F4" s="97">
        <v>1295.6091039721919</v>
      </c>
      <c r="G4" s="97">
        <v>4410.297738417749</v>
      </c>
      <c r="H4" s="97">
        <v>155.02546122410052</v>
      </c>
      <c r="I4" s="97">
        <v>148928.6384344887</v>
      </c>
      <c r="J4" s="18">
        <f>SUM(D4:I4)</f>
        <v>176644.00000000006</v>
      </c>
    </row>
    <row r="5" spans="2:10" ht="13.5">
      <c r="B5" s="10">
        <v>2</v>
      </c>
      <c r="C5" s="11" t="s">
        <v>24</v>
      </c>
      <c r="D5" s="98">
        <v>6.6164523620970055</v>
      </c>
      <c r="E5" s="97">
        <v>129.25537597323734</v>
      </c>
      <c r="F5" s="97">
        <v>81.070888997684</v>
      </c>
      <c r="G5" s="97">
        <v>407.2008874905188</v>
      </c>
      <c r="H5" s="97">
        <v>36.645932222319985</v>
      </c>
      <c r="I5" s="97">
        <v>5276.210462954143</v>
      </c>
      <c r="J5" s="18">
        <f aca="true" t="shared" si="0" ref="J5:J16">SUM(D5:I5)</f>
        <v>5937</v>
      </c>
    </row>
    <row r="6" spans="2:10" ht="13.5">
      <c r="B6" s="10">
        <v>3</v>
      </c>
      <c r="C6" s="11" t="s">
        <v>34</v>
      </c>
      <c r="D6" s="98">
        <v>5230.1756412700815</v>
      </c>
      <c r="E6" s="97">
        <v>101686.73633583359</v>
      </c>
      <c r="F6" s="97">
        <v>15451.619269011706</v>
      </c>
      <c r="G6" s="97">
        <v>117856.80228064595</v>
      </c>
      <c r="H6" s="97">
        <v>1931.0539632718264</v>
      </c>
      <c r="I6" s="97">
        <v>1331233.6125099661</v>
      </c>
      <c r="J6" s="18">
        <f t="shared" si="0"/>
        <v>1573389.9999999993</v>
      </c>
    </row>
    <row r="7" spans="2:10" ht="13.5">
      <c r="B7" s="10">
        <v>4</v>
      </c>
      <c r="C7" s="11" t="s">
        <v>25</v>
      </c>
      <c r="D7" s="98">
        <v>620.5871032951679</v>
      </c>
      <c r="E7" s="97">
        <v>18831.357904608594</v>
      </c>
      <c r="F7" s="97">
        <v>6752.262157081737</v>
      </c>
      <c r="G7" s="97">
        <v>364473.5106809494</v>
      </c>
      <c r="H7" s="97">
        <v>11.228949799188923</v>
      </c>
      <c r="I7" s="97">
        <v>13101.053204265909</v>
      </c>
      <c r="J7" s="18">
        <f t="shared" si="0"/>
        <v>403789.99999999994</v>
      </c>
    </row>
    <row r="8" spans="2:10" ht="13.5">
      <c r="B8" s="10">
        <v>5</v>
      </c>
      <c r="C8" s="11" t="s">
        <v>35</v>
      </c>
      <c r="D8" s="98">
        <v>1888.912813582006</v>
      </c>
      <c r="E8" s="97">
        <v>29109.90973345899</v>
      </c>
      <c r="F8" s="97">
        <v>27869.796147151756</v>
      </c>
      <c r="G8" s="97">
        <v>29986.875969764074</v>
      </c>
      <c r="H8" s="97">
        <v>48.56582699973183</v>
      </c>
      <c r="I8" s="97">
        <v>50899.93950904348</v>
      </c>
      <c r="J8" s="18">
        <f t="shared" si="0"/>
        <v>139804.00000000003</v>
      </c>
    </row>
    <row r="9" spans="2:10" ht="13.5">
      <c r="B9" s="10">
        <v>6</v>
      </c>
      <c r="C9" s="11" t="s">
        <v>26</v>
      </c>
      <c r="D9" s="98">
        <v>4183.323005046144</v>
      </c>
      <c r="E9" s="97">
        <v>98496.20949700655</v>
      </c>
      <c r="F9" s="97">
        <v>6227.4977378447375</v>
      </c>
      <c r="G9" s="97">
        <v>22975.689976944577</v>
      </c>
      <c r="H9" s="97">
        <v>-309.4363622407191</v>
      </c>
      <c r="I9" s="97">
        <v>247890.71614539876</v>
      </c>
      <c r="J9" s="18">
        <f t="shared" si="0"/>
        <v>379464.00000000006</v>
      </c>
    </row>
    <row r="10" spans="2:10" ht="13.5">
      <c r="B10" s="10">
        <v>7</v>
      </c>
      <c r="C10" s="11" t="s">
        <v>36</v>
      </c>
      <c r="D10" s="98">
        <v>1817.230330254534</v>
      </c>
      <c r="E10" s="97">
        <v>131307.89074636067</v>
      </c>
      <c r="F10" s="97">
        <v>8219.387467019753</v>
      </c>
      <c r="G10" s="97">
        <v>9201.658805021236</v>
      </c>
      <c r="H10" s="97">
        <v>27.181835077332916</v>
      </c>
      <c r="I10" s="97">
        <v>55391.65081626648</v>
      </c>
      <c r="J10" s="18">
        <f t="shared" si="0"/>
        <v>205965</v>
      </c>
    </row>
    <row r="11" spans="2:10" ht="13.5">
      <c r="B11" s="10">
        <v>8</v>
      </c>
      <c r="C11" s="11" t="s">
        <v>37</v>
      </c>
      <c r="D11" s="98">
        <v>542.2352922144297</v>
      </c>
      <c r="E11" s="97">
        <v>262009.26902159688</v>
      </c>
      <c r="F11" s="97">
        <v>2343.4937282729065</v>
      </c>
      <c r="G11" s="97">
        <v>2426.378377403989</v>
      </c>
      <c r="H11" s="97">
        <v>1.764022728668552</v>
      </c>
      <c r="I11" s="97">
        <v>10360.859557783162</v>
      </c>
      <c r="J11" s="18">
        <f t="shared" si="0"/>
        <v>277684.00000000006</v>
      </c>
    </row>
    <row r="12" spans="2:10" ht="13.5">
      <c r="B12" s="10">
        <v>9</v>
      </c>
      <c r="C12" s="11" t="s">
        <v>27</v>
      </c>
      <c r="D12" s="98">
        <v>3051.698295936635</v>
      </c>
      <c r="E12" s="97">
        <v>88999.78983448204</v>
      </c>
      <c r="F12" s="97">
        <v>11568.031352127397</v>
      </c>
      <c r="G12" s="97">
        <v>20066.543872464375</v>
      </c>
      <c r="H12" s="97">
        <v>61.65547844678917</v>
      </c>
      <c r="I12" s="97">
        <v>153144.28116654273</v>
      </c>
      <c r="J12" s="18">
        <f t="shared" si="0"/>
        <v>276891.99999999994</v>
      </c>
    </row>
    <row r="13" spans="2:10" ht="13.5">
      <c r="B13" s="10">
        <v>10</v>
      </c>
      <c r="C13" s="11" t="s">
        <v>28</v>
      </c>
      <c r="D13" s="98">
        <v>1964.7651174780199</v>
      </c>
      <c r="E13" s="97">
        <v>70095.79375291965</v>
      </c>
      <c r="F13" s="97">
        <v>7414.537813743989</v>
      </c>
      <c r="G13" s="97">
        <v>4963.543957759138</v>
      </c>
      <c r="H13" s="97">
        <v>5.989897364781563</v>
      </c>
      <c r="I13" s="97">
        <v>18387.36946073443</v>
      </c>
      <c r="J13" s="18">
        <f t="shared" si="0"/>
        <v>102832</v>
      </c>
    </row>
    <row r="14" spans="2:10" ht="13.5">
      <c r="B14" s="10">
        <v>11</v>
      </c>
      <c r="C14" s="11" t="s">
        <v>29</v>
      </c>
      <c r="D14" s="98">
        <v>37.7433578966341</v>
      </c>
      <c r="E14" s="97">
        <v>10035.461489680509</v>
      </c>
      <c r="F14" s="97">
        <v>234367.6541100658</v>
      </c>
      <c r="G14" s="97">
        <v>705.2523223056627</v>
      </c>
      <c r="H14" s="97">
        <v>1.8544664198570953</v>
      </c>
      <c r="I14" s="97">
        <v>2337.034253631548</v>
      </c>
      <c r="J14" s="18">
        <f t="shared" si="0"/>
        <v>247485.00000000003</v>
      </c>
    </row>
    <row r="15" spans="2:10" ht="13.5">
      <c r="B15" s="10">
        <v>12</v>
      </c>
      <c r="C15" s="11" t="s">
        <v>22</v>
      </c>
      <c r="D15" s="98">
        <v>66308.5703922689</v>
      </c>
      <c r="E15" s="97">
        <v>426584.1397050743</v>
      </c>
      <c r="F15" s="97">
        <v>278999.16101289855</v>
      </c>
      <c r="G15" s="97">
        <v>86028.58695742718</v>
      </c>
      <c r="H15" s="97">
        <v>141.03325882733657</v>
      </c>
      <c r="I15" s="97">
        <v>208136.50867350347</v>
      </c>
      <c r="J15" s="18">
        <f t="shared" si="0"/>
        <v>1066197.9999999998</v>
      </c>
    </row>
    <row r="16" spans="2:10" ht="13.5">
      <c r="B16" s="14">
        <v>13</v>
      </c>
      <c r="C16" s="15" t="s">
        <v>30</v>
      </c>
      <c r="D16" s="111">
        <v>188.80039524764743</v>
      </c>
      <c r="E16" s="112">
        <v>4034.0938509147595</v>
      </c>
      <c r="F16" s="112">
        <v>873.6574287415925</v>
      </c>
      <c r="G16" s="112">
        <v>3527.8238244007593</v>
      </c>
      <c r="H16" s="112">
        <v>9.276439950080139</v>
      </c>
      <c r="I16" s="112">
        <v>11690.34806074516</v>
      </c>
      <c r="J16" s="21">
        <f t="shared" si="0"/>
        <v>20324</v>
      </c>
    </row>
    <row r="17" spans="2:10" ht="14.25" thickBot="1">
      <c r="B17" s="12"/>
      <c r="C17" s="13" t="s">
        <v>56</v>
      </c>
      <c r="D17" s="134">
        <f aca="true" t="shared" si="1" ref="D17:J17">SUM(D4:D16)</f>
        <v>86367.94996289155</v>
      </c>
      <c r="E17" s="23">
        <f t="shared" si="1"/>
        <v>1262647.044743768</v>
      </c>
      <c r="F17" s="23">
        <f t="shared" si="1"/>
        <v>601463.7782169298</v>
      </c>
      <c r="G17" s="23">
        <f t="shared" si="1"/>
        <v>667030.1656509945</v>
      </c>
      <c r="H17" s="23">
        <f t="shared" si="1"/>
        <v>2121.839170091295</v>
      </c>
      <c r="I17" s="23">
        <f t="shared" si="1"/>
        <v>2256778.2222553245</v>
      </c>
      <c r="J17" s="24">
        <f t="shared" si="1"/>
        <v>4876408.999999999</v>
      </c>
    </row>
    <row r="19" ht="13.5">
      <c r="K19" s="3"/>
    </row>
    <row r="20" spans="2:11" ht="14.25" thickBot="1">
      <c r="B20" s="3" t="s">
        <v>59</v>
      </c>
      <c r="K20" s="3"/>
    </row>
    <row r="21" spans="1:11" s="6" customFormat="1" ht="22.5">
      <c r="A21" s="108"/>
      <c r="B21" s="109"/>
      <c r="C21" s="103"/>
      <c r="D21" s="104" t="s">
        <v>31</v>
      </c>
      <c r="E21" s="105" t="s">
        <v>5</v>
      </c>
      <c r="F21" s="105" t="s">
        <v>6</v>
      </c>
      <c r="G21" s="105" t="s">
        <v>50</v>
      </c>
      <c r="H21" s="105" t="s">
        <v>8</v>
      </c>
      <c r="I21" s="105" t="s">
        <v>32</v>
      </c>
      <c r="J21" s="106" t="s">
        <v>57</v>
      </c>
      <c r="K21" s="108"/>
    </row>
    <row r="22" spans="2:11" ht="13.5">
      <c r="B22" s="10">
        <v>1</v>
      </c>
      <c r="C22" s="11" t="s">
        <v>33</v>
      </c>
      <c r="D22" s="25">
        <v>0.005357567222508311</v>
      </c>
      <c r="E22" s="26">
        <v>0.013597605719703832</v>
      </c>
      <c r="F22" s="26">
        <v>0.002320187791292358</v>
      </c>
      <c r="G22" s="26">
        <v>0.0052222599354398765</v>
      </c>
      <c r="H22" s="26">
        <v>0.019554170184674636</v>
      </c>
      <c r="I22" s="26">
        <v>0.08696867536058998</v>
      </c>
      <c r="J22" s="27">
        <v>0.03687641461812775</v>
      </c>
      <c r="K22" s="3"/>
    </row>
    <row r="23" spans="2:11" ht="13.5">
      <c r="B23" s="10">
        <v>2</v>
      </c>
      <c r="C23" s="11" t="s">
        <v>24</v>
      </c>
      <c r="D23" s="25">
        <v>6.722670556895962E-05</v>
      </c>
      <c r="E23" s="26">
        <v>8.240972985603434E-05</v>
      </c>
      <c r="F23" s="26">
        <v>0.00014518243682060575</v>
      </c>
      <c r="G23" s="26">
        <v>0.00048216900684356284</v>
      </c>
      <c r="H23" s="26">
        <v>0.004622342611291623</v>
      </c>
      <c r="I23" s="26">
        <v>0.003081106761669981</v>
      </c>
      <c r="J23" s="27">
        <v>0.0012394152849110323</v>
      </c>
      <c r="K23" s="3"/>
    </row>
    <row r="24" spans="2:11" ht="13.5">
      <c r="B24" s="10">
        <v>3</v>
      </c>
      <c r="C24" s="11" t="s">
        <v>34</v>
      </c>
      <c r="D24" s="25">
        <v>0.05314139038071613</v>
      </c>
      <c r="E24" s="26">
        <v>0.06483271127626392</v>
      </c>
      <c r="F24" s="26">
        <v>0.02767089106872175</v>
      </c>
      <c r="G24" s="26">
        <v>0.13955494462604862</v>
      </c>
      <c r="H24" s="26">
        <v>0.24357391060441808</v>
      </c>
      <c r="I24" s="26">
        <v>0.7773899304559378</v>
      </c>
      <c r="J24" s="27">
        <v>0.3284627952040034</v>
      </c>
      <c r="K24" s="3"/>
    </row>
    <row r="25" spans="2:11" ht="13.5">
      <c r="B25" s="10">
        <v>4</v>
      </c>
      <c r="C25" s="11" t="s">
        <v>25</v>
      </c>
      <c r="D25" s="25">
        <v>0.006305497899768014</v>
      </c>
      <c r="E25" s="26">
        <v>0.012006364192251573</v>
      </c>
      <c r="F25" s="26">
        <v>0.01209200844022682</v>
      </c>
      <c r="G25" s="26">
        <v>0.43157526435870525</v>
      </c>
      <c r="H25" s="26">
        <v>0.0014163660190702476</v>
      </c>
      <c r="I25" s="26">
        <v>0.007650518093635928</v>
      </c>
      <c r="J25" s="27">
        <v>0.08429568770325511</v>
      </c>
      <c r="K25" s="3"/>
    </row>
    <row r="26" spans="2:11" ht="13.5">
      <c r="B26" s="10">
        <v>5</v>
      </c>
      <c r="C26" s="11" t="s">
        <v>35</v>
      </c>
      <c r="D26" s="25">
        <v>0.019192367542999453</v>
      </c>
      <c r="E26" s="26">
        <v>0.01855969068369432</v>
      </c>
      <c r="F26" s="26">
        <v>0.04990946773079807</v>
      </c>
      <c r="G26" s="26">
        <v>0.03550763922394176</v>
      </c>
      <c r="H26" s="26">
        <v>0.00612586112509231</v>
      </c>
      <c r="I26" s="26">
        <v>0.02972363382602805</v>
      </c>
      <c r="J26" s="27">
        <v>0.029185651758750545</v>
      </c>
      <c r="K26" s="3"/>
    </row>
    <row r="27" spans="2:11" ht="13.5">
      <c r="B27" s="10">
        <v>6</v>
      </c>
      <c r="C27" s="11" t="s">
        <v>26</v>
      </c>
      <c r="D27" s="25">
        <v>0.04250480598502483</v>
      </c>
      <c r="E27" s="26">
        <v>0.0627985177047671</v>
      </c>
      <c r="F27" s="26">
        <v>0.011152255859695056</v>
      </c>
      <c r="G27" s="26">
        <v>0.027205651947374277</v>
      </c>
      <c r="H27" s="26">
        <v>-0.03903082268424812</v>
      </c>
      <c r="I27" s="26">
        <v>0.14475877469890844</v>
      </c>
      <c r="J27" s="27">
        <v>0.07921736258606704</v>
      </c>
      <c r="K27" s="3"/>
    </row>
    <row r="28" spans="2:11" ht="13.5">
      <c r="B28" s="10">
        <v>7</v>
      </c>
      <c r="C28" s="11" t="s">
        <v>36</v>
      </c>
      <c r="D28" s="25">
        <v>0.018464035056437046</v>
      </c>
      <c r="E28" s="26">
        <v>0.08371835773092935</v>
      </c>
      <c r="F28" s="26">
        <v>0.014719348910417944</v>
      </c>
      <c r="G28" s="26">
        <v>0.010895739237389847</v>
      </c>
      <c r="H28" s="26">
        <v>0.003428586664648451</v>
      </c>
      <c r="I28" s="26">
        <v>0.032346622840079935</v>
      </c>
      <c r="J28" s="27">
        <v>0.04299750196339915</v>
      </c>
      <c r="K28" s="3"/>
    </row>
    <row r="29" spans="2:11" ht="13.5">
      <c r="B29" s="10">
        <v>8</v>
      </c>
      <c r="C29" s="11" t="s">
        <v>37</v>
      </c>
      <c r="D29" s="25">
        <v>0.005509401465295973</v>
      </c>
      <c r="E29" s="26">
        <v>0.1670500195235015</v>
      </c>
      <c r="F29" s="26">
        <v>0.004196748479644608</v>
      </c>
      <c r="G29" s="26">
        <v>0.0028730891518177672</v>
      </c>
      <c r="H29" s="26">
        <v>0.0002225053895898779</v>
      </c>
      <c r="I29" s="26">
        <v>0.006050348951077505</v>
      </c>
      <c r="J29" s="27">
        <v>0.057969646955572704</v>
      </c>
      <c r="K29" s="3"/>
    </row>
    <row r="30" spans="2:11" ht="13.5">
      <c r="B30" s="10">
        <v>9</v>
      </c>
      <c r="C30" s="11" t="s">
        <v>27</v>
      </c>
      <c r="D30" s="25">
        <v>0.031006891850605924</v>
      </c>
      <c r="E30" s="26">
        <v>0.05674385751678222</v>
      </c>
      <c r="F30" s="26">
        <v>0.020716128830991366</v>
      </c>
      <c r="G30" s="26">
        <v>0.02376091464190193</v>
      </c>
      <c r="H30" s="26">
        <v>0.00777692715020045</v>
      </c>
      <c r="I30" s="26">
        <v>0.08943045079917704</v>
      </c>
      <c r="J30" s="27">
        <v>0.05780430807976848</v>
      </c>
      <c r="K30" s="3"/>
    </row>
    <row r="31" spans="2:11" ht="13.5">
      <c r="B31" s="10">
        <v>10</v>
      </c>
      <c r="C31" s="11" t="s">
        <v>28</v>
      </c>
      <c r="D31" s="25">
        <v>0.01996306764354826</v>
      </c>
      <c r="E31" s="26">
        <v>0.04469118118861425</v>
      </c>
      <c r="F31" s="26">
        <v>0.013278017313078077</v>
      </c>
      <c r="G31" s="26">
        <v>0.005877362093403627</v>
      </c>
      <c r="H31" s="26">
        <v>0.0007555370036303687</v>
      </c>
      <c r="I31" s="26">
        <v>0.010737526255363358</v>
      </c>
      <c r="J31" s="27">
        <v>0.021467332420072642</v>
      </c>
      <c r="K31" s="3"/>
    </row>
    <row r="32" spans="2:11" ht="13.5">
      <c r="B32" s="10">
        <v>11</v>
      </c>
      <c r="C32" s="11" t="s">
        <v>29</v>
      </c>
      <c r="D32" s="25">
        <v>0.00038349276464777585</v>
      </c>
      <c r="E32" s="26">
        <v>0.006398338669615128</v>
      </c>
      <c r="F32" s="26">
        <v>0.419707586240978</v>
      </c>
      <c r="G32" s="26">
        <v>0.0008350934938179753</v>
      </c>
      <c r="H32" s="26">
        <v>0.00023391352419993634</v>
      </c>
      <c r="I32" s="26">
        <v>0.0013647393506526055</v>
      </c>
      <c r="J32" s="27">
        <v>0.05166526727071027</v>
      </c>
      <c r="K32" s="3"/>
    </row>
    <row r="33" spans="2:11" ht="13.5">
      <c r="B33" s="10">
        <v>12</v>
      </c>
      <c r="C33" s="11" t="s">
        <v>22</v>
      </c>
      <c r="D33" s="25">
        <v>0.673730648163675</v>
      </c>
      <c r="E33" s="26">
        <v>0.27197850340277413</v>
      </c>
      <c r="F33" s="26">
        <v>0.499634068005771</v>
      </c>
      <c r="G33" s="26">
        <v>0.10186696445838066</v>
      </c>
      <c r="H33" s="26">
        <v>0.017789260699714503</v>
      </c>
      <c r="I33" s="26">
        <v>0.12154382557841645</v>
      </c>
      <c r="J33" s="27">
        <v>0.22258078119278632</v>
      </c>
      <c r="K33" s="3"/>
    </row>
    <row r="34" spans="2:11" ht="13.5">
      <c r="B34" s="14">
        <v>13</v>
      </c>
      <c r="C34" s="15" t="s">
        <v>30</v>
      </c>
      <c r="D34" s="28">
        <v>0.0019183133026584782</v>
      </c>
      <c r="E34" s="29">
        <v>0.002572029070083777</v>
      </c>
      <c r="F34" s="29">
        <v>0.0015645531462563909</v>
      </c>
      <c r="G34" s="29">
        <v>0.004177317294697644</v>
      </c>
      <c r="H34" s="29">
        <v>0.0011700857656508753</v>
      </c>
      <c r="I34" s="29">
        <v>0.006826719803756721</v>
      </c>
      <c r="J34" s="30">
        <v>0.004242862767480515</v>
      </c>
      <c r="K34" s="3"/>
    </row>
    <row r="35" spans="2:11" ht="14.25" thickBot="1">
      <c r="B35" s="12"/>
      <c r="C35" s="13" t="s">
        <v>56</v>
      </c>
      <c r="D35" s="31">
        <v>0.8775447059834541</v>
      </c>
      <c r="E35" s="32">
        <v>0.8050295864088373</v>
      </c>
      <c r="F35" s="32">
        <v>1.077106444254692</v>
      </c>
      <c r="G35" s="32">
        <v>0.7898344094697627</v>
      </c>
      <c r="H35" s="32">
        <v>0.26763864405793325</v>
      </c>
      <c r="I35" s="32">
        <v>1.317872872775294</v>
      </c>
      <c r="J35" s="33">
        <v>1.0180050278049049</v>
      </c>
      <c r="K35" s="3"/>
    </row>
    <row r="36" ht="13.5">
      <c r="K36" s="3"/>
    </row>
    <row r="37" ht="13.5">
      <c r="K37" s="3"/>
    </row>
    <row r="38" spans="2:11" ht="14.25" thickBot="1">
      <c r="B38" s="3" t="s">
        <v>60</v>
      </c>
      <c r="K38" s="3"/>
    </row>
    <row r="39" spans="2:11" ht="22.5">
      <c r="B39" s="109"/>
      <c r="C39" s="103"/>
      <c r="D39" s="104" t="s">
        <v>31</v>
      </c>
      <c r="E39" s="105" t="s">
        <v>5</v>
      </c>
      <c r="F39" s="105" t="s">
        <v>6</v>
      </c>
      <c r="G39" s="105" t="s">
        <v>50</v>
      </c>
      <c r="H39" s="105" t="s">
        <v>8</v>
      </c>
      <c r="I39" s="105" t="s">
        <v>32</v>
      </c>
      <c r="J39" s="106" t="s">
        <v>51</v>
      </c>
      <c r="K39" s="3"/>
    </row>
    <row r="40" spans="2:11" ht="13.5">
      <c r="B40" s="10">
        <v>1</v>
      </c>
      <c r="C40" s="11" t="s">
        <v>33</v>
      </c>
      <c r="D40" s="25">
        <v>0.0029850533617856692</v>
      </c>
      <c r="E40" s="26">
        <v>0.12073513674881699</v>
      </c>
      <c r="F40" s="26">
        <v>0.007334577477707657</v>
      </c>
      <c r="G40" s="26">
        <v>0.024967152795553473</v>
      </c>
      <c r="H40" s="26">
        <v>0.0008776152103898263</v>
      </c>
      <c r="I40" s="26">
        <v>0.8431004644057464</v>
      </c>
      <c r="J40" s="27">
        <v>1</v>
      </c>
      <c r="K40" s="3"/>
    </row>
    <row r="41" spans="2:11" ht="13.5">
      <c r="B41" s="10">
        <v>2</v>
      </c>
      <c r="C41" s="11" t="s">
        <v>24</v>
      </c>
      <c r="D41" s="25">
        <v>0.0011144437194032348</v>
      </c>
      <c r="E41" s="26">
        <v>0.021771159840531806</v>
      </c>
      <c r="F41" s="26">
        <v>0.013655194373873</v>
      </c>
      <c r="G41" s="26">
        <v>0.06858697784916942</v>
      </c>
      <c r="H41" s="26">
        <v>0.00617246626618157</v>
      </c>
      <c r="I41" s="26">
        <v>0.888699757950841</v>
      </c>
      <c r="J41" s="27">
        <v>1</v>
      </c>
      <c r="K41" s="3"/>
    </row>
    <row r="42" spans="2:11" ht="13.5">
      <c r="B42" s="10">
        <v>3</v>
      </c>
      <c r="C42" s="11" t="s">
        <v>34</v>
      </c>
      <c r="D42" s="25">
        <v>0.0033241444532316105</v>
      </c>
      <c r="E42" s="26">
        <v>0.0646290724714366</v>
      </c>
      <c r="F42" s="26">
        <v>0.009820590742925602</v>
      </c>
      <c r="G42" s="26">
        <v>0.07490628660449475</v>
      </c>
      <c r="H42" s="26">
        <v>0.0012273206028205513</v>
      </c>
      <c r="I42" s="26">
        <v>0.8460925851250909</v>
      </c>
      <c r="J42" s="27">
        <v>1</v>
      </c>
      <c r="K42" s="3"/>
    </row>
    <row r="43" spans="2:11" ht="13.5">
      <c r="B43" s="10">
        <v>4</v>
      </c>
      <c r="C43" s="11" t="s">
        <v>25</v>
      </c>
      <c r="D43" s="25">
        <v>0.0015369055778874366</v>
      </c>
      <c r="E43" s="26">
        <v>0.04663651379332969</v>
      </c>
      <c r="F43" s="26">
        <v>0.01672221242993075</v>
      </c>
      <c r="G43" s="26">
        <v>0.9026313447112346</v>
      </c>
      <c r="H43" s="26">
        <v>2.780888530966325E-05</v>
      </c>
      <c r="I43" s="26">
        <v>0.03244521460230791</v>
      </c>
      <c r="J43" s="27">
        <v>1</v>
      </c>
      <c r="K43" s="3"/>
    </row>
    <row r="44" spans="2:11" ht="13.5">
      <c r="B44" s="10">
        <v>5</v>
      </c>
      <c r="C44" s="11" t="s">
        <v>35</v>
      </c>
      <c r="D44" s="25">
        <v>0.013511149992718418</v>
      </c>
      <c r="E44" s="26">
        <v>0.20821943387498915</v>
      </c>
      <c r="F44" s="26">
        <v>0.19934906116528675</v>
      </c>
      <c r="G44" s="26">
        <v>0.21449226037712846</v>
      </c>
      <c r="H44" s="26">
        <v>0.00034738510342859877</v>
      </c>
      <c r="I44" s="26">
        <v>0.36408070948644866</v>
      </c>
      <c r="J44" s="27">
        <v>1</v>
      </c>
      <c r="K44" s="3"/>
    </row>
    <row r="45" spans="2:11" ht="13.5">
      <c r="B45" s="10">
        <v>6</v>
      </c>
      <c r="C45" s="11" t="s">
        <v>26</v>
      </c>
      <c r="D45" s="25">
        <v>0.011024294808061223</v>
      </c>
      <c r="E45" s="26">
        <v>0.2595666769364328</v>
      </c>
      <c r="F45" s="26">
        <v>0.016411300512946515</v>
      </c>
      <c r="G45" s="26">
        <v>0.060547746234015806</v>
      </c>
      <c r="H45" s="26">
        <v>-0.0008154564391898021</v>
      </c>
      <c r="I45" s="26">
        <v>0.6532654379477335</v>
      </c>
      <c r="J45" s="27">
        <v>1</v>
      </c>
      <c r="K45" s="3"/>
    </row>
    <row r="46" spans="2:11" ht="13.5">
      <c r="B46" s="10">
        <v>7</v>
      </c>
      <c r="C46" s="11" t="s">
        <v>36</v>
      </c>
      <c r="D46" s="25">
        <v>0.008823005511880824</v>
      </c>
      <c r="E46" s="26">
        <v>0.6375252627696971</v>
      </c>
      <c r="F46" s="26">
        <v>0.03990671942815407</v>
      </c>
      <c r="G46" s="26">
        <v>0.044675837181177555</v>
      </c>
      <c r="H46" s="26">
        <v>0.00013197307832560345</v>
      </c>
      <c r="I46" s="26">
        <v>0.2689372020307649</v>
      </c>
      <c r="J46" s="27">
        <v>1</v>
      </c>
      <c r="K46" s="3"/>
    </row>
    <row r="47" spans="2:11" ht="13.5">
      <c r="B47" s="10">
        <v>8</v>
      </c>
      <c r="C47" s="11" t="s">
        <v>37</v>
      </c>
      <c r="D47" s="25">
        <v>0.0019527062856139698</v>
      </c>
      <c r="E47" s="26">
        <v>0.9435519116031058</v>
      </c>
      <c r="F47" s="26">
        <v>0.008439426572193234</v>
      </c>
      <c r="G47" s="26">
        <v>0.008737912077771814</v>
      </c>
      <c r="H47" s="26">
        <v>6.3526264699030245E-06</v>
      </c>
      <c r="I47" s="26">
        <v>0.03731169083484522</v>
      </c>
      <c r="J47" s="27">
        <v>1</v>
      </c>
      <c r="K47" s="3"/>
    </row>
    <row r="48" spans="2:11" ht="13.5">
      <c r="B48" s="10">
        <v>9</v>
      </c>
      <c r="C48" s="11" t="s">
        <v>27</v>
      </c>
      <c r="D48" s="25">
        <v>0.01102125845433106</v>
      </c>
      <c r="E48" s="26">
        <v>0.3214242008959524</v>
      </c>
      <c r="F48" s="26">
        <v>0.0417781349844972</v>
      </c>
      <c r="G48" s="26">
        <v>0.07247065235710812</v>
      </c>
      <c r="H48" s="26">
        <v>0.00022266977177668254</v>
      </c>
      <c r="I48" s="26">
        <v>0.5530830835363346</v>
      </c>
      <c r="J48" s="27">
        <v>1</v>
      </c>
      <c r="K48" s="3"/>
    </row>
    <row r="49" spans="2:11" ht="13.5">
      <c r="B49" s="10">
        <v>10</v>
      </c>
      <c r="C49" s="11" t="s">
        <v>28</v>
      </c>
      <c r="D49" s="25">
        <v>0.01910655357746635</v>
      </c>
      <c r="E49" s="26">
        <v>0.6816535101225265</v>
      </c>
      <c r="F49" s="26">
        <v>0.07210340957818567</v>
      </c>
      <c r="G49" s="26">
        <v>0.0482684763279829</v>
      </c>
      <c r="H49" s="26">
        <v>5.8249351999198335E-05</v>
      </c>
      <c r="I49" s="26">
        <v>0.1788098010418394</v>
      </c>
      <c r="J49" s="27">
        <v>1</v>
      </c>
      <c r="K49" s="3"/>
    </row>
    <row r="50" spans="2:11" ht="13.5">
      <c r="B50" s="10">
        <v>11</v>
      </c>
      <c r="C50" s="11" t="s">
        <v>29</v>
      </c>
      <c r="D50" s="25">
        <v>0.00015250765863237812</v>
      </c>
      <c r="E50" s="26">
        <v>0.04054977671244927</v>
      </c>
      <c r="F50" s="26">
        <v>0.9469974103887742</v>
      </c>
      <c r="G50" s="26">
        <v>0.0028496770402475407</v>
      </c>
      <c r="H50" s="26">
        <v>7.493247751811605E-06</v>
      </c>
      <c r="I50" s="26">
        <v>0.009443134952144766</v>
      </c>
      <c r="J50" s="27">
        <v>1</v>
      </c>
      <c r="K50" s="3"/>
    </row>
    <row r="51" spans="2:11" ht="13.5">
      <c r="B51" s="10">
        <v>12</v>
      </c>
      <c r="C51" s="11" t="s">
        <v>22</v>
      </c>
      <c r="D51" s="25">
        <v>0.06219161018147559</v>
      </c>
      <c r="E51" s="26">
        <v>0.40009842421864833</v>
      </c>
      <c r="F51" s="26">
        <v>0.26167668764422614</v>
      </c>
      <c r="G51" s="26">
        <v>0.08068725223403833</v>
      </c>
      <c r="H51" s="26">
        <v>0.000132276799269307</v>
      </c>
      <c r="I51" s="26">
        <v>0.1952137489223423</v>
      </c>
      <c r="J51" s="27">
        <v>1</v>
      </c>
      <c r="K51" s="3"/>
    </row>
    <row r="52" spans="2:11" ht="13.5">
      <c r="B52" s="14">
        <v>13</v>
      </c>
      <c r="C52" s="15" t="s">
        <v>30</v>
      </c>
      <c r="D52" s="28">
        <v>0.009289529386323924</v>
      </c>
      <c r="E52" s="29">
        <v>0.1984891680237532</v>
      </c>
      <c r="F52" s="29">
        <v>0.04298649029431178</v>
      </c>
      <c r="G52" s="29">
        <v>0.1735792080496339</v>
      </c>
      <c r="H52" s="29">
        <v>0.0004564278660736144</v>
      </c>
      <c r="I52" s="29">
        <v>0.5751991763799036</v>
      </c>
      <c r="J52" s="30">
        <v>1</v>
      </c>
      <c r="K52" s="3"/>
    </row>
    <row r="53" spans="2:11" ht="14.25" thickBot="1">
      <c r="B53" s="12"/>
      <c r="C53" s="13" t="s">
        <v>57</v>
      </c>
      <c r="D53" s="31">
        <v>0.01771138351251742</v>
      </c>
      <c r="E53" s="32">
        <v>0.25892968468062627</v>
      </c>
      <c r="F53" s="32">
        <v>0.12334153640864207</v>
      </c>
      <c r="G53" s="32">
        <v>0.13678716564812235</v>
      </c>
      <c r="H53" s="32">
        <v>0.00043512329874120385</v>
      </c>
      <c r="I53" s="32">
        <v>0.46279510645135075</v>
      </c>
      <c r="J53" s="33">
        <v>1</v>
      </c>
      <c r="K53" s="3"/>
    </row>
    <row r="54" ht="13.5">
      <c r="K54" s="3"/>
    </row>
    <row r="55" ht="13.5">
      <c r="K55" s="3"/>
    </row>
    <row r="56" spans="2:11" ht="14.25" thickBot="1">
      <c r="B56" s="3" t="s">
        <v>61</v>
      </c>
      <c r="K56" s="3"/>
    </row>
    <row r="57" spans="1:11" s="6" customFormat="1" ht="22.5">
      <c r="A57" s="108"/>
      <c r="B57" s="109"/>
      <c r="C57" s="103"/>
      <c r="D57" s="104" t="s">
        <v>31</v>
      </c>
      <c r="E57" s="105" t="s">
        <v>5</v>
      </c>
      <c r="F57" s="105" t="s">
        <v>6</v>
      </c>
      <c r="G57" s="105" t="s">
        <v>50</v>
      </c>
      <c r="H57" s="105" t="s">
        <v>8</v>
      </c>
      <c r="I57" s="105" t="s">
        <v>32</v>
      </c>
      <c r="J57" s="106" t="s">
        <v>51</v>
      </c>
      <c r="K57" s="108"/>
    </row>
    <row r="58" spans="2:11" ht="13.5">
      <c r="B58" s="10">
        <v>1</v>
      </c>
      <c r="C58" s="11" t="s">
        <v>33</v>
      </c>
      <c r="D58" s="98">
        <v>296.26654615722776</v>
      </c>
      <c r="E58" s="97">
        <v>11982.962322320089</v>
      </c>
      <c r="F58" s="97">
        <v>727.9568146624853</v>
      </c>
      <c r="G58" s="97">
        <v>2477.989914958683</v>
      </c>
      <c r="H58" s="97">
        <v>87.10330963119029</v>
      </c>
      <c r="I58" s="97">
        <v>83677.72109227035</v>
      </c>
      <c r="J58" s="18">
        <v>99250</v>
      </c>
      <c r="K58" s="3"/>
    </row>
    <row r="59" spans="2:11" ht="13.5">
      <c r="B59" s="10">
        <v>2</v>
      </c>
      <c r="C59" s="11" t="s">
        <v>24</v>
      </c>
      <c r="D59" s="98">
        <v>2.56656388578565</v>
      </c>
      <c r="E59" s="97">
        <v>50.13898111274475</v>
      </c>
      <c r="F59" s="97">
        <v>31.447912643029518</v>
      </c>
      <c r="G59" s="97">
        <v>157.95580998663718</v>
      </c>
      <c r="H59" s="97">
        <v>14.215189811016158</v>
      </c>
      <c r="I59" s="97">
        <v>2046.6755425607869</v>
      </c>
      <c r="J59" s="18">
        <v>2303</v>
      </c>
      <c r="K59" s="3"/>
    </row>
    <row r="60" spans="2:11" ht="13.5">
      <c r="B60" s="10">
        <v>3</v>
      </c>
      <c r="C60" s="11" t="s">
        <v>34</v>
      </c>
      <c r="D60" s="98">
        <v>2110.545851379094</v>
      </c>
      <c r="E60" s="97">
        <v>41033.90291912968</v>
      </c>
      <c r="F60" s="97">
        <v>6235.230550953863</v>
      </c>
      <c r="G60" s="97">
        <v>47559.05005320616</v>
      </c>
      <c r="H60" s="97">
        <v>779.2430332192072</v>
      </c>
      <c r="I60" s="97">
        <v>537196.0275921117</v>
      </c>
      <c r="J60" s="18">
        <v>634914</v>
      </c>
      <c r="K60" s="3"/>
    </row>
    <row r="61" spans="2:11" ht="13.5">
      <c r="B61" s="10">
        <v>4</v>
      </c>
      <c r="C61" s="11" t="s">
        <v>25</v>
      </c>
      <c r="D61" s="98">
        <v>304.1997210312603</v>
      </c>
      <c r="E61" s="97">
        <v>9230.765175113745</v>
      </c>
      <c r="F61" s="97">
        <v>3309.8275062561934</v>
      </c>
      <c r="G61" s="97">
        <v>178657.82205869464</v>
      </c>
      <c r="H61" s="97">
        <v>5.504212669341647</v>
      </c>
      <c r="I61" s="97">
        <v>6421.881326234804</v>
      </c>
      <c r="J61" s="18">
        <v>197930</v>
      </c>
      <c r="K61" s="3"/>
    </row>
    <row r="62" spans="2:11" ht="13.5">
      <c r="B62" s="10">
        <v>5</v>
      </c>
      <c r="C62" s="11" t="s">
        <v>35</v>
      </c>
      <c r="D62" s="98">
        <v>1220.3405784923204</v>
      </c>
      <c r="E62" s="97">
        <v>18806.587487022898</v>
      </c>
      <c r="F62" s="97">
        <v>18005.406553509867</v>
      </c>
      <c r="G62" s="97">
        <v>19373.155449522623</v>
      </c>
      <c r="H62" s="97">
        <v>31.376169926774477</v>
      </c>
      <c r="I62" s="97">
        <v>32884.13376152553</v>
      </c>
      <c r="J62" s="18">
        <v>90321</v>
      </c>
      <c r="K62" s="3"/>
    </row>
    <row r="63" spans="2:11" ht="13.5">
      <c r="B63" s="10">
        <v>6</v>
      </c>
      <c r="C63" s="11" t="s">
        <v>26</v>
      </c>
      <c r="D63" s="98">
        <v>3106.0178921075935</v>
      </c>
      <c r="E63" s="97">
        <v>73131.0942601014</v>
      </c>
      <c r="F63" s="97">
        <v>4623.769040419091</v>
      </c>
      <c r="G63" s="97">
        <v>17058.903667210318</v>
      </c>
      <c r="H63" s="97">
        <v>-229.74914354665245</v>
      </c>
      <c r="I63" s="97">
        <v>184052.9642837083</v>
      </c>
      <c r="J63" s="18">
        <v>281743</v>
      </c>
      <c r="K63" s="3"/>
    </row>
    <row r="64" spans="2:11" ht="13.5">
      <c r="B64" s="10">
        <v>7</v>
      </c>
      <c r="C64" s="11" t="s">
        <v>36</v>
      </c>
      <c r="D64" s="98">
        <v>1254.0931804532286</v>
      </c>
      <c r="E64" s="97">
        <v>90617.20332482198</v>
      </c>
      <c r="F64" s="97">
        <v>5672.301192798392</v>
      </c>
      <c r="G64" s="97">
        <v>6350.178821095397</v>
      </c>
      <c r="H64" s="97">
        <v>18.75852138012295</v>
      </c>
      <c r="I64" s="97">
        <v>38226.46495945089</v>
      </c>
      <c r="J64" s="18">
        <v>142139</v>
      </c>
      <c r="K64" s="3"/>
    </row>
    <row r="65" spans="2:11" ht="13.5">
      <c r="B65" s="10">
        <v>8</v>
      </c>
      <c r="C65" s="11" t="s">
        <v>37</v>
      </c>
      <c r="D65" s="98">
        <v>472.5353940557247</v>
      </c>
      <c r="E65" s="97">
        <v>228330.12708883564</v>
      </c>
      <c r="F65" s="97">
        <v>2042.2568362050413</v>
      </c>
      <c r="G65" s="97">
        <v>2114.487343700002</v>
      </c>
      <c r="H65" s="97">
        <v>1.5372720794518333</v>
      </c>
      <c r="I65" s="97">
        <v>9029.056065124198</v>
      </c>
      <c r="J65" s="18">
        <v>241990</v>
      </c>
      <c r="K65" s="3"/>
    </row>
    <row r="66" spans="2:11" ht="13.5">
      <c r="B66" s="10">
        <v>9</v>
      </c>
      <c r="C66" s="11" t="s">
        <v>27</v>
      </c>
      <c r="D66" s="98">
        <v>1529.7506734611509</v>
      </c>
      <c r="E66" s="97">
        <v>44613.67908435819</v>
      </c>
      <c r="F66" s="97">
        <v>5798.805135848211</v>
      </c>
      <c r="G66" s="97">
        <v>10058.926547166604</v>
      </c>
      <c r="H66" s="97">
        <v>30.90656432260353</v>
      </c>
      <c r="I66" s="97">
        <v>76767.93199484322</v>
      </c>
      <c r="J66" s="18">
        <v>138800</v>
      </c>
      <c r="K66" s="3"/>
    </row>
    <row r="67" spans="2:11" ht="13.5">
      <c r="B67" s="10">
        <v>10</v>
      </c>
      <c r="C67" s="11" t="s">
        <v>28</v>
      </c>
      <c r="D67" s="98">
        <v>1177.3840445506314</v>
      </c>
      <c r="E67" s="97">
        <v>42004.852600770326</v>
      </c>
      <c r="F67" s="97">
        <v>4443.156305026957</v>
      </c>
      <c r="G67" s="97">
        <v>2974.400048282962</v>
      </c>
      <c r="H67" s="97">
        <v>3.5894415688945993</v>
      </c>
      <c r="I67" s="97">
        <v>11018.617559800226</v>
      </c>
      <c r="J67" s="18">
        <v>61622</v>
      </c>
      <c r="K67" s="3"/>
    </row>
    <row r="68" spans="2:11" ht="13.5">
      <c r="B68" s="10">
        <v>11</v>
      </c>
      <c r="C68" s="11" t="s">
        <v>29</v>
      </c>
      <c r="D68" s="98">
        <v>29.00039884255713</v>
      </c>
      <c r="E68" s="97">
        <v>7710.823890309217</v>
      </c>
      <c r="F68" s="97">
        <v>180078.18656729817</v>
      </c>
      <c r="G68" s="97">
        <v>541.8860369423517</v>
      </c>
      <c r="H68" s="97">
        <v>1.4248935127412394</v>
      </c>
      <c r="I68" s="97">
        <v>1795.6782130949925</v>
      </c>
      <c r="J68" s="18">
        <v>190157</v>
      </c>
      <c r="K68" s="3"/>
    </row>
    <row r="69" spans="2:11" ht="13.5">
      <c r="B69" s="10">
        <v>12</v>
      </c>
      <c r="C69" s="11" t="s">
        <v>22</v>
      </c>
      <c r="D69" s="98">
        <v>41972.682370206596</v>
      </c>
      <c r="E69" s="97">
        <v>270023.62581619615</v>
      </c>
      <c r="F69" s="97">
        <v>176603.76475427466</v>
      </c>
      <c r="G69" s="97">
        <v>54455.26172198682</v>
      </c>
      <c r="H69" s="97">
        <v>89.2726858892604</v>
      </c>
      <c r="I69" s="97">
        <v>131748.39265144634</v>
      </c>
      <c r="J69" s="18">
        <v>674893</v>
      </c>
      <c r="K69" s="3"/>
    </row>
    <row r="70" spans="2:11" ht="13.5">
      <c r="B70" s="14">
        <v>13</v>
      </c>
      <c r="C70" s="15" t="s">
        <v>30</v>
      </c>
      <c r="D70" s="111">
        <v>64.65512452881451</v>
      </c>
      <c r="E70" s="112">
        <v>1381.4846094453221</v>
      </c>
      <c r="F70" s="112">
        <v>299.18597244841</v>
      </c>
      <c r="G70" s="112">
        <v>1208.111288025452</v>
      </c>
      <c r="H70" s="112">
        <v>3.1767379478723563</v>
      </c>
      <c r="I70" s="112">
        <v>4003.386267604129</v>
      </c>
      <c r="J70" s="21">
        <v>6960</v>
      </c>
      <c r="K70" s="3"/>
    </row>
    <row r="71" spans="2:11" ht="14.25" thickBot="1">
      <c r="B71" s="12"/>
      <c r="C71" s="13" t="s">
        <v>56</v>
      </c>
      <c r="D71" s="22">
        <v>53540.038339151986</v>
      </c>
      <c r="E71" s="23">
        <v>838917.2475595374</v>
      </c>
      <c r="F71" s="23">
        <v>407871.29514234443</v>
      </c>
      <c r="G71" s="23">
        <v>342988.1287607787</v>
      </c>
      <c r="H71" s="23">
        <v>836.3588884118241</v>
      </c>
      <c r="I71" s="23">
        <v>1118868.9313097754</v>
      </c>
      <c r="J71" s="24">
        <v>2763022</v>
      </c>
      <c r="K71" s="3"/>
    </row>
    <row r="72" ht="13.5">
      <c r="K72" s="3"/>
    </row>
    <row r="73" ht="13.5">
      <c r="K73" s="3"/>
    </row>
    <row r="74" spans="2:11" ht="14.25" thickBot="1">
      <c r="B74" s="3" t="s">
        <v>62</v>
      </c>
      <c r="K74" s="3"/>
    </row>
    <row r="75" spans="2:11" ht="22.5">
      <c r="B75" s="109"/>
      <c r="C75" s="103"/>
      <c r="D75" s="104" t="s">
        <v>31</v>
      </c>
      <c r="E75" s="105" t="s">
        <v>5</v>
      </c>
      <c r="F75" s="105" t="s">
        <v>6</v>
      </c>
      <c r="G75" s="105" t="s">
        <v>50</v>
      </c>
      <c r="H75" s="105" t="s">
        <v>8</v>
      </c>
      <c r="I75" s="105" t="s">
        <v>32</v>
      </c>
      <c r="J75" s="106" t="s">
        <v>57</v>
      </c>
      <c r="K75" s="3"/>
    </row>
    <row r="76" spans="2:11" ht="13.5">
      <c r="B76" s="10">
        <v>1</v>
      </c>
      <c r="C76" s="11" t="s">
        <v>33</v>
      </c>
      <c r="D76" s="25">
        <v>0.0030102270489456183</v>
      </c>
      <c r="E76" s="26">
        <v>0.007640012497908817</v>
      </c>
      <c r="F76" s="26">
        <v>0.0013036312486456748</v>
      </c>
      <c r="G76" s="26">
        <v>0.0029342026821879475</v>
      </c>
      <c r="H76" s="26">
        <v>0.010986794857617341</v>
      </c>
      <c r="I76" s="26">
        <v>0.04886461487250377</v>
      </c>
      <c r="J76" s="27">
        <v>0.020719549777230915</v>
      </c>
      <c r="K76" s="3"/>
    </row>
    <row r="77" spans="2:11" ht="13.5">
      <c r="B77" s="10">
        <v>2</v>
      </c>
      <c r="C77" s="11" t="s">
        <v>24</v>
      </c>
      <c r="D77" s="25">
        <v>2.6077665980345966E-05</v>
      </c>
      <c r="E77" s="26">
        <v>3.196725751363434E-05</v>
      </c>
      <c r="F77" s="26">
        <v>5.631718915240948E-05</v>
      </c>
      <c r="G77" s="26">
        <v>0.0001870364195318722</v>
      </c>
      <c r="H77" s="26">
        <v>0.0017930360508345304</v>
      </c>
      <c r="I77" s="26">
        <v>0.0011951808779056708</v>
      </c>
      <c r="J77" s="27">
        <v>0.00048077705931448664</v>
      </c>
      <c r="K77" s="3"/>
    </row>
    <row r="78" spans="2:11" ht="13.5">
      <c r="B78" s="10">
        <v>3</v>
      </c>
      <c r="C78" s="11" t="s">
        <v>34</v>
      </c>
      <c r="D78" s="25">
        <v>0.021444278107895693</v>
      </c>
      <c r="E78" s="26">
        <v>0.026162106055877963</v>
      </c>
      <c r="F78" s="26">
        <v>0.01116610384711127</v>
      </c>
      <c r="G78" s="26">
        <v>0.05631495567678899</v>
      </c>
      <c r="H78" s="26">
        <v>0.09828998905388588</v>
      </c>
      <c r="I78" s="26">
        <v>0.3137021020252457</v>
      </c>
      <c r="J78" s="27">
        <v>0.13254541286912636</v>
      </c>
      <c r="K78" s="3"/>
    </row>
    <row r="79" spans="2:11" ht="13.5">
      <c r="B79" s="10">
        <v>4</v>
      </c>
      <c r="C79" s="11" t="s">
        <v>25</v>
      </c>
      <c r="D79" s="25">
        <v>0.0030908323616262987</v>
      </c>
      <c r="E79" s="26">
        <v>0.005885286075862092</v>
      </c>
      <c r="F79" s="26">
        <v>0.005927267219530187</v>
      </c>
      <c r="G79" s="26">
        <v>0.21154979587042405</v>
      </c>
      <c r="H79" s="26">
        <v>0.0006942750592005104</v>
      </c>
      <c r="I79" s="26">
        <v>0.0037501350857459554</v>
      </c>
      <c r="J79" s="27">
        <v>0.041320105666572446</v>
      </c>
      <c r="K79" s="3"/>
    </row>
    <row r="80" spans="2:11" ht="13.5">
      <c r="B80" s="10">
        <v>5</v>
      </c>
      <c r="C80" s="11" t="s">
        <v>35</v>
      </c>
      <c r="D80" s="25">
        <v>0.012399314961311933</v>
      </c>
      <c r="E80" s="26">
        <v>0.011990571244327449</v>
      </c>
      <c r="F80" s="26">
        <v>0.03224423503557417</v>
      </c>
      <c r="G80" s="26">
        <v>0.022939869262293237</v>
      </c>
      <c r="H80" s="26">
        <v>0.0039576400008545</v>
      </c>
      <c r="I80" s="26">
        <v>0.019203086684219904</v>
      </c>
      <c r="J80" s="27">
        <v>0.018855520961504016</v>
      </c>
      <c r="K80" s="3"/>
    </row>
    <row r="81" spans="2:11" ht="13.5">
      <c r="B81" s="10">
        <v>6</v>
      </c>
      <c r="C81" s="11" t="s">
        <v>26</v>
      </c>
      <c r="D81" s="25">
        <v>0.031558808088880244</v>
      </c>
      <c r="E81" s="26">
        <v>0.0466264066517356</v>
      </c>
      <c r="F81" s="26">
        <v>0.008280284882566104</v>
      </c>
      <c r="G81" s="26">
        <v>0.020199549882489697</v>
      </c>
      <c r="H81" s="26">
        <v>-0.02897945806592488</v>
      </c>
      <c r="I81" s="26">
        <v>0.10747994924418275</v>
      </c>
      <c r="J81" s="27">
        <v>0.05881700869406922</v>
      </c>
      <c r="K81" s="3"/>
    </row>
    <row r="82" spans="2:11" ht="13.5">
      <c r="B82" s="10">
        <v>7</v>
      </c>
      <c r="C82" s="11" t="s">
        <v>36</v>
      </c>
      <c r="D82" s="25">
        <v>0.01274225950470665</v>
      </c>
      <c r="E82" s="26">
        <v>0.05777507658833572</v>
      </c>
      <c r="F82" s="26">
        <v>0.010158005169703086</v>
      </c>
      <c r="G82" s="26">
        <v>0.007519284730237445</v>
      </c>
      <c r="H82" s="26">
        <v>0.0023661101639912904</v>
      </c>
      <c r="I82" s="26">
        <v>0.02232280544687749</v>
      </c>
      <c r="J82" s="27">
        <v>0.029673109176683376</v>
      </c>
      <c r="K82" s="3"/>
    </row>
    <row r="83" spans="2:11" ht="13.5">
      <c r="B83" s="10">
        <v>8</v>
      </c>
      <c r="C83" s="11" t="s">
        <v>37</v>
      </c>
      <c r="D83" s="25">
        <v>0.004801213107658247</v>
      </c>
      <c r="E83" s="26">
        <v>0.14557711004052135</v>
      </c>
      <c r="F83" s="26">
        <v>0.0036572908939269053</v>
      </c>
      <c r="G83" s="26">
        <v>0.0025037771130075248</v>
      </c>
      <c r="H83" s="26">
        <v>0.00019390414725679026</v>
      </c>
      <c r="I83" s="26">
        <v>0.005272626232232486</v>
      </c>
      <c r="J83" s="27">
        <v>0.05051812443921521</v>
      </c>
      <c r="K83" s="3"/>
    </row>
    <row r="84" spans="2:11" ht="13.5">
      <c r="B84" s="10">
        <v>9</v>
      </c>
      <c r="C84" s="11" t="s">
        <v>27</v>
      </c>
      <c r="D84" s="25">
        <v>0.01554308751738621</v>
      </c>
      <c r="E84" s="26">
        <v>0.028444474464157047</v>
      </c>
      <c r="F84" s="26">
        <v>0.010384549505733651</v>
      </c>
      <c r="G84" s="26">
        <v>0.01191083509922998</v>
      </c>
      <c r="H84" s="26">
        <v>0.0038984061960902535</v>
      </c>
      <c r="I84" s="26">
        <v>0.04482956015676066</v>
      </c>
      <c r="J84" s="27">
        <v>0.02897605550709976</v>
      </c>
      <c r="K84" s="3"/>
    </row>
    <row r="85" spans="2:11" ht="13.5">
      <c r="B85" s="10">
        <v>10</v>
      </c>
      <c r="C85" s="11" t="s">
        <v>28</v>
      </c>
      <c r="D85" s="25">
        <v>0.011962853531300869</v>
      </c>
      <c r="E85" s="26">
        <v>0.026781157297385904</v>
      </c>
      <c r="F85" s="26">
        <v>0.00795684206148375</v>
      </c>
      <c r="G85" s="26">
        <v>0.0035220048906927635</v>
      </c>
      <c r="H85" s="26">
        <v>0.00045275499103110487</v>
      </c>
      <c r="I85" s="26">
        <v>0.006434454672747791</v>
      </c>
      <c r="J85" s="27">
        <v>0.012864283086876812</v>
      </c>
      <c r="K85" s="3"/>
    </row>
    <row r="86" spans="2:11" ht="13.5">
      <c r="B86" s="10">
        <v>11</v>
      </c>
      <c r="C86" s="11" t="s">
        <v>29</v>
      </c>
      <c r="D86" s="25">
        <v>0.00029465961026780256</v>
      </c>
      <c r="E86" s="26">
        <v>0.004916212644798691</v>
      </c>
      <c r="F86" s="26">
        <v>0.3224855465051444</v>
      </c>
      <c r="G86" s="26">
        <v>0.0006416504980259197</v>
      </c>
      <c r="H86" s="26">
        <v>0.0001797292523639303</v>
      </c>
      <c r="I86" s="26">
        <v>0.0010486079588744673</v>
      </c>
      <c r="J86" s="27">
        <v>0.03969740480593349</v>
      </c>
      <c r="K86" s="3"/>
    </row>
    <row r="87" spans="2:11" ht="13.5">
      <c r="B87" s="10">
        <v>12</v>
      </c>
      <c r="C87" s="11" t="s">
        <v>22</v>
      </c>
      <c r="D87" s="25">
        <v>0.42646497023172725</v>
      </c>
      <c r="E87" s="26">
        <v>0.17215975653397253</v>
      </c>
      <c r="F87" s="26">
        <v>0.31626352240261074</v>
      </c>
      <c r="G87" s="26">
        <v>0.06448080116846018</v>
      </c>
      <c r="H87" s="26">
        <v>0.011260429602580778</v>
      </c>
      <c r="I87" s="26">
        <v>0.07693606354175699</v>
      </c>
      <c r="J87" s="27">
        <v>0.14089147715672246</v>
      </c>
      <c r="K87" s="3"/>
    </row>
    <row r="88" spans="2:11" ht="13.5">
      <c r="B88" s="14">
        <v>13</v>
      </c>
      <c r="C88" s="15" t="s">
        <v>30</v>
      </c>
      <c r="D88" s="28">
        <v>0.0006569307511564165</v>
      </c>
      <c r="E88" s="29">
        <v>0.0008807972017212698</v>
      </c>
      <c r="F88" s="29">
        <v>0.0005357847814379296</v>
      </c>
      <c r="G88" s="29">
        <v>0.0014305318033406614</v>
      </c>
      <c r="H88" s="29">
        <v>0.0004006985302563517</v>
      </c>
      <c r="I88" s="29">
        <v>0.002337825715122357</v>
      </c>
      <c r="J88" s="30">
        <v>0.0014529779994914577</v>
      </c>
      <c r="K88" s="3"/>
    </row>
    <row r="89" spans="2:11" ht="14.25" thickBot="1">
      <c r="B89" s="12"/>
      <c r="C89" s="13" t="s">
        <v>56</v>
      </c>
      <c r="D89" s="31">
        <v>0.5439955124888436</v>
      </c>
      <c r="E89" s="32">
        <v>0.534870934554118</v>
      </c>
      <c r="F89" s="32">
        <v>0.7304193807426204</v>
      </c>
      <c r="G89" s="32">
        <v>0.4061342950967103</v>
      </c>
      <c r="H89" s="32">
        <v>0.10549430984003835</v>
      </c>
      <c r="I89" s="32">
        <v>0.6533770125141759</v>
      </c>
      <c r="J89" s="33">
        <v>0.57681180719984</v>
      </c>
      <c r="K89" s="3"/>
    </row>
    <row r="90" ht="13.5">
      <c r="K90" s="3"/>
    </row>
    <row r="91" ht="13.5">
      <c r="K91" s="3"/>
    </row>
    <row r="92" spans="2:11" ht="14.25" thickBot="1">
      <c r="B92" s="3" t="s">
        <v>63</v>
      </c>
      <c r="K92" s="3"/>
    </row>
    <row r="93" spans="1:11" s="6" customFormat="1" ht="22.5">
      <c r="A93" s="108"/>
      <c r="B93" s="109"/>
      <c r="C93" s="103"/>
      <c r="D93" s="104" t="s">
        <v>31</v>
      </c>
      <c r="E93" s="105" t="s">
        <v>5</v>
      </c>
      <c r="F93" s="105" t="s">
        <v>6</v>
      </c>
      <c r="G93" s="105" t="s">
        <v>50</v>
      </c>
      <c r="H93" s="105" t="s">
        <v>8</v>
      </c>
      <c r="I93" s="105" t="s">
        <v>32</v>
      </c>
      <c r="J93" s="106" t="s">
        <v>51</v>
      </c>
      <c r="K93" s="108"/>
    </row>
    <row r="94" spans="2:11" ht="13.5">
      <c r="B94" s="10">
        <v>1</v>
      </c>
      <c r="C94" s="11" t="s">
        <v>33</v>
      </c>
      <c r="D94" s="25">
        <v>0.00298505336178567</v>
      </c>
      <c r="E94" s="26">
        <v>0.12073513674881702</v>
      </c>
      <c r="F94" s="26">
        <v>0.00733457747770766</v>
      </c>
      <c r="G94" s="26">
        <v>0.024967152795553484</v>
      </c>
      <c r="H94" s="26">
        <v>0.0008776152103898265</v>
      </c>
      <c r="I94" s="26">
        <v>0.8431004644057466</v>
      </c>
      <c r="J94" s="27">
        <v>1</v>
      </c>
      <c r="K94" s="3"/>
    </row>
    <row r="95" spans="2:11" ht="13.5">
      <c r="B95" s="10">
        <v>2</v>
      </c>
      <c r="C95" s="11" t="s">
        <v>24</v>
      </c>
      <c r="D95" s="25">
        <v>0.001114443719403235</v>
      </c>
      <c r="E95" s="26">
        <v>0.021771159840531806</v>
      </c>
      <c r="F95" s="26">
        <v>0.013655194373873</v>
      </c>
      <c r="G95" s="26">
        <v>0.06858697784916942</v>
      </c>
      <c r="H95" s="26">
        <v>0.006172466266181571</v>
      </c>
      <c r="I95" s="26">
        <v>0.888699757950841</v>
      </c>
      <c r="J95" s="27">
        <v>1</v>
      </c>
      <c r="K95" s="3"/>
    </row>
    <row r="96" spans="2:11" ht="13.5">
      <c r="B96" s="10">
        <v>3</v>
      </c>
      <c r="C96" s="11" t="s">
        <v>34</v>
      </c>
      <c r="D96" s="25">
        <v>0.0033241444532316096</v>
      </c>
      <c r="E96" s="26">
        <v>0.06462907247143657</v>
      </c>
      <c r="F96" s="26">
        <v>0.009820590742925598</v>
      </c>
      <c r="G96" s="26">
        <v>0.07490628660449472</v>
      </c>
      <c r="H96" s="26">
        <v>0.0012273206028205507</v>
      </c>
      <c r="I96" s="26">
        <v>0.8460925851250906</v>
      </c>
      <c r="J96" s="27">
        <v>1</v>
      </c>
      <c r="K96" s="3"/>
    </row>
    <row r="97" spans="2:11" ht="13.5">
      <c r="B97" s="10">
        <v>4</v>
      </c>
      <c r="C97" s="11" t="s">
        <v>25</v>
      </c>
      <c r="D97" s="25">
        <v>0.0015369055778874366</v>
      </c>
      <c r="E97" s="26">
        <v>0.04663651379332969</v>
      </c>
      <c r="F97" s="26">
        <v>0.01672221242993075</v>
      </c>
      <c r="G97" s="26">
        <v>0.9026313447112345</v>
      </c>
      <c r="H97" s="26">
        <v>2.7808885309663248E-05</v>
      </c>
      <c r="I97" s="26">
        <v>0.032445214602307905</v>
      </c>
      <c r="J97" s="27">
        <v>1</v>
      </c>
      <c r="K97" s="3"/>
    </row>
    <row r="98" spans="2:11" ht="13.5">
      <c r="B98" s="10">
        <v>5</v>
      </c>
      <c r="C98" s="11" t="s">
        <v>35</v>
      </c>
      <c r="D98" s="25">
        <v>0.01351114999271842</v>
      </c>
      <c r="E98" s="26">
        <v>0.20821943387498917</v>
      </c>
      <c r="F98" s="26">
        <v>0.19934906116528678</v>
      </c>
      <c r="G98" s="26">
        <v>0.21449226037712849</v>
      </c>
      <c r="H98" s="26">
        <v>0.0003473851034285988</v>
      </c>
      <c r="I98" s="26">
        <v>0.3640807094864487</v>
      </c>
      <c r="J98" s="27">
        <v>1</v>
      </c>
      <c r="K98" s="3"/>
    </row>
    <row r="99" spans="2:11" ht="13.5">
      <c r="B99" s="10">
        <v>6</v>
      </c>
      <c r="C99" s="11" t="s">
        <v>26</v>
      </c>
      <c r="D99" s="25">
        <v>0.011024294808061224</v>
      </c>
      <c r="E99" s="26">
        <v>0.2595666769364328</v>
      </c>
      <c r="F99" s="26">
        <v>0.01641130051294652</v>
      </c>
      <c r="G99" s="26">
        <v>0.06054774623401581</v>
      </c>
      <c r="H99" s="26">
        <v>-0.0008154564391898022</v>
      </c>
      <c r="I99" s="26">
        <v>0.6532654379477336</v>
      </c>
      <c r="J99" s="27">
        <v>1</v>
      </c>
      <c r="K99" s="3"/>
    </row>
    <row r="100" spans="2:11" ht="13.5">
      <c r="B100" s="10">
        <v>7</v>
      </c>
      <c r="C100" s="11" t="s">
        <v>36</v>
      </c>
      <c r="D100" s="25">
        <v>0.008823005511880824</v>
      </c>
      <c r="E100" s="26">
        <v>0.6375252627696971</v>
      </c>
      <c r="F100" s="26">
        <v>0.039906719428154075</v>
      </c>
      <c r="G100" s="26">
        <v>0.04467583718117756</v>
      </c>
      <c r="H100" s="26">
        <v>0.00013197307832560345</v>
      </c>
      <c r="I100" s="26">
        <v>0.2689372020307649</v>
      </c>
      <c r="J100" s="27">
        <v>1</v>
      </c>
      <c r="K100" s="3"/>
    </row>
    <row r="101" spans="2:11" ht="13.5">
      <c r="B101" s="10">
        <v>8</v>
      </c>
      <c r="C101" s="11" t="s">
        <v>37</v>
      </c>
      <c r="D101" s="25">
        <v>0.0019527062856139704</v>
      </c>
      <c r="E101" s="26">
        <v>0.943551911603106</v>
      </c>
      <c r="F101" s="26">
        <v>0.008439426572193237</v>
      </c>
      <c r="G101" s="26">
        <v>0.008737912077771817</v>
      </c>
      <c r="H101" s="26">
        <v>6.352626469903026E-06</v>
      </c>
      <c r="I101" s="26">
        <v>0.03731169083484523</v>
      </c>
      <c r="J101" s="27">
        <v>1</v>
      </c>
      <c r="K101" s="3"/>
    </row>
    <row r="102" spans="2:11" ht="13.5">
      <c r="B102" s="10">
        <v>9</v>
      </c>
      <c r="C102" s="11" t="s">
        <v>27</v>
      </c>
      <c r="D102" s="25">
        <v>0.011021258454331058</v>
      </c>
      <c r="E102" s="26">
        <v>0.32142420089595236</v>
      </c>
      <c r="F102" s="26">
        <v>0.041778134984497194</v>
      </c>
      <c r="G102" s="26">
        <v>0.0724706523571081</v>
      </c>
      <c r="H102" s="26">
        <v>0.00022266977177668248</v>
      </c>
      <c r="I102" s="26">
        <v>0.5530830835363345</v>
      </c>
      <c r="J102" s="27">
        <v>1</v>
      </c>
      <c r="K102" s="3"/>
    </row>
    <row r="103" spans="2:11" ht="13.5">
      <c r="B103" s="10">
        <v>10</v>
      </c>
      <c r="C103" s="11" t="s">
        <v>28</v>
      </c>
      <c r="D103" s="25">
        <v>0.01910655357746635</v>
      </c>
      <c r="E103" s="26">
        <v>0.6816535101225265</v>
      </c>
      <c r="F103" s="26">
        <v>0.07210340957818566</v>
      </c>
      <c r="G103" s="26">
        <v>0.048268476327982895</v>
      </c>
      <c r="H103" s="26">
        <v>5.824935199919833E-05</v>
      </c>
      <c r="I103" s="26">
        <v>0.17880980104183938</v>
      </c>
      <c r="J103" s="27">
        <v>1</v>
      </c>
      <c r="K103" s="3"/>
    </row>
    <row r="104" spans="2:11" ht="13.5">
      <c r="B104" s="10">
        <v>11</v>
      </c>
      <c r="C104" s="11" t="s">
        <v>29</v>
      </c>
      <c r="D104" s="25">
        <v>0.00015250765863237812</v>
      </c>
      <c r="E104" s="26">
        <v>0.040549776712449276</v>
      </c>
      <c r="F104" s="26">
        <v>0.9469974103887744</v>
      </c>
      <c r="G104" s="26">
        <v>0.002849677040247541</v>
      </c>
      <c r="H104" s="26">
        <v>7.493247751811606E-06</v>
      </c>
      <c r="I104" s="26">
        <v>0.009443134952144768</v>
      </c>
      <c r="J104" s="27">
        <v>1</v>
      </c>
      <c r="K104" s="3"/>
    </row>
    <row r="105" spans="2:11" ht="13.5">
      <c r="B105" s="10">
        <v>12</v>
      </c>
      <c r="C105" s="11" t="s">
        <v>22</v>
      </c>
      <c r="D105" s="25">
        <v>0.06219161018147558</v>
      </c>
      <c r="E105" s="26">
        <v>0.4000984242186482</v>
      </c>
      <c r="F105" s="26">
        <v>0.2616766876442261</v>
      </c>
      <c r="G105" s="26">
        <v>0.08068725223403832</v>
      </c>
      <c r="H105" s="26">
        <v>0.00013227679926930698</v>
      </c>
      <c r="I105" s="26">
        <v>0.19521374892234228</v>
      </c>
      <c r="J105" s="27">
        <v>1</v>
      </c>
      <c r="K105" s="3"/>
    </row>
    <row r="106" spans="2:11" ht="13.5">
      <c r="B106" s="14">
        <v>13</v>
      </c>
      <c r="C106" s="15" t="s">
        <v>30</v>
      </c>
      <c r="D106" s="28">
        <v>0.009289529386323924</v>
      </c>
      <c r="E106" s="29">
        <v>0.1984891680237532</v>
      </c>
      <c r="F106" s="29">
        <v>0.04298649029431178</v>
      </c>
      <c r="G106" s="29">
        <v>0.17357920804963392</v>
      </c>
      <c r="H106" s="29">
        <v>0.00045642786607361444</v>
      </c>
      <c r="I106" s="29">
        <v>0.5751991763799036</v>
      </c>
      <c r="J106" s="30">
        <v>1</v>
      </c>
      <c r="K106" s="3"/>
    </row>
    <row r="107" spans="2:11" ht="14.25" thickBot="1">
      <c r="B107" s="12"/>
      <c r="C107" s="13" t="s">
        <v>57</v>
      </c>
      <c r="D107" s="31">
        <v>0.01937734782392322</v>
      </c>
      <c r="E107" s="32">
        <v>0.3036230792080329</v>
      </c>
      <c r="F107" s="32">
        <v>0.14761782394144687</v>
      </c>
      <c r="G107" s="32">
        <v>0.1241351421598448</v>
      </c>
      <c r="H107" s="32">
        <v>0.000302697151311797</v>
      </c>
      <c r="I107" s="32">
        <v>0.40494390971544036</v>
      </c>
      <c r="J107" s="33">
        <v>1</v>
      </c>
      <c r="K107" s="3"/>
    </row>
    <row r="108" ht="13.5">
      <c r="K108" s="3"/>
    </row>
    <row r="109" ht="13.5">
      <c r="K109" s="3"/>
    </row>
    <row r="110" ht="13.5">
      <c r="K110" s="3"/>
    </row>
    <row r="111" spans="2:11" ht="14.25" thickBot="1">
      <c r="B111" s="3" t="s">
        <v>64</v>
      </c>
      <c r="K111" s="3"/>
    </row>
    <row r="112" spans="2:11" ht="22.5">
      <c r="B112" s="109"/>
      <c r="C112" s="103"/>
      <c r="D112" s="104" t="s">
        <v>31</v>
      </c>
      <c r="E112" s="105" t="s">
        <v>5</v>
      </c>
      <c r="F112" s="105" t="s">
        <v>6</v>
      </c>
      <c r="G112" s="105" t="s">
        <v>50</v>
      </c>
      <c r="H112" s="105" t="s">
        <v>8</v>
      </c>
      <c r="I112" s="105" t="s">
        <v>32</v>
      </c>
      <c r="J112" s="106" t="s">
        <v>51</v>
      </c>
      <c r="K112" s="3"/>
    </row>
    <row r="113" spans="2:11" ht="13.5">
      <c r="B113" s="10">
        <v>1</v>
      </c>
      <c r="C113" s="11" t="s">
        <v>33</v>
      </c>
      <c r="D113" s="16">
        <v>616.5852416948278</v>
      </c>
      <c r="E113" s="17">
        <v>24938.751322286273</v>
      </c>
      <c r="F113" s="17">
        <v>1515.012188631866</v>
      </c>
      <c r="G113" s="17">
        <v>5157.153348732454</v>
      </c>
      <c r="H113" s="17">
        <v>181.2780279041865</v>
      </c>
      <c r="I113" s="17">
        <v>47166.21987075038</v>
      </c>
      <c r="J113" s="18">
        <v>79575</v>
      </c>
      <c r="K113" s="3"/>
    </row>
    <row r="114" spans="2:11" ht="13.5">
      <c r="B114" s="10">
        <v>2</v>
      </c>
      <c r="C114" s="11" t="s">
        <v>24</v>
      </c>
      <c r="D114" s="16">
        <v>112.2463794484865</v>
      </c>
      <c r="E114" s="17">
        <v>2192.783561831692</v>
      </c>
      <c r="F114" s="17">
        <v>1375.3463745601669</v>
      </c>
      <c r="G114" s="17">
        <v>6908.056285700362</v>
      </c>
      <c r="H114" s="17">
        <v>621.68863136292</v>
      </c>
      <c r="I114" s="17">
        <v>7552.878767096368</v>
      </c>
      <c r="J114" s="18">
        <v>18763</v>
      </c>
      <c r="K114" s="3"/>
    </row>
    <row r="115" spans="2:11" ht="13.5">
      <c r="B115" s="10">
        <v>3</v>
      </c>
      <c r="C115" s="11" t="s">
        <v>34</v>
      </c>
      <c r="D115" s="16">
        <v>18192.93428185722</v>
      </c>
      <c r="E115" s="17">
        <v>353712.80782553594</v>
      </c>
      <c r="F115" s="17">
        <v>53747.77315148531</v>
      </c>
      <c r="G115" s="17">
        <v>409959.6659130455</v>
      </c>
      <c r="H115" s="17">
        <v>6717.085669419895</v>
      </c>
      <c r="I115" s="17">
        <v>387237.73315865605</v>
      </c>
      <c r="J115" s="18">
        <v>1229568</v>
      </c>
      <c r="K115" s="3"/>
    </row>
    <row r="116" spans="2:11" ht="13.5">
      <c r="B116" s="10">
        <v>4</v>
      </c>
      <c r="C116" s="11" t="s">
        <v>25</v>
      </c>
      <c r="D116" s="16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v>0</v>
      </c>
      <c r="K116" s="3"/>
    </row>
    <row r="117" spans="2:11" ht="13.5">
      <c r="B117" s="10">
        <v>5</v>
      </c>
      <c r="C117" s="11" t="s">
        <v>35</v>
      </c>
      <c r="D117" s="16">
        <v>415.9744246832629</v>
      </c>
      <c r="E117" s="17">
        <v>6410.554191220013</v>
      </c>
      <c r="F117" s="17">
        <v>6137.457660825995</v>
      </c>
      <c r="G117" s="17">
        <v>6603.6787880731</v>
      </c>
      <c r="H117" s="17">
        <v>10.695116153704495</v>
      </c>
      <c r="I117" s="17">
        <v>9748.639819043925</v>
      </c>
      <c r="J117" s="18">
        <v>29327</v>
      </c>
      <c r="K117" s="3"/>
    </row>
    <row r="118" spans="2:11" ht="13.5">
      <c r="B118" s="10">
        <v>6</v>
      </c>
      <c r="C118" s="11" t="s">
        <v>26</v>
      </c>
      <c r="D118" s="16">
        <v>6915.63345051791</v>
      </c>
      <c r="E118" s="17">
        <v>162828.37359798967</v>
      </c>
      <c r="F118" s="17">
        <v>10294.94772861524</v>
      </c>
      <c r="G118" s="17">
        <v>37982.11373150575</v>
      </c>
      <c r="H118" s="17">
        <v>-511.5427269032719</v>
      </c>
      <c r="I118" s="17">
        <v>64022.474218274685</v>
      </c>
      <c r="J118" s="18">
        <v>281532</v>
      </c>
      <c r="K118" s="3"/>
    </row>
    <row r="119" spans="2:11" ht="13.5">
      <c r="B119" s="10">
        <v>7</v>
      </c>
      <c r="C119" s="11" t="s">
        <v>36</v>
      </c>
      <c r="D119" s="16">
        <v>17.681753616296124</v>
      </c>
      <c r="E119" s="17">
        <v>1277.6331835312692</v>
      </c>
      <c r="F119" s="17">
        <v>79.9751036778916</v>
      </c>
      <c r="G119" s="17">
        <v>89.53265920276503</v>
      </c>
      <c r="H119" s="17">
        <v>0.26448078852441154</v>
      </c>
      <c r="I119" s="17">
        <v>466.9128191832536</v>
      </c>
      <c r="J119" s="18">
        <v>1932</v>
      </c>
      <c r="K119" s="3"/>
    </row>
    <row r="120" spans="2:11" ht="13.5">
      <c r="B120" s="10">
        <v>8</v>
      </c>
      <c r="C120" s="11" t="s">
        <v>37</v>
      </c>
      <c r="D120" s="16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v>0</v>
      </c>
      <c r="K120" s="3"/>
    </row>
    <row r="121" spans="2:11" ht="13.5">
      <c r="B121" s="10">
        <v>9</v>
      </c>
      <c r="C121" s="11" t="s">
        <v>27</v>
      </c>
      <c r="D121" s="16">
        <v>1473.7595017797094</v>
      </c>
      <c r="E121" s="17">
        <v>42980.751439161446</v>
      </c>
      <c r="F121" s="17">
        <v>5586.560160545216</v>
      </c>
      <c r="G121" s="17">
        <v>9690.754731324798</v>
      </c>
      <c r="H121" s="17">
        <v>29.77533765992452</v>
      </c>
      <c r="I121" s="17">
        <v>28667.398829528913</v>
      </c>
      <c r="J121" s="18">
        <v>88429</v>
      </c>
      <c r="K121" s="3"/>
    </row>
    <row r="122" spans="2:11" ht="13.5">
      <c r="B122" s="10">
        <v>10</v>
      </c>
      <c r="C122" s="11" t="s">
        <v>28</v>
      </c>
      <c r="D122" s="16">
        <v>796.6252105508117</v>
      </c>
      <c r="E122" s="17">
        <v>28420.738927217117</v>
      </c>
      <c r="F122" s="17">
        <v>3006.266598723264</v>
      </c>
      <c r="G122" s="17">
        <v>2012.4971760001317</v>
      </c>
      <c r="H122" s="17">
        <v>2.428638012222977</v>
      </c>
      <c r="I122" s="17">
        <v>6725.44344949645</v>
      </c>
      <c r="J122" s="18">
        <v>40964</v>
      </c>
      <c r="K122" s="3"/>
    </row>
    <row r="123" spans="2:11" ht="13.5">
      <c r="B123" s="10">
        <v>11</v>
      </c>
      <c r="C123" s="11" t="s">
        <v>29</v>
      </c>
      <c r="D123" s="16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v>0</v>
      </c>
      <c r="K123" s="3"/>
    </row>
    <row r="124" spans="2:11" ht="13.5">
      <c r="B124" s="10">
        <v>12</v>
      </c>
      <c r="C124" s="11" t="s">
        <v>22</v>
      </c>
      <c r="D124" s="16">
        <v>16227.533920172351</v>
      </c>
      <c r="E124" s="17">
        <v>104396.89101906407</v>
      </c>
      <c r="F124" s="17">
        <v>68278.78089141112</v>
      </c>
      <c r="G124" s="17">
        <v>21053.565243489455</v>
      </c>
      <c r="H124" s="17">
        <v>34.51472378237077</v>
      </c>
      <c r="I124" s="34">
        <v>36931.714202080635</v>
      </c>
      <c r="J124" s="18">
        <v>246923</v>
      </c>
      <c r="K124" s="3"/>
    </row>
    <row r="125" spans="2:11" ht="13.5">
      <c r="B125" s="14">
        <v>13</v>
      </c>
      <c r="C125" s="15" t="s">
        <v>30</v>
      </c>
      <c r="D125" s="19">
        <v>110.98749652713329</v>
      </c>
      <c r="E125" s="20">
        <v>2371.467372625167</v>
      </c>
      <c r="F125" s="20">
        <v>513.58499917955</v>
      </c>
      <c r="G125" s="20">
        <v>2073.853362147007</v>
      </c>
      <c r="H125" s="20">
        <v>5.453213407700793</v>
      </c>
      <c r="I125" s="35">
        <v>5051.653556113439</v>
      </c>
      <c r="J125" s="21">
        <v>10127</v>
      </c>
      <c r="K125" s="3"/>
    </row>
    <row r="126" spans="2:11" ht="14.25" thickBot="1">
      <c r="B126" s="12"/>
      <c r="C126" s="13"/>
      <c r="D126" s="22">
        <v>44879.96166084801</v>
      </c>
      <c r="E126" s="23">
        <v>729530.7524404627</v>
      </c>
      <c r="F126" s="23">
        <v>150535.70485765563</v>
      </c>
      <c r="G126" s="23">
        <v>501530.87123922136</v>
      </c>
      <c r="H126" s="23">
        <v>7091.641111588178</v>
      </c>
      <c r="I126" s="23">
        <v>593571.0686902241</v>
      </c>
      <c r="J126" s="24">
        <v>2027140</v>
      </c>
      <c r="K126" s="3"/>
    </row>
    <row r="127" ht="13.5">
      <c r="K127" s="3"/>
    </row>
    <row r="128" ht="13.5">
      <c r="K128" s="3"/>
    </row>
    <row r="129" spans="2:11" ht="14.25" thickBot="1">
      <c r="B129" s="3" t="s">
        <v>65</v>
      </c>
      <c r="K129" s="3"/>
    </row>
    <row r="130" spans="2:11" ht="22.5">
      <c r="B130" s="109"/>
      <c r="C130" s="103"/>
      <c r="D130" s="104" t="s">
        <v>31</v>
      </c>
      <c r="E130" s="105" t="s">
        <v>5</v>
      </c>
      <c r="F130" s="105" t="s">
        <v>6</v>
      </c>
      <c r="G130" s="105" t="s">
        <v>50</v>
      </c>
      <c r="H130" s="105" t="s">
        <v>8</v>
      </c>
      <c r="I130" s="105" t="s">
        <v>32</v>
      </c>
      <c r="J130" s="106" t="s">
        <v>57</v>
      </c>
      <c r="K130" s="3"/>
    </row>
    <row r="131" spans="2:11" ht="13.5">
      <c r="B131" s="10">
        <v>1</v>
      </c>
      <c r="C131" s="11" t="s">
        <v>33</v>
      </c>
      <c r="D131" s="25">
        <v>0.00626483683900455</v>
      </c>
      <c r="E131" s="26">
        <v>0.01590027295918403</v>
      </c>
      <c r="F131" s="26">
        <v>0.0027130966994179263</v>
      </c>
      <c r="G131" s="26">
        <v>0.0061066161314694565</v>
      </c>
      <c r="H131" s="26">
        <v>0.022865543378429175</v>
      </c>
      <c r="I131" s="26">
        <v>0.027543283192842015</v>
      </c>
      <c r="J131" s="27">
        <v>0.016612173032978843</v>
      </c>
      <c r="K131" s="3"/>
    </row>
    <row r="132" spans="2:11" ht="13.5">
      <c r="B132" s="10">
        <v>2</v>
      </c>
      <c r="C132" s="11" t="s">
        <v>24</v>
      </c>
      <c r="D132" s="25">
        <v>0.0011404834327218706</v>
      </c>
      <c r="E132" s="26">
        <v>0.0013980594586697757</v>
      </c>
      <c r="F132" s="26">
        <v>0.0024629819729340193</v>
      </c>
      <c r="G132" s="26">
        <v>0.008179870773422934</v>
      </c>
      <c r="H132" s="26">
        <v>0.07841683039391019</v>
      </c>
      <c r="I132" s="26">
        <v>0.004410594687753362</v>
      </c>
      <c r="J132" s="27">
        <v>0.003916986523629055</v>
      </c>
      <c r="K132" s="3"/>
    </row>
    <row r="133" spans="2:11" ht="13.5">
      <c r="B133" s="10">
        <v>3</v>
      </c>
      <c r="C133" s="11" t="s">
        <v>34</v>
      </c>
      <c r="D133" s="25">
        <v>0.18484997238221113</v>
      </c>
      <c r="E133" s="26">
        <v>0.22551771421528538</v>
      </c>
      <c r="F133" s="26">
        <v>0.09625196881752075</v>
      </c>
      <c r="G133" s="26">
        <v>0.4854356928773012</v>
      </c>
      <c r="H133" s="26">
        <v>0.8472610582012985</v>
      </c>
      <c r="I133" s="26">
        <v>0.22613214662041067</v>
      </c>
      <c r="J133" s="27">
        <v>0.25668609955153915</v>
      </c>
      <c r="K133" s="3"/>
    </row>
    <row r="134" spans="2:11" ht="13.5">
      <c r="B134" s="10">
        <v>4</v>
      </c>
      <c r="C134" s="11" t="s">
        <v>25</v>
      </c>
      <c r="D134" s="25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7">
        <v>0</v>
      </c>
      <c r="K134" s="3"/>
    </row>
    <row r="135" spans="2:11" ht="13.5">
      <c r="B135" s="10">
        <v>5</v>
      </c>
      <c r="C135" s="11" t="s">
        <v>35</v>
      </c>
      <c r="D135" s="25">
        <v>0.004226523315212994</v>
      </c>
      <c r="E135" s="26">
        <v>0.004087195872110528</v>
      </c>
      <c r="F135" s="26">
        <v>0.01099101132476132</v>
      </c>
      <c r="G135" s="26">
        <v>0.00781945555762878</v>
      </c>
      <c r="H135" s="26">
        <v>0.0013490307963804863</v>
      </c>
      <c r="I135" s="26">
        <v>0.0056928358477049855</v>
      </c>
      <c r="J135" s="27">
        <v>0.006122339912512353</v>
      </c>
      <c r="K135" s="3"/>
    </row>
    <row r="136" spans="2:11" ht="13.5">
      <c r="B136" s="10">
        <v>6</v>
      </c>
      <c r="C136" s="11" t="s">
        <v>26</v>
      </c>
      <c r="D136" s="25">
        <v>0.07026654593088712</v>
      </c>
      <c r="E136" s="26">
        <v>0.10381496460066873</v>
      </c>
      <c r="F136" s="26">
        <v>0.018436279861490348</v>
      </c>
      <c r="G136" s="26">
        <v>0.04497484808690598</v>
      </c>
      <c r="H136" s="26">
        <v>-0.06452355283845508</v>
      </c>
      <c r="I136" s="26">
        <v>0.03738669630368053</v>
      </c>
      <c r="J136" s="27">
        <v>0.05877296007942946</v>
      </c>
      <c r="K136" s="3"/>
    </row>
    <row r="137" spans="2:11" ht="13.5">
      <c r="B137" s="10">
        <v>7</v>
      </c>
      <c r="C137" s="11" t="s">
        <v>36</v>
      </c>
      <c r="D137" s="25">
        <v>0.00017965610258378504</v>
      </c>
      <c r="E137" s="26">
        <v>0.0008145843429500176</v>
      </c>
      <c r="F137" s="26">
        <v>0.00014322009515978774</v>
      </c>
      <c r="G137" s="26">
        <v>0.00010601615736622271</v>
      </c>
      <c r="H137" s="26">
        <v>3.336034164031427E-05</v>
      </c>
      <c r="I137" s="26">
        <v>0.00027265937445005583</v>
      </c>
      <c r="J137" s="27">
        <v>0.0004033266515829736</v>
      </c>
      <c r="K137" s="3"/>
    </row>
    <row r="138" spans="2:11" ht="13.5">
      <c r="B138" s="10">
        <v>8</v>
      </c>
      <c r="C138" s="11" t="s">
        <v>37</v>
      </c>
      <c r="D138" s="25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7">
        <v>0</v>
      </c>
      <c r="K138" s="3"/>
    </row>
    <row r="139" spans="2:11" ht="13.5">
      <c r="B139" s="10">
        <v>9</v>
      </c>
      <c r="C139" s="11" t="s">
        <v>27</v>
      </c>
      <c r="D139" s="25">
        <v>0.014974187175164695</v>
      </c>
      <c r="E139" s="26">
        <v>0.02740336398730557</v>
      </c>
      <c r="F139" s="26">
        <v>0.010004459400661553</v>
      </c>
      <c r="G139" s="26">
        <v>0.011474880649606223</v>
      </c>
      <c r="H139" s="26">
        <v>0.0037557186755707013</v>
      </c>
      <c r="I139" s="26">
        <v>0.016740673442298074</v>
      </c>
      <c r="J139" s="27">
        <v>0.018460544758193982</v>
      </c>
      <c r="K139" s="3"/>
    </row>
    <row r="140" spans="2:11" ht="13.5">
      <c r="B140" s="10">
        <v>10</v>
      </c>
      <c r="C140" s="11" t="s">
        <v>28</v>
      </c>
      <c r="D140" s="25">
        <v>0.008094139509762363</v>
      </c>
      <c r="E140" s="26">
        <v>0.018120294027737686</v>
      </c>
      <c r="F140" s="26">
        <v>0.005383647767172088</v>
      </c>
      <c r="G140" s="26">
        <v>0.002383009945306301</v>
      </c>
      <c r="H140" s="26">
        <v>0.00030633678257101124</v>
      </c>
      <c r="I140" s="26">
        <v>0.0039274038503518075</v>
      </c>
      <c r="J140" s="27">
        <v>0.008551694076317251</v>
      </c>
      <c r="K140" s="3"/>
    </row>
    <row r="141" spans="2:11" ht="13.5">
      <c r="B141" s="10">
        <v>11</v>
      </c>
      <c r="C141" s="11" t="s">
        <v>29</v>
      </c>
      <c r="D141" s="25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7">
        <v>0</v>
      </c>
      <c r="K141" s="3"/>
    </row>
    <row r="142" spans="2:11" ht="13.5">
      <c r="B142" s="10">
        <v>12</v>
      </c>
      <c r="C142" s="11" t="s">
        <v>22</v>
      </c>
      <c r="D142" s="25">
        <v>0.16488045031672782</v>
      </c>
      <c r="E142" s="26">
        <v>0.06656063256101832</v>
      </c>
      <c r="F142" s="26">
        <v>0.12227422093815286</v>
      </c>
      <c r="G142" s="26">
        <v>0.024929652551913522</v>
      </c>
      <c r="H142" s="26">
        <v>0.004353522172347474</v>
      </c>
      <c r="I142" s="26">
        <v>0.021566720119876103</v>
      </c>
      <c r="J142" s="27">
        <v>0.05154794347247546</v>
      </c>
      <c r="K142" s="3"/>
    </row>
    <row r="143" spans="2:11" ht="13.5">
      <c r="B143" s="14">
        <v>13</v>
      </c>
      <c r="C143" s="15" t="s">
        <v>30</v>
      </c>
      <c r="D143" s="28">
        <v>0.0011276925068800375</v>
      </c>
      <c r="E143" s="29">
        <v>0.0015119834209519009</v>
      </c>
      <c r="F143" s="29">
        <v>0.0009197323801090423</v>
      </c>
      <c r="G143" s="29">
        <v>0.002455662172369132</v>
      </c>
      <c r="H143" s="29">
        <v>0.0006878422562690204</v>
      </c>
      <c r="I143" s="29">
        <v>0.0029499740464561906</v>
      </c>
      <c r="J143" s="30">
        <v>0.0021141247415014356</v>
      </c>
      <c r="K143" s="3"/>
    </row>
    <row r="144" spans="2:11" ht="14.25" thickBot="1">
      <c r="B144" s="12"/>
      <c r="C144" s="13" t="s">
        <v>51</v>
      </c>
      <c r="D144" s="31">
        <v>0.45600448751115635</v>
      </c>
      <c r="E144" s="32">
        <v>0.465129065445882</v>
      </c>
      <c r="F144" s="32">
        <v>0.2695806192573797</v>
      </c>
      <c r="G144" s="32">
        <v>0.5938657049032897</v>
      </c>
      <c r="H144" s="32">
        <v>0.894505690159962</v>
      </c>
      <c r="I144" s="32">
        <v>0.34662298748582376</v>
      </c>
      <c r="J144" s="33">
        <v>0.42318819280016</v>
      </c>
      <c r="K144" s="3"/>
    </row>
    <row r="145" ht="13.5">
      <c r="K145" s="3"/>
    </row>
    <row r="146" spans="4:11" ht="13.5">
      <c r="D146" s="100"/>
      <c r="E146" s="100"/>
      <c r="F146" s="100"/>
      <c r="G146" s="100"/>
      <c r="H146" s="100"/>
      <c r="I146" s="100"/>
      <c r="J146" s="100"/>
      <c r="K146" s="3"/>
    </row>
    <row r="147" spans="2:11" ht="14.25" thickBot="1">
      <c r="B147" s="3" t="s">
        <v>66</v>
      </c>
      <c r="K147" s="3"/>
    </row>
    <row r="148" spans="2:11" ht="22.5">
      <c r="B148" s="109"/>
      <c r="C148" s="103"/>
      <c r="D148" s="104" t="s">
        <v>31</v>
      </c>
      <c r="E148" s="105" t="s">
        <v>5</v>
      </c>
      <c r="F148" s="105" t="s">
        <v>6</v>
      </c>
      <c r="G148" s="105" t="s">
        <v>50</v>
      </c>
      <c r="H148" s="105" t="s">
        <v>8</v>
      </c>
      <c r="I148" s="105" t="s">
        <v>32</v>
      </c>
      <c r="J148" s="106" t="s">
        <v>51</v>
      </c>
      <c r="K148" s="3"/>
    </row>
    <row r="149" spans="2:11" ht="13.5">
      <c r="B149" s="10">
        <v>1</v>
      </c>
      <c r="C149" s="11" t="s">
        <v>33</v>
      </c>
      <c r="D149" s="25">
        <v>0.007748479317559885</v>
      </c>
      <c r="E149" s="26">
        <v>0.313399325445005</v>
      </c>
      <c r="F149" s="26">
        <v>0.01903879596144349</v>
      </c>
      <c r="G149" s="26">
        <v>0.06480871314775312</v>
      </c>
      <c r="H149" s="26">
        <v>0.002278077636244882</v>
      </c>
      <c r="I149" s="26">
        <v>0.5927266084919934</v>
      </c>
      <c r="J149" s="27">
        <v>1</v>
      </c>
      <c r="K149" s="3"/>
    </row>
    <row r="150" spans="2:10" ht="13.5">
      <c r="B150" s="10">
        <v>2</v>
      </c>
      <c r="C150" s="11" t="s">
        <v>24</v>
      </c>
      <c r="D150" s="25">
        <v>0.005982325824680834</v>
      </c>
      <c r="E150" s="26">
        <v>0.11686742854723084</v>
      </c>
      <c r="F150" s="26">
        <v>0.07330098462720071</v>
      </c>
      <c r="G150" s="26">
        <v>0.36817440098600235</v>
      </c>
      <c r="H150" s="26">
        <v>0.03313375426972872</v>
      </c>
      <c r="I150" s="26">
        <v>0.40254110574515634</v>
      </c>
      <c r="J150" s="27">
        <v>1</v>
      </c>
    </row>
    <row r="151" spans="2:10" ht="13.5">
      <c r="B151" s="10">
        <v>3</v>
      </c>
      <c r="C151" s="11" t="s">
        <v>34</v>
      </c>
      <c r="D151" s="25">
        <v>0.0147962001953997</v>
      </c>
      <c r="E151" s="26">
        <v>0.28767242464470116</v>
      </c>
      <c r="F151" s="26">
        <v>0.04371272930938778</v>
      </c>
      <c r="G151" s="26">
        <v>0.33341764417506436</v>
      </c>
      <c r="H151" s="26">
        <v>0.005462963959227871</v>
      </c>
      <c r="I151" s="26">
        <v>0.3149380377162191</v>
      </c>
      <c r="J151" s="27">
        <v>1</v>
      </c>
    </row>
    <row r="152" spans="2:10" ht="13.5">
      <c r="B152" s="10">
        <v>4</v>
      </c>
      <c r="C152" s="11" t="s">
        <v>25</v>
      </c>
      <c r="D152" s="25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7">
        <v>0</v>
      </c>
    </row>
    <row r="153" spans="2:10" ht="13.5">
      <c r="B153" s="10">
        <v>5</v>
      </c>
      <c r="C153" s="11" t="s">
        <v>35</v>
      </c>
      <c r="D153" s="25">
        <v>0.014184008752455516</v>
      </c>
      <c r="E153" s="26">
        <v>0.21858881546765824</v>
      </c>
      <c r="F153" s="26">
        <v>0.209276695905684</v>
      </c>
      <c r="G153" s="26">
        <v>0.22517403034995395</v>
      </c>
      <c r="H153" s="26">
        <v>0.0003646849713132777</v>
      </c>
      <c r="I153" s="26">
        <v>0.33241176455293503</v>
      </c>
      <c r="J153" s="27">
        <v>1</v>
      </c>
    </row>
    <row r="154" spans="2:10" ht="13.5">
      <c r="B154" s="10">
        <v>6</v>
      </c>
      <c r="C154" s="11" t="s">
        <v>26</v>
      </c>
      <c r="D154" s="25">
        <v>0.024564289141262487</v>
      </c>
      <c r="E154" s="26">
        <v>0.5783654206199994</v>
      </c>
      <c r="F154" s="26">
        <v>0.03656759348356577</v>
      </c>
      <c r="G154" s="26">
        <v>0.13491224348033526</v>
      </c>
      <c r="H154" s="26">
        <v>-0.0018169967424778422</v>
      </c>
      <c r="I154" s="26">
        <v>0.22740745001731485</v>
      </c>
      <c r="J154" s="27">
        <v>1</v>
      </c>
    </row>
    <row r="155" spans="2:10" ht="13.5">
      <c r="B155" s="10">
        <v>7</v>
      </c>
      <c r="C155" s="11" t="s">
        <v>36</v>
      </c>
      <c r="D155" s="25">
        <v>0.009152046385246441</v>
      </c>
      <c r="E155" s="26">
        <v>0.6613008196331621</v>
      </c>
      <c r="F155" s="26">
        <v>0.04139498119973685</v>
      </c>
      <c r="G155" s="26">
        <v>0.04634195610909163</v>
      </c>
      <c r="H155" s="26">
        <v>0.00013689481807681756</v>
      </c>
      <c r="I155" s="26">
        <v>0.24167330185468613</v>
      </c>
      <c r="J155" s="27">
        <v>1</v>
      </c>
    </row>
    <row r="156" spans="2:10" ht="13.5">
      <c r="B156" s="10">
        <v>8</v>
      </c>
      <c r="C156" s="11" t="s">
        <v>37</v>
      </c>
      <c r="D156" s="25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7">
        <v>0</v>
      </c>
    </row>
    <row r="157" spans="2:10" ht="13.5">
      <c r="B157" s="10">
        <v>9</v>
      </c>
      <c r="C157" s="11" t="s">
        <v>27</v>
      </c>
      <c r="D157" s="25">
        <v>0.016666020217120055</v>
      </c>
      <c r="E157" s="26">
        <v>0.4860481452822202</v>
      </c>
      <c r="F157" s="26">
        <v>0.06317565686081733</v>
      </c>
      <c r="G157" s="26">
        <v>0.10958797149492584</v>
      </c>
      <c r="H157" s="26">
        <v>0.0003367146259702645</v>
      </c>
      <c r="I157" s="26">
        <v>0.32418549151894643</v>
      </c>
      <c r="J157" s="27">
        <v>1</v>
      </c>
    </row>
    <row r="158" spans="2:10" ht="13.5">
      <c r="B158" s="10">
        <v>10</v>
      </c>
      <c r="C158" s="11" t="s">
        <v>28</v>
      </c>
      <c r="D158" s="25">
        <v>0.019446958562416065</v>
      </c>
      <c r="E158" s="26">
        <v>0.693797942759914</v>
      </c>
      <c r="F158" s="26">
        <v>0.07338801383466614</v>
      </c>
      <c r="G158" s="26">
        <v>0.049128434137294494</v>
      </c>
      <c r="H158" s="26">
        <v>5.9287130461453405E-05</v>
      </c>
      <c r="I158" s="26">
        <v>0.16417936357524776</v>
      </c>
      <c r="J158" s="27">
        <v>1</v>
      </c>
    </row>
    <row r="159" spans="2:10" ht="13.5">
      <c r="B159" s="10">
        <v>11</v>
      </c>
      <c r="C159" s="11" t="s">
        <v>29</v>
      </c>
      <c r="D159" s="25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7">
        <v>0</v>
      </c>
    </row>
    <row r="160" spans="2:10" ht="13.5">
      <c r="B160" s="10">
        <v>12</v>
      </c>
      <c r="C160" s="11" t="s">
        <v>22</v>
      </c>
      <c r="D160" s="25">
        <v>0.06571900519664976</v>
      </c>
      <c r="E160" s="26">
        <v>0.4227912791399103</v>
      </c>
      <c r="F160" s="26">
        <v>0.27651851342892775</v>
      </c>
      <c r="G160" s="26">
        <v>0.08526368642649512</v>
      </c>
      <c r="H160" s="26">
        <v>0.00013977929873835475</v>
      </c>
      <c r="I160" s="26">
        <v>0.14956773650927874</v>
      </c>
      <c r="J160" s="27">
        <v>1</v>
      </c>
    </row>
    <row r="161" spans="2:10" ht="13.5">
      <c r="B161" s="14">
        <v>13</v>
      </c>
      <c r="C161" s="15" t="s">
        <v>30</v>
      </c>
      <c r="D161" s="28">
        <v>0.010959563200072409</v>
      </c>
      <c r="E161" s="29">
        <v>0.23417274342106914</v>
      </c>
      <c r="F161" s="29">
        <v>0.05071442669887923</v>
      </c>
      <c r="G161" s="29">
        <v>0.2047845721484158</v>
      </c>
      <c r="H161" s="29">
        <v>0.0005384826116027247</v>
      </c>
      <c r="I161" s="29">
        <v>0.49883021191996035</v>
      </c>
      <c r="J161" s="30">
        <v>1</v>
      </c>
    </row>
    <row r="162" spans="2:10" ht="14.25" thickBot="1">
      <c r="B162" s="12"/>
      <c r="C162" s="13" t="s">
        <v>57</v>
      </c>
      <c r="D162" s="31">
        <v>0.02213954717525578</v>
      </c>
      <c r="E162" s="32">
        <v>0.35988178045939734</v>
      </c>
      <c r="F162" s="32">
        <v>0.07426014229784604</v>
      </c>
      <c r="G162" s="32">
        <v>0.24740810759948567</v>
      </c>
      <c r="H162" s="32">
        <v>0.003498347973789762</v>
      </c>
      <c r="I162" s="32">
        <v>0.2928120744942254</v>
      </c>
      <c r="J162" s="33">
        <v>1</v>
      </c>
    </row>
  </sheetData>
  <printOptions/>
  <pageMargins left="0.75" right="0.47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A1">
      <selection activeCell="K23" sqref="K23"/>
    </sheetView>
  </sheetViews>
  <sheetFormatPr defaultColWidth="9.00390625" defaultRowHeight="13.5"/>
  <cols>
    <col min="1" max="1" width="0.875" style="0" customWidth="1"/>
    <col min="2" max="2" width="3.375" style="0" customWidth="1"/>
    <col min="3" max="3" width="16.125" style="9" customWidth="1"/>
    <col min="4" max="4" width="9.50390625" style="5" customWidth="1"/>
    <col min="5" max="5" width="11.375" style="5" bestFit="1" customWidth="1"/>
    <col min="6" max="9" width="9.50390625" style="5" customWidth="1"/>
    <col min="10" max="10" width="9.875" style="5" customWidth="1"/>
  </cols>
  <sheetData>
    <row r="1" spans="1:11" ht="13.5">
      <c r="A1" s="3"/>
      <c r="B1" s="3"/>
      <c r="C1" s="99"/>
      <c r="D1" s="80"/>
      <c r="E1" s="80"/>
      <c r="F1" s="80"/>
      <c r="G1" s="80"/>
      <c r="H1" s="80"/>
      <c r="I1" s="80"/>
      <c r="J1" s="80"/>
      <c r="K1" s="3"/>
    </row>
    <row r="2" spans="1:11" ht="13.5">
      <c r="A2" s="3"/>
      <c r="B2" s="3"/>
      <c r="C2" s="99"/>
      <c r="D2" s="80"/>
      <c r="E2" s="80"/>
      <c r="F2" s="80"/>
      <c r="G2" s="80"/>
      <c r="H2" s="80"/>
      <c r="I2" s="80"/>
      <c r="J2" s="80"/>
      <c r="K2" s="3"/>
    </row>
    <row r="3" spans="1:11" ht="14.25" thickBot="1">
      <c r="A3" s="3"/>
      <c r="B3" s="3" t="s">
        <v>58</v>
      </c>
      <c r="C3" s="99"/>
      <c r="D3" s="80"/>
      <c r="E3" s="80"/>
      <c r="F3" s="80"/>
      <c r="G3" s="80"/>
      <c r="H3" s="80"/>
      <c r="I3" s="80"/>
      <c r="J3" s="80"/>
      <c r="K3" s="3"/>
    </row>
    <row r="4" spans="1:11" s="107" customFormat="1" ht="22.5">
      <c r="A4" s="101"/>
      <c r="B4" s="102"/>
      <c r="C4" s="103"/>
      <c r="D4" s="104" t="s">
        <v>31</v>
      </c>
      <c r="E4" s="105" t="s">
        <v>5</v>
      </c>
      <c r="F4" s="105" t="s">
        <v>6</v>
      </c>
      <c r="G4" s="105" t="s">
        <v>50</v>
      </c>
      <c r="H4" s="105" t="s">
        <v>8</v>
      </c>
      <c r="I4" s="105" t="s">
        <v>32</v>
      </c>
      <c r="J4" s="106" t="s">
        <v>51</v>
      </c>
      <c r="K4" s="101"/>
    </row>
    <row r="5" spans="1:11" ht="13.5">
      <c r="A5" s="3"/>
      <c r="B5" s="10">
        <v>1</v>
      </c>
      <c r="C5" s="11" t="s">
        <v>33</v>
      </c>
      <c r="D5" s="123">
        <v>527.2917660392679</v>
      </c>
      <c r="E5" s="124">
        <v>21327.137495858035</v>
      </c>
      <c r="F5" s="124">
        <v>1295.6091039721919</v>
      </c>
      <c r="G5" s="124">
        <v>3040.573235025759</v>
      </c>
      <c r="H5" s="124">
        <v>155.02546122410052</v>
      </c>
      <c r="I5" s="124">
        <v>148928.6384344887</v>
      </c>
      <c r="J5" s="18">
        <f>SUM(D5:I5)</f>
        <v>175274.27549660805</v>
      </c>
      <c r="K5" s="3"/>
    </row>
    <row r="6" spans="1:11" ht="13.5">
      <c r="A6" s="3"/>
      <c r="B6" s="10">
        <v>2</v>
      </c>
      <c r="C6" s="11" t="s">
        <v>24</v>
      </c>
      <c r="D6" s="123">
        <v>6.6164523620970055</v>
      </c>
      <c r="E6" s="124">
        <v>129.25537597323734</v>
      </c>
      <c r="F6" s="124">
        <v>81.070888997684</v>
      </c>
      <c r="G6" s="124">
        <v>280.7348150210375</v>
      </c>
      <c r="H6" s="124">
        <v>36.645932222319985</v>
      </c>
      <c r="I6" s="124">
        <v>5276.210462954143</v>
      </c>
      <c r="J6" s="18">
        <f aca="true" t="shared" si="0" ref="J6:J18">SUM(D6:I6)</f>
        <v>5810.533927530519</v>
      </c>
      <c r="K6" s="3"/>
    </row>
    <row r="7" spans="1:12" ht="13.5">
      <c r="A7" s="3"/>
      <c r="B7" s="10">
        <v>3</v>
      </c>
      <c r="C7" s="11" t="s">
        <v>34</v>
      </c>
      <c r="D7" s="123">
        <v>5230.1756412700815</v>
      </c>
      <c r="E7" s="124">
        <v>101686.73633583359</v>
      </c>
      <c r="F7" s="124">
        <v>15451.619269011706</v>
      </c>
      <c r="G7" s="124">
        <v>81253.52523451584</v>
      </c>
      <c r="H7" s="124">
        <v>1931.0539632718264</v>
      </c>
      <c r="I7" s="124">
        <v>1331233.6125099661</v>
      </c>
      <c r="J7" s="18">
        <f t="shared" si="0"/>
        <v>1536786.722953869</v>
      </c>
      <c r="K7" s="3"/>
      <c r="L7" s="122">
        <f>SUM(J7)</f>
        <v>1536786.722953869</v>
      </c>
    </row>
    <row r="8" spans="1:12" ht="13.5">
      <c r="A8" s="3"/>
      <c r="B8" s="10">
        <v>4</v>
      </c>
      <c r="C8" s="11" t="s">
        <v>25</v>
      </c>
      <c r="D8" s="123">
        <v>620.5871032951679</v>
      </c>
      <c r="E8" s="124">
        <v>18831.357904608594</v>
      </c>
      <c r="F8" s="124">
        <v>6752.262157081737</v>
      </c>
      <c r="G8" s="124">
        <v>251277.45725619738</v>
      </c>
      <c r="H8" s="124">
        <v>11.228949799188923</v>
      </c>
      <c r="I8" s="124">
        <v>13101.053204265909</v>
      </c>
      <c r="J8" s="18">
        <f t="shared" si="0"/>
        <v>290593.946575248</v>
      </c>
      <c r="K8" s="3"/>
      <c r="L8" s="122">
        <f>SUM(J8)</f>
        <v>290593.946575248</v>
      </c>
    </row>
    <row r="9" spans="1:11" ht="13.5">
      <c r="A9" s="3"/>
      <c r="B9" s="10">
        <v>5</v>
      </c>
      <c r="C9" s="11" t="s">
        <v>35</v>
      </c>
      <c r="D9" s="123">
        <v>1888.912813582006</v>
      </c>
      <c r="E9" s="124">
        <v>29109.90973345899</v>
      </c>
      <c r="F9" s="124">
        <v>27869.796147151756</v>
      </c>
      <c r="G9" s="124">
        <v>20673.72723647741</v>
      </c>
      <c r="H9" s="124">
        <v>48.56582699973183</v>
      </c>
      <c r="I9" s="124">
        <v>50899.93950904348</v>
      </c>
      <c r="J9" s="18">
        <f t="shared" si="0"/>
        <v>130490.85126671338</v>
      </c>
      <c r="K9" s="3"/>
    </row>
    <row r="10" spans="1:11" ht="13.5">
      <c r="A10" s="3"/>
      <c r="B10" s="10">
        <v>6</v>
      </c>
      <c r="C10" s="11" t="s">
        <v>26</v>
      </c>
      <c r="D10" s="123">
        <v>4183.323005046144</v>
      </c>
      <c r="E10" s="124">
        <v>98496.20949700655</v>
      </c>
      <c r="F10" s="124">
        <v>6227.4977378447375</v>
      </c>
      <c r="G10" s="124">
        <v>15840.03442479831</v>
      </c>
      <c r="H10" s="124">
        <v>-309.4363622407191</v>
      </c>
      <c r="I10" s="124">
        <v>247890.71614539876</v>
      </c>
      <c r="J10" s="18">
        <f t="shared" si="0"/>
        <v>372328.3444478538</v>
      </c>
      <c r="K10" s="3"/>
    </row>
    <row r="11" spans="1:11" ht="13.5">
      <c r="A11" s="3"/>
      <c r="B11" s="10">
        <v>7</v>
      </c>
      <c r="C11" s="11" t="s">
        <v>36</v>
      </c>
      <c r="D11" s="123">
        <v>1817.230330254534</v>
      </c>
      <c r="E11" s="124">
        <v>131307.89074636067</v>
      </c>
      <c r="F11" s="124">
        <v>8219.387467019753</v>
      </c>
      <c r="G11" s="124">
        <v>6343.861376221793</v>
      </c>
      <c r="H11" s="124">
        <v>27.181835077332916</v>
      </c>
      <c r="I11" s="124">
        <v>55391.65081626648</v>
      </c>
      <c r="J11" s="18">
        <f t="shared" si="0"/>
        <v>203107.20257120056</v>
      </c>
      <c r="K11" s="3"/>
    </row>
    <row r="12" spans="1:11" ht="13.5">
      <c r="A12" s="3"/>
      <c r="B12" s="10">
        <v>8</v>
      </c>
      <c r="C12" s="11" t="s">
        <v>37</v>
      </c>
      <c r="D12" s="123">
        <v>542.2352922144297</v>
      </c>
      <c r="E12" s="124">
        <v>262009.26902159688</v>
      </c>
      <c r="F12" s="124">
        <v>2343.4937282729065</v>
      </c>
      <c r="G12" s="124">
        <v>1672.8079576383884</v>
      </c>
      <c r="H12" s="124">
        <v>1.764022728668552</v>
      </c>
      <c r="I12" s="124">
        <v>10360.859557783162</v>
      </c>
      <c r="J12" s="18">
        <f t="shared" si="0"/>
        <v>276930.42958023446</v>
      </c>
      <c r="K12" s="3"/>
    </row>
    <row r="13" spans="1:11" ht="13.5">
      <c r="A13" s="3"/>
      <c r="B13" s="10">
        <v>9</v>
      </c>
      <c r="C13" s="11" t="s">
        <v>27</v>
      </c>
      <c r="D13" s="123">
        <v>3051.698295936635</v>
      </c>
      <c r="E13" s="124">
        <v>88999.78983448204</v>
      </c>
      <c r="F13" s="124">
        <v>11568.031352127397</v>
      </c>
      <c r="G13" s="124">
        <v>13834.393920074612</v>
      </c>
      <c r="H13" s="124">
        <v>61.65547844678917</v>
      </c>
      <c r="I13" s="124">
        <v>153144.28116654273</v>
      </c>
      <c r="J13" s="18">
        <f t="shared" si="0"/>
        <v>270659.8500476102</v>
      </c>
      <c r="K13" s="3"/>
    </row>
    <row r="14" spans="1:11" ht="13.5">
      <c r="A14" s="3"/>
      <c r="B14" s="10">
        <v>10</v>
      </c>
      <c r="C14" s="11" t="s">
        <v>28</v>
      </c>
      <c r="D14" s="123">
        <v>1964.7651174780199</v>
      </c>
      <c r="E14" s="124">
        <v>70095.79375291965</v>
      </c>
      <c r="F14" s="124">
        <v>7414.537813743989</v>
      </c>
      <c r="G14" s="124">
        <v>3421.995476035755</v>
      </c>
      <c r="H14" s="124">
        <v>5.989897364781563</v>
      </c>
      <c r="I14" s="124">
        <v>18387.36946073443</v>
      </c>
      <c r="J14" s="18">
        <f t="shared" si="0"/>
        <v>101290.45151827662</v>
      </c>
      <c r="K14" s="3"/>
    </row>
    <row r="15" spans="1:11" ht="13.5">
      <c r="A15" s="3"/>
      <c r="B15" s="10">
        <v>11</v>
      </c>
      <c r="C15" s="11" t="s">
        <v>29</v>
      </c>
      <c r="D15" s="123">
        <v>37.7433578966341</v>
      </c>
      <c r="E15" s="124">
        <v>10035.461489680509</v>
      </c>
      <c r="F15" s="124">
        <v>234367.6541100658</v>
      </c>
      <c r="G15" s="124">
        <v>486.2191766471709</v>
      </c>
      <c r="H15" s="124">
        <v>1.8544664198570953</v>
      </c>
      <c r="I15" s="124">
        <v>2337.034253631548</v>
      </c>
      <c r="J15" s="18">
        <f t="shared" si="0"/>
        <v>247265.96685434153</v>
      </c>
      <c r="K15" s="3"/>
    </row>
    <row r="16" spans="1:11" ht="13.5">
      <c r="A16" s="3"/>
      <c r="B16" s="10">
        <v>12</v>
      </c>
      <c r="C16" s="11" t="s">
        <v>22</v>
      </c>
      <c r="D16" s="123">
        <v>66308.5703922689</v>
      </c>
      <c r="E16" s="124">
        <v>426584.1397050743</v>
      </c>
      <c r="F16" s="124">
        <v>278999.16101289855</v>
      </c>
      <c r="G16" s="124">
        <v>59310.33106251982</v>
      </c>
      <c r="H16" s="124">
        <v>141.03325882733657</v>
      </c>
      <c r="I16" s="124">
        <v>208136.50867350347</v>
      </c>
      <c r="J16" s="18">
        <f t="shared" si="0"/>
        <v>1039479.7441050922</v>
      </c>
      <c r="K16" s="3"/>
    </row>
    <row r="17" spans="1:11" ht="13.5">
      <c r="A17" s="3"/>
      <c r="B17" s="14">
        <v>13</v>
      </c>
      <c r="C17" s="15" t="s">
        <v>30</v>
      </c>
      <c r="D17" s="125">
        <v>188.80039524764743</v>
      </c>
      <c r="E17" s="126">
        <v>4034.0938509147595</v>
      </c>
      <c r="F17" s="126">
        <v>873.6574287415925</v>
      </c>
      <c r="G17" s="126">
        <v>2432.1729131619736</v>
      </c>
      <c r="H17" s="126">
        <v>9.276439950080139</v>
      </c>
      <c r="I17" s="126">
        <v>11690.34806074516</v>
      </c>
      <c r="J17" s="21">
        <f t="shared" si="0"/>
        <v>19228.349088761213</v>
      </c>
      <c r="K17" s="3"/>
    </row>
    <row r="18" spans="1:11" ht="14.25" thickBot="1">
      <c r="A18" s="3"/>
      <c r="B18" s="12"/>
      <c r="C18" s="13" t="s">
        <v>56</v>
      </c>
      <c r="D18" s="22">
        <f>SUM(D5:D17)</f>
        <v>86367.94996289155</v>
      </c>
      <c r="E18" s="23">
        <v>1262647.044743768</v>
      </c>
      <c r="F18" s="23">
        <f>SUM(F5:F17)</f>
        <v>601463.7782169298</v>
      </c>
      <c r="G18" s="23">
        <f>SUM(G5:G17)</f>
        <v>459867.83408433537</v>
      </c>
      <c r="H18" s="23">
        <f>SUM(H5:H17)</f>
        <v>2121.839170091295</v>
      </c>
      <c r="I18" s="23">
        <f>SUM(I5:I17)</f>
        <v>2256778.2222553245</v>
      </c>
      <c r="J18" s="24">
        <f t="shared" si="0"/>
        <v>4669246.66843334</v>
      </c>
      <c r="K18" s="3"/>
    </row>
    <row r="19" spans="1:11" ht="13.5">
      <c r="A19" s="3"/>
      <c r="B19" s="3"/>
      <c r="C19" s="99"/>
      <c r="D19" s="80"/>
      <c r="E19" s="80"/>
      <c r="F19" s="80"/>
      <c r="G19" s="80"/>
      <c r="H19" s="80"/>
      <c r="I19" s="80"/>
      <c r="J19" s="80"/>
      <c r="K19" s="3"/>
    </row>
    <row r="20" spans="1:11" ht="13.5">
      <c r="A20" s="3"/>
      <c r="B20" s="3"/>
      <c r="C20" s="99"/>
      <c r="D20" s="80"/>
      <c r="E20" s="80"/>
      <c r="F20" s="80"/>
      <c r="G20" s="80"/>
      <c r="H20" s="80"/>
      <c r="I20" s="80"/>
      <c r="J20" s="80"/>
      <c r="K20" s="3"/>
    </row>
    <row r="21" spans="1:11" ht="14.25" thickBot="1">
      <c r="A21" s="3"/>
      <c r="B21" s="3" t="s">
        <v>59</v>
      </c>
      <c r="C21" s="99"/>
      <c r="D21" s="80"/>
      <c r="E21" s="80"/>
      <c r="F21" s="80"/>
      <c r="G21" s="80"/>
      <c r="H21" s="80"/>
      <c r="I21" s="80"/>
      <c r="J21" s="80"/>
      <c r="K21" s="3"/>
    </row>
    <row r="22" spans="1:11" s="6" customFormat="1" ht="22.5">
      <c r="A22" s="108"/>
      <c r="B22" s="109"/>
      <c r="C22" s="103"/>
      <c r="D22" s="104" t="s">
        <v>31</v>
      </c>
      <c r="E22" s="105">
        <v>1295.6091039721919</v>
      </c>
      <c r="F22" s="105" t="s">
        <v>6</v>
      </c>
      <c r="G22" s="105" t="s">
        <v>50</v>
      </c>
      <c r="H22" s="105" t="s">
        <v>8</v>
      </c>
      <c r="I22" s="105" t="s">
        <v>32</v>
      </c>
      <c r="J22" s="106" t="s">
        <v>57</v>
      </c>
      <c r="K22" s="108"/>
    </row>
    <row r="23" spans="1:11" ht="13.5">
      <c r="A23" s="3"/>
      <c r="B23" s="10">
        <v>1</v>
      </c>
      <c r="C23" s="11" t="s">
        <v>33</v>
      </c>
      <c r="D23" s="25">
        <v>0.01368393495607006</v>
      </c>
      <c r="E23" s="26">
        <v>81.070888997684</v>
      </c>
      <c r="F23" s="26">
        <v>0.0023236334909923716</v>
      </c>
      <c r="G23" s="26">
        <v>0.0053764233911494114</v>
      </c>
      <c r="H23" s="26">
        <v>0.01098679485761734</v>
      </c>
      <c r="I23" s="26">
        <v>0.08696867536058998</v>
      </c>
      <c r="J23" s="27">
        <v>0.03686223510779116</v>
      </c>
      <c r="K23" s="3"/>
    </row>
    <row r="24" spans="1:11" ht="13.5">
      <c r="A24" s="3"/>
      <c r="B24" s="10">
        <v>2</v>
      </c>
      <c r="C24" s="11" t="s">
        <v>24</v>
      </c>
      <c r="D24" s="25">
        <v>0.0003314464331820557</v>
      </c>
      <c r="E24" s="26">
        <v>15451.619269011706</v>
      </c>
      <c r="F24" s="26">
        <v>0.00014497673027971328</v>
      </c>
      <c r="G24" s="26">
        <v>0.000423360662306766</v>
      </c>
      <c r="H24" s="26">
        <v>0.00179303605083453</v>
      </c>
      <c r="I24" s="26">
        <v>0.003081106761669981</v>
      </c>
      <c r="J24" s="27">
        <v>0.0012347326160553017</v>
      </c>
      <c r="K24" s="3"/>
    </row>
    <row r="25" spans="1:11" ht="13.5">
      <c r="A25" s="3"/>
      <c r="B25" s="10">
        <v>3</v>
      </c>
      <c r="C25" s="11" t="s">
        <v>34</v>
      </c>
      <c r="D25" s="25">
        <v>0.09969291318240303</v>
      </c>
      <c r="E25" s="26">
        <v>6752.262157081737</v>
      </c>
      <c r="F25" s="26">
        <v>0.027679309137706276</v>
      </c>
      <c r="G25" s="26">
        <v>0.14404736860193448</v>
      </c>
      <c r="H25" s="26">
        <v>0.09828998905388588</v>
      </c>
      <c r="I25" s="26">
        <v>0.7773899304559378</v>
      </c>
      <c r="J25" s="27">
        <v>0.32822234176421317</v>
      </c>
      <c r="K25" s="3"/>
    </row>
    <row r="26" spans="1:11" ht="13.5">
      <c r="A26" s="3"/>
      <c r="B26" s="10">
        <v>4</v>
      </c>
      <c r="C26" s="11" t="s">
        <v>25</v>
      </c>
      <c r="D26" s="25">
        <v>0.06792763208226395</v>
      </c>
      <c r="E26" s="26">
        <v>27869.796147151756</v>
      </c>
      <c r="F26" s="26">
        <v>0.012078703529784384</v>
      </c>
      <c r="G26" s="26">
        <v>0.44025751524982637</v>
      </c>
      <c r="H26" s="26">
        <v>0.0006942750592005104</v>
      </c>
      <c r="I26" s="26">
        <v>0.007650518093635928</v>
      </c>
      <c r="J26" s="27">
        <v>0.08429449260022315</v>
      </c>
      <c r="K26" s="3"/>
    </row>
    <row r="27" spans="1:11" ht="13.5">
      <c r="A27" s="3"/>
      <c r="B27" s="10">
        <v>5</v>
      </c>
      <c r="C27" s="11" t="s">
        <v>35</v>
      </c>
      <c r="D27" s="25">
        <v>0.03974244356112159</v>
      </c>
      <c r="E27" s="26">
        <v>6227.4977378447375</v>
      </c>
      <c r="F27" s="26">
        <v>0.04983281211703726</v>
      </c>
      <c r="G27" s="26">
        <v>0.00940252326920672</v>
      </c>
      <c r="H27" s="26">
        <v>0.0039576400008545</v>
      </c>
      <c r="I27" s="26">
        <v>0.02972363382602805</v>
      </c>
      <c r="J27" s="27">
        <v>0.02918206322519511</v>
      </c>
      <c r="K27" s="3"/>
    </row>
    <row r="28" spans="1:11" ht="13.5">
      <c r="A28" s="3"/>
      <c r="B28" s="10">
        <v>6</v>
      </c>
      <c r="C28" s="11" t="s">
        <v>26</v>
      </c>
      <c r="D28" s="25">
        <v>0.040966889336828356</v>
      </c>
      <c r="E28" s="26">
        <v>8219.387467019753</v>
      </c>
      <c r="F28" s="26">
        <v>0.011164024601631564</v>
      </c>
      <c r="G28" s="26">
        <v>0.027955125963509353</v>
      </c>
      <c r="H28" s="26">
        <v>-0.028979458065924876</v>
      </c>
      <c r="I28" s="26">
        <v>0.14475877469890844</v>
      </c>
      <c r="J28" s="27">
        <v>0.07923399818601003</v>
      </c>
      <c r="K28" s="3"/>
    </row>
    <row r="29" spans="1:11" ht="13.5">
      <c r="A29" s="3"/>
      <c r="B29" s="10">
        <v>7</v>
      </c>
      <c r="C29" s="11" t="s">
        <v>36</v>
      </c>
      <c r="D29" s="25">
        <v>0.08938968463297702</v>
      </c>
      <c r="E29" s="26">
        <v>2343.4937282729065</v>
      </c>
      <c r="F29" s="26">
        <v>0.014734575501871095</v>
      </c>
      <c r="G29" s="26">
        <v>0.010319505270305535</v>
      </c>
      <c r="H29" s="26">
        <v>0.0023661101639912904</v>
      </c>
      <c r="I29" s="26">
        <v>0.032346622840079935</v>
      </c>
      <c r="J29" s="27">
        <v>0.042995743502266266</v>
      </c>
      <c r="K29" s="3"/>
    </row>
    <row r="30" spans="1:11" ht="13.5">
      <c r="A30" s="3"/>
      <c r="B30" s="10">
        <v>8</v>
      </c>
      <c r="C30" s="11" t="s">
        <v>37</v>
      </c>
      <c r="D30" s="25">
        <v>0.014332510198242523</v>
      </c>
      <c r="E30" s="26">
        <v>11568.031352127397</v>
      </c>
      <c r="F30" s="26">
        <v>0.004201933643841555</v>
      </c>
      <c r="G30" s="26">
        <v>0.0027947964213507715</v>
      </c>
      <c r="H30" s="26">
        <v>0.00019390414725679015</v>
      </c>
      <c r="I30" s="26">
        <v>0.006050348951077505</v>
      </c>
      <c r="J30" s="27">
        <v>0.05796959961883352</v>
      </c>
      <c r="K30" s="3"/>
    </row>
    <row r="31" spans="1:11" ht="13.5">
      <c r="A31" s="3"/>
      <c r="B31" s="10">
        <v>9</v>
      </c>
      <c r="C31" s="11" t="s">
        <v>27</v>
      </c>
      <c r="D31" s="25">
        <v>0.05513744877687714</v>
      </c>
      <c r="E31" s="26">
        <v>7414.537813743989</v>
      </c>
      <c r="F31" s="26">
        <v>0.020704804355029697</v>
      </c>
      <c r="G31" s="26">
        <v>0.02386018325281736</v>
      </c>
      <c r="H31" s="26">
        <v>0.003898406196090254</v>
      </c>
      <c r="I31" s="26">
        <v>0.08943045079917704</v>
      </c>
      <c r="J31" s="27">
        <v>0.05779788889934741</v>
      </c>
      <c r="K31" s="3"/>
    </row>
    <row r="32" spans="1:11" ht="13.5">
      <c r="A32" s="3"/>
      <c r="B32" s="10">
        <v>10</v>
      </c>
      <c r="C32" s="11" t="s">
        <v>28</v>
      </c>
      <c r="D32" s="25">
        <v>0.05650100732318721</v>
      </c>
      <c r="E32" s="26">
        <v>234367.6541100658</v>
      </c>
      <c r="F32" s="26">
        <v>0.013283269078526564</v>
      </c>
      <c r="G32" s="26">
        <v>0.005860481529041055</v>
      </c>
      <c r="H32" s="26">
        <v>0.000452754991031105</v>
      </c>
      <c r="I32" s="26">
        <v>0.010737526255363358</v>
      </c>
      <c r="J32" s="27">
        <v>0.021466831298023764</v>
      </c>
      <c r="K32" s="3"/>
    </row>
    <row r="33" spans="1:11" ht="13.5">
      <c r="A33" s="3"/>
      <c r="B33" s="10">
        <v>11</v>
      </c>
      <c r="C33" s="11" t="s">
        <v>29</v>
      </c>
      <c r="D33" s="25">
        <v>0.03929532314501398</v>
      </c>
      <c r="E33" s="26">
        <v>278999.16101289855</v>
      </c>
      <c r="F33" s="26">
        <v>0.418529763163442</v>
      </c>
      <c r="G33" s="26">
        <v>0.0008327412504455504</v>
      </c>
      <c r="H33" s="26">
        <v>0.0001797292523639303</v>
      </c>
      <c r="I33" s="26">
        <v>0.0013647393506526055</v>
      </c>
      <c r="J33" s="27">
        <v>0.05166517759255176</v>
      </c>
      <c r="K33" s="3"/>
    </row>
    <row r="34" spans="1:11" ht="13.5">
      <c r="A34" s="3"/>
      <c r="B34" s="10">
        <v>12</v>
      </c>
      <c r="C34" s="11" t="s">
        <v>22</v>
      </c>
      <c r="D34" s="25">
        <v>0.22373692449841004</v>
      </c>
      <c r="E34" s="26">
        <v>873.6574287415925</v>
      </c>
      <c r="F34" s="26">
        <v>0.5006641144305081</v>
      </c>
      <c r="G34" s="26">
        <v>0.1021864433162412</v>
      </c>
      <c r="H34" s="26">
        <v>0.011260429602580778</v>
      </c>
      <c r="I34" s="26">
        <v>0.12154382557841645</v>
      </c>
      <c r="J34" s="27">
        <v>0.22256997559311392</v>
      </c>
      <c r="K34" s="3"/>
    </row>
    <row r="35" spans="1:11" ht="13.5">
      <c r="A35" s="3"/>
      <c r="B35" s="14">
        <v>13</v>
      </c>
      <c r="C35" s="15" t="s">
        <v>30</v>
      </c>
      <c r="D35" s="28">
        <v>0.005410123032067072</v>
      </c>
      <c r="E35" s="29">
        <v>0.0023954742586417784</v>
      </c>
      <c r="F35" s="29">
        <v>0.0015658991094527081</v>
      </c>
      <c r="G35" s="29">
        <v>0.004165550867353031</v>
      </c>
      <c r="H35" s="29">
        <v>0.00040069853025635174</v>
      </c>
      <c r="I35" s="29">
        <v>0.006826719803756721</v>
      </c>
      <c r="J35" s="30">
        <v>0.00424158938632927</v>
      </c>
      <c r="K35" s="3"/>
    </row>
    <row r="36" spans="1:11" ht="14.25" thickBot="1">
      <c r="A36" s="3"/>
      <c r="B36" s="12"/>
      <c r="C36" s="13" t="s">
        <v>56</v>
      </c>
      <c r="D36" s="31">
        <v>0.746148281158644</v>
      </c>
      <c r="E36" s="32">
        <v>0.8188984757880504</v>
      </c>
      <c r="F36" s="32">
        <v>1.0769078188901033</v>
      </c>
      <c r="G36" s="32">
        <v>0.7774820190454875</v>
      </c>
      <c r="H36" s="32">
        <v>0.10549430984003835</v>
      </c>
      <c r="I36" s="32">
        <v>1.317872872775294</v>
      </c>
      <c r="J36" s="33">
        <v>1.0177366693899537</v>
      </c>
      <c r="K36" s="3"/>
    </row>
    <row r="37" spans="1:11" ht="13.5">
      <c r="A37" s="3"/>
      <c r="B37" s="3"/>
      <c r="C37" s="99"/>
      <c r="D37" s="80"/>
      <c r="E37" s="80"/>
      <c r="F37" s="80"/>
      <c r="G37" s="80"/>
      <c r="H37" s="80"/>
      <c r="I37" s="80"/>
      <c r="J37" s="80"/>
      <c r="K37" s="3"/>
    </row>
    <row r="38" spans="1:11" ht="13.5">
      <c r="A38" s="3"/>
      <c r="B38" s="3"/>
      <c r="C38" s="99"/>
      <c r="D38" s="80"/>
      <c r="E38" s="80"/>
      <c r="F38" s="80"/>
      <c r="G38" s="80"/>
      <c r="H38" s="80"/>
      <c r="I38" s="80"/>
      <c r="J38" s="80"/>
      <c r="K38" s="3"/>
    </row>
    <row r="39" spans="1:11" ht="14.25" thickBot="1">
      <c r="A39" s="3"/>
      <c r="B39" s="3" t="s">
        <v>60</v>
      </c>
      <c r="C39" s="99"/>
      <c r="D39" s="80"/>
      <c r="E39" s="80"/>
      <c r="F39" s="80"/>
      <c r="G39" s="80"/>
      <c r="H39" s="80"/>
      <c r="I39" s="80"/>
      <c r="J39" s="80"/>
      <c r="K39" s="3"/>
    </row>
    <row r="40" spans="1:11" s="6" customFormat="1" ht="22.5">
      <c r="A40" s="108"/>
      <c r="B40" s="109"/>
      <c r="C40" s="103"/>
      <c r="D40" s="104" t="s">
        <v>31</v>
      </c>
      <c r="E40" s="105" t="s">
        <v>5</v>
      </c>
      <c r="F40" s="105" t="s">
        <v>6</v>
      </c>
      <c r="G40" s="105" t="s">
        <v>50</v>
      </c>
      <c r="H40" s="105" t="s">
        <v>8</v>
      </c>
      <c r="I40" s="105" t="s">
        <v>32</v>
      </c>
      <c r="J40" s="106" t="s">
        <v>51</v>
      </c>
      <c r="K40" s="108"/>
    </row>
    <row r="41" spans="1:11" ht="13.5">
      <c r="A41" s="3"/>
      <c r="B41" s="10">
        <v>1</v>
      </c>
      <c r="C41" s="11" t="s">
        <v>33</v>
      </c>
      <c r="D41" s="25">
        <v>0.007624220909719069</v>
      </c>
      <c r="E41" s="26">
        <v>0.11629467587901267</v>
      </c>
      <c r="F41" s="26">
        <v>0.007366161784639775</v>
      </c>
      <c r="G41" s="26">
        <v>0.024736861810492283</v>
      </c>
      <c r="H41" s="26">
        <v>0.0004931008674576565</v>
      </c>
      <c r="I41" s="26">
        <v>0.8431004644057466</v>
      </c>
      <c r="J41" s="27">
        <v>0.999615485657068</v>
      </c>
      <c r="K41" s="3"/>
    </row>
    <row r="42" spans="1:11" ht="13.5">
      <c r="A42" s="3"/>
      <c r="B42" s="10">
        <v>2</v>
      </c>
      <c r="C42" s="11" t="s">
        <v>24</v>
      </c>
      <c r="D42" s="25">
        <v>0.005494518772743461</v>
      </c>
      <c r="E42" s="26">
        <v>0.028003655524088147</v>
      </c>
      <c r="F42" s="26">
        <v>0.013674257945432684</v>
      </c>
      <c r="G42" s="26">
        <v>0.05795534354071317</v>
      </c>
      <c r="H42" s="26">
        <v>0.002394338859864604</v>
      </c>
      <c r="I42" s="26">
        <v>0.888699757950841</v>
      </c>
      <c r="J42" s="27">
        <v>0.9962218725936831</v>
      </c>
      <c r="K42" s="3"/>
    </row>
    <row r="43" spans="1:11" ht="13.5">
      <c r="A43" s="3"/>
      <c r="B43" s="10">
        <v>3</v>
      </c>
      <c r="C43" s="11" t="s">
        <v>34</v>
      </c>
      <c r="D43" s="25">
        <v>0.0062360740283159966</v>
      </c>
      <c r="E43" s="26">
        <v>0.0621848818570005</v>
      </c>
      <c r="F43" s="26">
        <v>0.009851250822067486</v>
      </c>
      <c r="G43" s="26">
        <v>0.07440788756470451</v>
      </c>
      <c r="H43" s="26">
        <v>0.0004952637510211754</v>
      </c>
      <c r="I43" s="26">
        <v>0.8460925851250904</v>
      </c>
      <c r="J43" s="27">
        <v>0.9992679431482001</v>
      </c>
      <c r="K43" s="3"/>
    </row>
    <row r="44" spans="1:11" ht="13.5">
      <c r="A44" s="3"/>
      <c r="B44" s="10">
        <v>4</v>
      </c>
      <c r="C44" s="11" t="s">
        <v>25</v>
      </c>
      <c r="D44" s="25">
        <v>0.016556718961679137</v>
      </c>
      <c r="E44" s="26">
        <v>0.0480816159939367</v>
      </c>
      <c r="F44" s="26">
        <v>0.016750866545998316</v>
      </c>
      <c r="G44" s="26">
        <v>0.8861377750107683</v>
      </c>
      <c r="H44" s="26">
        <v>1.3631374400905537E-05</v>
      </c>
      <c r="I44" s="26">
        <v>0.032445214602307905</v>
      </c>
      <c r="J44" s="27">
        <v>0.9999858224890912</v>
      </c>
      <c r="K44" s="3"/>
    </row>
    <row r="45" spans="1:11" ht="13.5">
      <c r="A45" s="3"/>
      <c r="B45" s="10">
        <v>5</v>
      </c>
      <c r="C45" s="11" t="s">
        <v>35</v>
      </c>
      <c r="D45" s="25">
        <v>0.02797810717351139</v>
      </c>
      <c r="E45" s="26">
        <v>0.3533295662865686</v>
      </c>
      <c r="F45" s="26">
        <v>0.19960357449928848</v>
      </c>
      <c r="G45" s="26">
        <v>0.054660657450754366</v>
      </c>
      <c r="H45" s="26">
        <v>0.00022442970105844234</v>
      </c>
      <c r="I45" s="26">
        <v>0.3640807094864487</v>
      </c>
      <c r="J45" s="27">
        <v>0.9998770445976299</v>
      </c>
      <c r="K45" s="3"/>
    </row>
    <row r="46" spans="1:11" ht="13.5">
      <c r="A46" s="3"/>
      <c r="B46" s="10">
        <v>6</v>
      </c>
      <c r="C46" s="11" t="s">
        <v>26</v>
      </c>
      <c r="D46" s="25">
        <v>0.010625411761143738</v>
      </c>
      <c r="E46" s="26">
        <v>0.26057534644046604</v>
      </c>
      <c r="F46" s="26">
        <v>0.016474897477551608</v>
      </c>
      <c r="G46" s="26">
        <v>0.059874362812294975</v>
      </c>
      <c r="H46" s="26">
        <v>-0.0006054570223964655</v>
      </c>
      <c r="I46" s="26">
        <v>0.6532654379477335</v>
      </c>
      <c r="J46" s="27">
        <v>1.0002099994167934</v>
      </c>
      <c r="K46" s="3"/>
    </row>
    <row r="47" spans="1:11" ht="13.5">
      <c r="A47" s="3"/>
      <c r="B47" s="10">
        <v>7</v>
      </c>
      <c r="C47" s="11" t="s">
        <v>36</v>
      </c>
      <c r="D47" s="25">
        <v>0.042714697941774564</v>
      </c>
      <c r="E47" s="26">
        <v>0.6074348711803874</v>
      </c>
      <c r="F47" s="26">
        <v>0.040060532563968514</v>
      </c>
      <c r="G47" s="26">
        <v>0.040720723204779014</v>
      </c>
      <c r="H47" s="26">
        <v>9.107625752007842E-05</v>
      </c>
      <c r="I47" s="26">
        <v>0.2689372020307649</v>
      </c>
      <c r="J47" s="27">
        <v>0.9999591031791943</v>
      </c>
      <c r="K47" s="3"/>
    </row>
    <row r="48" spans="1:11" ht="13.5">
      <c r="A48" s="3"/>
      <c r="B48" s="10">
        <v>8</v>
      </c>
      <c r="C48" s="11" t="s">
        <v>37</v>
      </c>
      <c r="D48" s="25">
        <v>0.0050798953260217695</v>
      </c>
      <c r="E48" s="26">
        <v>0.9409484792238638</v>
      </c>
      <c r="F48" s="26">
        <v>0.00847365639316055</v>
      </c>
      <c r="G48" s="26">
        <v>0.008179925595638791</v>
      </c>
      <c r="H48" s="26">
        <v>5.5360484559853375E-06</v>
      </c>
      <c r="I48" s="26">
        <v>0.03731169083484523</v>
      </c>
      <c r="J48" s="27">
        <v>0.9999991834219861</v>
      </c>
      <c r="K48" s="3"/>
    </row>
    <row r="49" spans="1:11" ht="13.5">
      <c r="A49" s="3"/>
      <c r="B49" s="10">
        <v>9</v>
      </c>
      <c r="C49" s="11" t="s">
        <v>27</v>
      </c>
      <c r="D49" s="25">
        <v>0.01959835498541037</v>
      </c>
      <c r="E49" s="26">
        <v>0.31518825226917224</v>
      </c>
      <c r="F49" s="26">
        <v>0.0418729191985667</v>
      </c>
      <c r="G49" s="26">
        <v>0.07003472023873937</v>
      </c>
      <c r="H49" s="26">
        <v>0.00011161956402714247</v>
      </c>
      <c r="I49" s="26">
        <v>0.5530830835363345</v>
      </c>
      <c r="J49" s="27">
        <v>0.9998889497922503</v>
      </c>
      <c r="K49" s="3"/>
    </row>
    <row r="50" spans="1:11" ht="13.5">
      <c r="A50" s="3"/>
      <c r="B50" s="10">
        <v>10</v>
      </c>
      <c r="C50" s="11" t="s">
        <v>28</v>
      </c>
      <c r="D50" s="25">
        <v>0.054076835428155494</v>
      </c>
      <c r="E50" s="26">
        <v>0.6484014344376376</v>
      </c>
      <c r="F50" s="26">
        <v>0.07233511959889243</v>
      </c>
      <c r="G50" s="26">
        <v>0.046318560141475805</v>
      </c>
      <c r="H50" s="26">
        <v>3.4905881135197214E-05</v>
      </c>
      <c r="I50" s="26">
        <v>0.1788098010418394</v>
      </c>
      <c r="J50" s="27">
        <v>0.9999766565291359</v>
      </c>
      <c r="K50" s="3"/>
    </row>
    <row r="51" spans="1:11" ht="13.5">
      <c r="A51" s="3"/>
      <c r="B51" s="10">
        <v>11</v>
      </c>
      <c r="C51" s="11" t="s">
        <v>29</v>
      </c>
      <c r="D51" s="25">
        <v>0.015626990338534763</v>
      </c>
      <c r="E51" s="26">
        <v>0.025187664602253627</v>
      </c>
      <c r="F51" s="26">
        <v>0.9470000071772602</v>
      </c>
      <c r="G51" s="26">
        <v>0.002734709682054934</v>
      </c>
      <c r="H51" s="26">
        <v>5.757494445082488E-06</v>
      </c>
      <c r="I51" s="26">
        <v>0.009443134952144768</v>
      </c>
      <c r="J51" s="27">
        <v>0.9999982642466934</v>
      </c>
      <c r="K51" s="3"/>
    </row>
    <row r="52" spans="1:11" ht="13.5">
      <c r="A52" s="3"/>
      <c r="B52" s="10">
        <v>12</v>
      </c>
      <c r="C52" s="11" t="s">
        <v>22</v>
      </c>
      <c r="D52" s="25">
        <v>0.020653000764523585</v>
      </c>
      <c r="E52" s="26">
        <v>0.44315190591074793</v>
      </c>
      <c r="F52" s="26">
        <v>0.26295480839280877</v>
      </c>
      <c r="G52" s="26">
        <v>0.07789425921030796</v>
      </c>
      <c r="H52" s="26">
        <v>8.372993185999261E-05</v>
      </c>
      <c r="I52" s="26">
        <v>0.19521374892234225</v>
      </c>
      <c r="J52" s="27">
        <v>0.9999514531325905</v>
      </c>
      <c r="K52" s="3"/>
    </row>
    <row r="53" spans="1:11" ht="13.5">
      <c r="A53" s="3"/>
      <c r="B53" s="14">
        <v>13</v>
      </c>
      <c r="C53" s="15" t="s">
        <v>30</v>
      </c>
      <c r="D53" s="28">
        <v>0.026198794962411003</v>
      </c>
      <c r="E53" s="29">
        <v>0.1884246059780304</v>
      </c>
      <c r="F53" s="29">
        <v>0.043144665583119836</v>
      </c>
      <c r="G53" s="29">
        <v>0.16657632923046153</v>
      </c>
      <c r="H53" s="29">
        <v>0.00015630476027712835</v>
      </c>
      <c r="I53" s="29">
        <v>0.5751991763799036</v>
      </c>
      <c r="J53" s="30">
        <v>0.9996998768942036</v>
      </c>
      <c r="K53" s="3"/>
    </row>
    <row r="54" spans="1:11" ht="14.25" thickBot="1">
      <c r="A54" s="3"/>
      <c r="B54" s="12"/>
      <c r="C54" s="13" t="s">
        <v>57</v>
      </c>
      <c r="D54" s="31">
        <v>0.01971996384535679</v>
      </c>
      <c r="E54" s="32">
        <v>0.30894041366928743</v>
      </c>
      <c r="F54" s="32">
        <v>0.12894144944514507</v>
      </c>
      <c r="G54" s="32">
        <v>0.11885587823909463</v>
      </c>
      <c r="H54" s="32">
        <v>0.0006491135791808206</v>
      </c>
      <c r="I54" s="32">
        <v>0.42289318122193537</v>
      </c>
      <c r="J54" s="33">
        <v>1</v>
      </c>
      <c r="K54" s="3"/>
    </row>
    <row r="55" spans="1:11" ht="13.5">
      <c r="A55" s="3"/>
      <c r="B55" s="3"/>
      <c r="C55" s="99"/>
      <c r="D55" s="80"/>
      <c r="E55" s="80"/>
      <c r="F55" s="80"/>
      <c r="G55" s="80"/>
      <c r="H55" s="80"/>
      <c r="I55" s="80"/>
      <c r="J55" s="80"/>
      <c r="K55" s="3"/>
    </row>
    <row r="56" spans="1:11" ht="13.5">
      <c r="A56" s="3"/>
      <c r="B56" s="3"/>
      <c r="C56" s="99"/>
      <c r="D56" s="80"/>
      <c r="E56" s="80"/>
      <c r="F56" s="80"/>
      <c r="G56" s="80"/>
      <c r="H56" s="80"/>
      <c r="I56" s="80"/>
      <c r="J56" s="80"/>
      <c r="K56" s="3"/>
    </row>
    <row r="57" spans="1:11" ht="14.25" thickBot="1">
      <c r="A57" s="3"/>
      <c r="B57" s="3" t="s">
        <v>61</v>
      </c>
      <c r="C57" s="99"/>
      <c r="D57" s="80"/>
      <c r="E57" s="80"/>
      <c r="F57" s="80"/>
      <c r="G57" s="80"/>
      <c r="H57" s="80"/>
      <c r="I57" s="80"/>
      <c r="J57" s="80"/>
      <c r="K57" s="3"/>
    </row>
    <row r="58" spans="1:11" s="6" customFormat="1" ht="22.5">
      <c r="A58" s="108"/>
      <c r="B58" s="109"/>
      <c r="C58" s="103"/>
      <c r="D58" s="104" t="s">
        <v>31</v>
      </c>
      <c r="E58" s="105" t="s">
        <v>5</v>
      </c>
      <c r="F58" s="105" t="s">
        <v>6</v>
      </c>
      <c r="G58" s="105" t="s">
        <v>50</v>
      </c>
      <c r="H58" s="105" t="s">
        <v>8</v>
      </c>
      <c r="I58" s="105" t="s">
        <v>32</v>
      </c>
      <c r="J58" s="106" t="s">
        <v>51</v>
      </c>
      <c r="K58" s="108"/>
    </row>
    <row r="59" spans="1:11" ht="13.5">
      <c r="A59" s="3"/>
      <c r="B59" s="10">
        <v>1</v>
      </c>
      <c r="C59" s="11" t="s">
        <v>33</v>
      </c>
      <c r="D59" s="98">
        <v>756.7039252896176</v>
      </c>
      <c r="E59" s="97">
        <v>11542.24658099201</v>
      </c>
      <c r="F59" s="97">
        <v>731.0915571254977</v>
      </c>
      <c r="G59" s="97">
        <v>2455.1335346913593</v>
      </c>
      <c r="H59" s="97">
        <v>87.10330963119027</v>
      </c>
      <c r="I59" s="97">
        <v>83677.72109227032</v>
      </c>
      <c r="J59" s="18">
        <v>99250</v>
      </c>
      <c r="K59" s="3"/>
    </row>
    <row r="60" spans="1:11" ht="13.5">
      <c r="A60" s="3"/>
      <c r="B60" s="10">
        <v>2</v>
      </c>
      <c r="C60" s="11" t="s">
        <v>24</v>
      </c>
      <c r="D60" s="98">
        <v>12.653876733628188</v>
      </c>
      <c r="E60" s="97">
        <v>64.492418671975</v>
      </c>
      <c r="F60" s="97">
        <v>31.491816048331472</v>
      </c>
      <c r="G60" s="97">
        <v>133.4711561742624</v>
      </c>
      <c r="H60" s="97">
        <v>14.215189811016154</v>
      </c>
      <c r="I60" s="97">
        <v>2046.6755425607862</v>
      </c>
      <c r="J60" s="18">
        <v>2303</v>
      </c>
      <c r="K60" s="3"/>
    </row>
    <row r="61" spans="1:11" ht="13.5">
      <c r="A61" s="3"/>
      <c r="B61" s="10">
        <v>3</v>
      </c>
      <c r="C61" s="11" t="s">
        <v>34</v>
      </c>
      <c r="D61" s="98">
        <v>3959.3707056142225</v>
      </c>
      <c r="E61" s="97">
        <v>39482.05207935562</v>
      </c>
      <c r="F61" s="97">
        <v>6254.697064442156</v>
      </c>
      <c r="G61" s="97">
        <v>47242.6095252568</v>
      </c>
      <c r="H61" s="97">
        <v>779.2430332192072</v>
      </c>
      <c r="I61" s="97">
        <v>537196.0275921118</v>
      </c>
      <c r="J61" s="18">
        <v>634914</v>
      </c>
      <c r="K61" s="3"/>
    </row>
    <row r="62" spans="1:11" ht="13.5">
      <c r="A62" s="3"/>
      <c r="B62" s="10">
        <v>4</v>
      </c>
      <c r="C62" s="11" t="s">
        <v>25</v>
      </c>
      <c r="D62" s="98">
        <v>3277.0713840851513</v>
      </c>
      <c r="E62" s="97">
        <v>9516.79425367989</v>
      </c>
      <c r="F62" s="97">
        <v>3315.4990154494462</v>
      </c>
      <c r="G62" s="97">
        <v>175393.2498078814</v>
      </c>
      <c r="H62" s="97">
        <v>5.504212669341647</v>
      </c>
      <c r="I62" s="97">
        <v>6421.881326234804</v>
      </c>
      <c r="J62" s="18">
        <v>197930</v>
      </c>
      <c r="K62" s="3"/>
    </row>
    <row r="63" spans="1:11" ht="13.5">
      <c r="A63" s="3"/>
      <c r="B63" s="10">
        <v>5</v>
      </c>
      <c r="C63" s="11" t="s">
        <v>35</v>
      </c>
      <c r="D63" s="98">
        <v>2527.010618018722</v>
      </c>
      <c r="E63" s="97">
        <v>31913.079756569165</v>
      </c>
      <c r="F63" s="97">
        <v>18028.394452350236</v>
      </c>
      <c r="G63" s="97">
        <v>4937.005241609583</v>
      </c>
      <c r="H63" s="97">
        <v>31.376169926774473</v>
      </c>
      <c r="I63" s="97">
        <v>32884.13376152553</v>
      </c>
      <c r="J63" s="18">
        <v>90321</v>
      </c>
      <c r="K63" s="3"/>
    </row>
    <row r="64" spans="1:11" ht="13.5">
      <c r="A64" s="3"/>
      <c r="B64" s="10">
        <v>6</v>
      </c>
      <c r="C64" s="11" t="s">
        <v>26</v>
      </c>
      <c r="D64" s="98">
        <v>2993.635385819921</v>
      </c>
      <c r="E64" s="97">
        <v>73415.27983217624</v>
      </c>
      <c r="F64" s="97">
        <v>4641.687040017823</v>
      </c>
      <c r="G64" s="97">
        <v>16869.182601824425</v>
      </c>
      <c r="H64" s="97">
        <v>-229.74914354665242</v>
      </c>
      <c r="I64" s="97">
        <v>184052.96428370828</v>
      </c>
      <c r="J64" s="18">
        <v>281743</v>
      </c>
      <c r="K64" s="3"/>
    </row>
    <row r="65" spans="1:11" ht="13.5">
      <c r="A65" s="3"/>
      <c r="B65" s="10">
        <v>7</v>
      </c>
      <c r="C65" s="11" t="s">
        <v>36</v>
      </c>
      <c r="D65" s="98">
        <v>6071.424450745895</v>
      </c>
      <c r="E65" s="97">
        <v>86340.1851547091</v>
      </c>
      <c r="F65" s="97">
        <v>5694.164038109921</v>
      </c>
      <c r="G65" s="97">
        <v>5788.002875604084</v>
      </c>
      <c r="H65" s="97">
        <v>18.75852138012295</v>
      </c>
      <c r="I65" s="97">
        <v>38226.46495945089</v>
      </c>
      <c r="J65" s="18">
        <v>142139</v>
      </c>
      <c r="K65" s="3"/>
    </row>
    <row r="66" spans="1:11" ht="13.5">
      <c r="A66" s="3"/>
      <c r="B66" s="10">
        <v>8</v>
      </c>
      <c r="C66" s="11" t="s">
        <v>37</v>
      </c>
      <c r="D66" s="98">
        <v>1229.2838699440078</v>
      </c>
      <c r="E66" s="97">
        <v>227700.1224873828</v>
      </c>
      <c r="F66" s="97">
        <v>2050.5401105809215</v>
      </c>
      <c r="G66" s="97">
        <v>1979.4601948886311</v>
      </c>
      <c r="H66" s="97">
        <v>1.5372720794518324</v>
      </c>
      <c r="I66" s="97">
        <v>9029.056065124198</v>
      </c>
      <c r="J66" s="18">
        <v>241990</v>
      </c>
      <c r="K66" s="3"/>
    </row>
    <row r="67" spans="1:11" ht="13.5">
      <c r="A67" s="3"/>
      <c r="B67" s="10">
        <v>9</v>
      </c>
      <c r="C67" s="11" t="s">
        <v>27</v>
      </c>
      <c r="D67" s="98">
        <v>2720.2516719749597</v>
      </c>
      <c r="E67" s="97">
        <v>43748.12941496112</v>
      </c>
      <c r="F67" s="97">
        <v>5811.961184761059</v>
      </c>
      <c r="G67" s="97">
        <v>9720.819169137027</v>
      </c>
      <c r="H67" s="97">
        <v>30.906564322603533</v>
      </c>
      <c r="I67" s="97">
        <v>76767.93199484325</v>
      </c>
      <c r="J67" s="18">
        <v>138800</v>
      </c>
      <c r="K67" s="3"/>
    </row>
    <row r="68" spans="1:11" ht="13.5">
      <c r="A68" s="3"/>
      <c r="B68" s="10">
        <v>10</v>
      </c>
      <c r="C68" s="11" t="s">
        <v>28</v>
      </c>
      <c r="D68" s="98">
        <v>3332.322752753797</v>
      </c>
      <c r="E68" s="97">
        <v>39955.79319291609</v>
      </c>
      <c r="F68" s="97">
        <v>4457.434739922949</v>
      </c>
      <c r="G68" s="97">
        <v>2854.2423130380216</v>
      </c>
      <c r="H68" s="97">
        <v>3.5894415688946</v>
      </c>
      <c r="I68" s="97">
        <v>11018.617559800226</v>
      </c>
      <c r="J68" s="18">
        <v>61622</v>
      </c>
      <c r="K68" s="3"/>
    </row>
    <row r="69" spans="1:11" ht="13.5">
      <c r="A69" s="3"/>
      <c r="B69" s="10">
        <v>11</v>
      </c>
      <c r="C69" s="11" t="s">
        <v>29</v>
      </c>
      <c r="D69" s="98">
        <v>2971.5816018047553</v>
      </c>
      <c r="E69" s="97">
        <v>4789.610737770741</v>
      </c>
      <c r="F69" s="97">
        <v>180078.68036480626</v>
      </c>
      <c r="G69" s="97">
        <v>520.0241890105201</v>
      </c>
      <c r="H69" s="97">
        <v>1.4248935127412394</v>
      </c>
      <c r="I69" s="97">
        <v>1795.6782130949928</v>
      </c>
      <c r="J69" s="18">
        <v>190157</v>
      </c>
      <c r="K69" s="3"/>
    </row>
    <row r="70" spans="1:11" ht="13.5">
      <c r="A70" s="3"/>
      <c r="B70" s="10">
        <v>12</v>
      </c>
      <c r="C70" s="11" t="s">
        <v>22</v>
      </c>
      <c r="D70" s="98">
        <v>13938.565644971613</v>
      </c>
      <c r="E70" s="97">
        <v>299080.1192358224</v>
      </c>
      <c r="F70" s="97">
        <v>177466.35950064787</v>
      </c>
      <c r="G70" s="97">
        <v>52570.29028122237</v>
      </c>
      <c r="H70" s="97">
        <v>89.2726858892604</v>
      </c>
      <c r="I70" s="97">
        <v>131748.39265144634</v>
      </c>
      <c r="J70" s="18">
        <v>674893</v>
      </c>
      <c r="K70" s="3"/>
    </row>
    <row r="71" spans="1:11" ht="13.5">
      <c r="A71" s="3"/>
      <c r="B71" s="14">
        <v>13</v>
      </c>
      <c r="C71" s="15" t="s">
        <v>30</v>
      </c>
      <c r="D71" s="111">
        <v>182.3436129383806</v>
      </c>
      <c r="E71" s="112">
        <v>1311.4352576070917</v>
      </c>
      <c r="F71" s="112">
        <v>300.28687245851404</v>
      </c>
      <c r="G71" s="112">
        <v>1159.3712514440124</v>
      </c>
      <c r="H71" s="112">
        <v>3.1767379478723567</v>
      </c>
      <c r="I71" s="112">
        <v>4003.386267604129</v>
      </c>
      <c r="J71" s="21">
        <v>6960</v>
      </c>
      <c r="K71" s="3"/>
    </row>
    <row r="72" spans="1:11" ht="14.25" thickBot="1">
      <c r="A72" s="3"/>
      <c r="B72" s="12"/>
      <c r="C72" s="13" t="s">
        <v>56</v>
      </c>
      <c r="D72" s="22">
        <v>43972.219500694664</v>
      </c>
      <c r="E72" s="23">
        <v>868859.3404026143</v>
      </c>
      <c r="F72" s="23">
        <v>408862.287756721</v>
      </c>
      <c r="G72" s="23">
        <v>321622.86214178253</v>
      </c>
      <c r="H72" s="23">
        <v>836.3588884118241</v>
      </c>
      <c r="I72" s="23">
        <v>1118868.9313097754</v>
      </c>
      <c r="J72" s="24">
        <v>2763022</v>
      </c>
      <c r="K72" s="3"/>
    </row>
    <row r="73" spans="1:11" ht="13.5">
      <c r="A73" s="3"/>
      <c r="B73" s="3"/>
      <c r="C73" s="99"/>
      <c r="D73" s="80"/>
      <c r="E73" s="80"/>
      <c r="F73" s="80"/>
      <c r="G73" s="80"/>
      <c r="H73" s="80"/>
      <c r="I73" s="80"/>
      <c r="J73" s="80"/>
      <c r="K73" s="3"/>
    </row>
    <row r="74" spans="1:11" ht="13.5">
      <c r="A74" s="3"/>
      <c r="B74" s="3"/>
      <c r="C74" s="99"/>
      <c r="D74" s="80"/>
      <c r="E74" s="80"/>
      <c r="F74" s="80"/>
      <c r="G74" s="80"/>
      <c r="H74" s="80"/>
      <c r="I74" s="80"/>
      <c r="J74" s="80"/>
      <c r="K74" s="3"/>
    </row>
    <row r="75" spans="1:11" ht="14.25" thickBot="1">
      <c r="A75" s="3"/>
      <c r="B75" s="3" t="s">
        <v>62</v>
      </c>
      <c r="C75" s="99"/>
      <c r="D75" s="80"/>
      <c r="E75" s="80"/>
      <c r="F75" s="80"/>
      <c r="G75" s="80"/>
      <c r="H75" s="80"/>
      <c r="I75" s="80"/>
      <c r="J75" s="80"/>
      <c r="K75" s="3"/>
    </row>
    <row r="76" spans="1:11" s="6" customFormat="1" ht="22.5">
      <c r="A76" s="108"/>
      <c r="B76" s="109"/>
      <c r="C76" s="103"/>
      <c r="D76" s="104" t="s">
        <v>31</v>
      </c>
      <c r="E76" s="105" t="s">
        <v>5</v>
      </c>
      <c r="F76" s="105" t="s">
        <v>6</v>
      </c>
      <c r="G76" s="105" t="s">
        <v>50</v>
      </c>
      <c r="H76" s="105" t="s">
        <v>8</v>
      </c>
      <c r="I76" s="105" t="s">
        <v>32</v>
      </c>
      <c r="J76" s="106" t="s">
        <v>57</v>
      </c>
      <c r="K76" s="108"/>
    </row>
    <row r="77" spans="1:11" ht="13.5">
      <c r="A77" s="3"/>
      <c r="B77" s="10">
        <v>1</v>
      </c>
      <c r="C77" s="11" t="s">
        <v>33</v>
      </c>
      <c r="D77" s="25">
        <v>0.007688517834684186</v>
      </c>
      <c r="E77" s="26">
        <v>0.007219964370713674</v>
      </c>
      <c r="F77" s="26">
        <v>0.001305567265126429</v>
      </c>
      <c r="G77" s="26">
        <v>0.003020821661486261</v>
      </c>
      <c r="H77" s="26">
        <v>0.01098679485761734</v>
      </c>
      <c r="I77" s="26">
        <v>0.04886461487250375</v>
      </c>
      <c r="J77" s="27">
        <v>0.020719549777230915</v>
      </c>
      <c r="K77" s="3"/>
    </row>
    <row r="78" spans="1:11" ht="13.5">
      <c r="A78" s="3"/>
      <c r="B78" s="10">
        <v>2</v>
      </c>
      <c r="C78" s="11" t="s">
        <v>24</v>
      </c>
      <c r="D78" s="25">
        <v>0.00012857017611896148</v>
      </c>
      <c r="E78" s="26">
        <v>4.0341623420142656E-05</v>
      </c>
      <c r="F78" s="26">
        <v>5.623739427895902E-05</v>
      </c>
      <c r="G78" s="26">
        <v>0.0001642242892525656</v>
      </c>
      <c r="H78" s="26">
        <v>0.00179303605083453</v>
      </c>
      <c r="I78" s="26">
        <v>0.0011951808779056704</v>
      </c>
      <c r="J78" s="27">
        <v>0.00048077705931448653</v>
      </c>
      <c r="K78" s="3"/>
    </row>
    <row r="79" spans="1:11" ht="13.5">
      <c r="A79" s="3"/>
      <c r="B79" s="10">
        <v>3</v>
      </c>
      <c r="C79" s="11" t="s">
        <v>34</v>
      </c>
      <c r="D79" s="25">
        <v>0.04022933047768972</v>
      </c>
      <c r="E79" s="26">
        <v>0.024697012604552208</v>
      </c>
      <c r="F79" s="26">
        <v>0.011169500811532835</v>
      </c>
      <c r="G79" s="26">
        <v>0.058127794754338484</v>
      </c>
      <c r="H79" s="26">
        <v>0.09828998905388588</v>
      </c>
      <c r="I79" s="26">
        <v>0.31370210202524573</v>
      </c>
      <c r="J79" s="27">
        <v>0.13254541286912633</v>
      </c>
      <c r="K79" s="3"/>
    </row>
    <row r="80" spans="1:11" ht="13.5">
      <c r="A80" s="3"/>
      <c r="B80" s="10">
        <v>4</v>
      </c>
      <c r="C80" s="11" t="s">
        <v>25</v>
      </c>
      <c r="D80" s="25">
        <v>0.03329680333352115</v>
      </c>
      <c r="E80" s="26">
        <v>0.005952993202219043</v>
      </c>
      <c r="F80" s="26">
        <v>0.005920745411352988</v>
      </c>
      <c r="G80" s="26">
        <v>0.21580566629534695</v>
      </c>
      <c r="H80" s="26">
        <v>0.0006942750592005104</v>
      </c>
      <c r="I80" s="26">
        <v>0.0037501350857459554</v>
      </c>
      <c r="J80" s="27">
        <v>0.04132010566657245</v>
      </c>
      <c r="K80" s="3"/>
    </row>
    <row r="81" spans="1:11" ht="13.5">
      <c r="A81" s="3"/>
      <c r="B81" s="10">
        <v>5</v>
      </c>
      <c r="C81" s="11" t="s">
        <v>35</v>
      </c>
      <c r="D81" s="25">
        <v>0.025675783560442207</v>
      </c>
      <c r="E81" s="26">
        <v>0.019962430813219575</v>
      </c>
      <c r="F81" s="26">
        <v>0.03219471133317303</v>
      </c>
      <c r="G81" s="26">
        <v>0.006074542246273497</v>
      </c>
      <c r="H81" s="26">
        <v>0.0039576400008545</v>
      </c>
      <c r="I81" s="26">
        <v>0.019203086684219904</v>
      </c>
      <c r="J81" s="27">
        <v>0.018855520961504023</v>
      </c>
      <c r="K81" s="3"/>
    </row>
    <row r="82" spans="1:11" ht="13.5">
      <c r="A82" s="3"/>
      <c r="B82" s="10">
        <v>6</v>
      </c>
      <c r="C82" s="11" t="s">
        <v>26</v>
      </c>
      <c r="D82" s="25">
        <v>0.030416941534443416</v>
      </c>
      <c r="E82" s="26">
        <v>0.045923096594314004</v>
      </c>
      <c r="F82" s="26">
        <v>0.008289022893706602</v>
      </c>
      <c r="G82" s="26">
        <v>0.020756016524194697</v>
      </c>
      <c r="H82" s="26">
        <v>-0.028979458065924876</v>
      </c>
      <c r="I82" s="26">
        <v>0.10747994924418273</v>
      </c>
      <c r="J82" s="27">
        <v>0.05881700869406922</v>
      </c>
      <c r="K82" s="3"/>
    </row>
    <row r="83" spans="1:11" ht="13.5">
      <c r="A83" s="3"/>
      <c r="B83" s="10">
        <v>7</v>
      </c>
      <c r="C83" s="11" t="s">
        <v>36</v>
      </c>
      <c r="D83" s="25">
        <v>0.061688929595060914</v>
      </c>
      <c r="E83" s="26">
        <v>0.0540079486435859</v>
      </c>
      <c r="F83" s="26">
        <v>0.01016851322924019</v>
      </c>
      <c r="G83" s="26">
        <v>0.00712161852555511</v>
      </c>
      <c r="H83" s="26">
        <v>0.0023661101639912904</v>
      </c>
      <c r="I83" s="26">
        <v>0.02232280544687749</v>
      </c>
      <c r="J83" s="27">
        <v>0.029673109176683383</v>
      </c>
      <c r="K83" s="3"/>
    </row>
    <row r="84" spans="1:11" ht="13.5">
      <c r="A84" s="3"/>
      <c r="B84" s="10">
        <v>8</v>
      </c>
      <c r="C84" s="11" t="s">
        <v>37</v>
      </c>
      <c r="D84" s="25">
        <v>0.012490183600325217</v>
      </c>
      <c r="E84" s="26">
        <v>0.14243213052417297</v>
      </c>
      <c r="F84" s="26">
        <v>0.003661809547806924</v>
      </c>
      <c r="G84" s="26">
        <v>0.002435548270705814</v>
      </c>
      <c r="H84" s="26">
        <v>0.00019390414725679015</v>
      </c>
      <c r="I84" s="26">
        <v>0.005272626232232486</v>
      </c>
      <c r="J84" s="27">
        <v>0.05051812443921521</v>
      </c>
      <c r="K84" s="3"/>
    </row>
    <row r="85" spans="1:11" ht="13.5">
      <c r="A85" s="3"/>
      <c r="B85" s="10">
        <v>9</v>
      </c>
      <c r="C85" s="11" t="s">
        <v>27</v>
      </c>
      <c r="D85" s="25">
        <v>0.02763921633788823</v>
      </c>
      <c r="E85" s="26">
        <v>0.027365550843590037</v>
      </c>
      <c r="F85" s="26">
        <v>0.01037887278967295</v>
      </c>
      <c r="G85" s="26">
        <v>0.0119605963173044</v>
      </c>
      <c r="H85" s="26">
        <v>0.003898406196090254</v>
      </c>
      <c r="I85" s="26">
        <v>0.04482956015676068</v>
      </c>
      <c r="J85" s="27">
        <v>0.028976055507099766</v>
      </c>
      <c r="K85" s="3"/>
    </row>
    <row r="86" spans="1:11" ht="13.5">
      <c r="A86" s="3"/>
      <c r="B86" s="10">
        <v>10</v>
      </c>
      <c r="C86" s="11" t="s">
        <v>28</v>
      </c>
      <c r="D86" s="25">
        <v>0.033858186880245854</v>
      </c>
      <c r="E86" s="26">
        <v>0.024993349538341304</v>
      </c>
      <c r="F86" s="26">
        <v>0.00795998917804734</v>
      </c>
      <c r="G86" s="26">
        <v>0.0035118892249744035</v>
      </c>
      <c r="H86" s="26">
        <v>0.000452754991031105</v>
      </c>
      <c r="I86" s="26">
        <v>0.006434454672747791</v>
      </c>
      <c r="J86" s="27">
        <v>0.012864283086876808</v>
      </c>
      <c r="K86" s="3"/>
    </row>
    <row r="87" spans="1:11" ht="13.5">
      <c r="A87" s="3"/>
      <c r="B87" s="10">
        <v>11</v>
      </c>
      <c r="C87" s="11" t="s">
        <v>29</v>
      </c>
      <c r="D87" s="25">
        <v>0.03019286325751631</v>
      </c>
      <c r="E87" s="26">
        <v>0.0029960214966504644</v>
      </c>
      <c r="F87" s="26">
        <v>0.3215805570999076</v>
      </c>
      <c r="G87" s="26">
        <v>0.0006398431337696206</v>
      </c>
      <c r="H87" s="26">
        <v>0.0001797292523639303</v>
      </c>
      <c r="I87" s="26">
        <v>0.0010486079588744673</v>
      </c>
      <c r="J87" s="27">
        <v>0.0396974048059335</v>
      </c>
      <c r="K87" s="3"/>
    </row>
    <row r="88" spans="1:11" ht="13.5">
      <c r="A88" s="3"/>
      <c r="B88" s="10">
        <v>12</v>
      </c>
      <c r="C88" s="11" t="s">
        <v>22</v>
      </c>
      <c r="D88" s="25">
        <v>0.14162330466339781</v>
      </c>
      <c r="E88" s="26">
        <v>0.1870821065655875</v>
      </c>
      <c r="F88" s="26">
        <v>0.3169155318058643</v>
      </c>
      <c r="G88" s="26">
        <v>0.06468302818897426</v>
      </c>
      <c r="H88" s="26">
        <v>0.011260429602580778</v>
      </c>
      <c r="I88" s="26">
        <v>0.07693606354175699</v>
      </c>
      <c r="J88" s="27">
        <v>0.14089147715672243</v>
      </c>
      <c r="K88" s="3"/>
    </row>
    <row r="89" spans="1:11" ht="13.5">
      <c r="A89" s="3"/>
      <c r="B89" s="14">
        <v>13</v>
      </c>
      <c r="C89" s="15" t="s">
        <v>30</v>
      </c>
      <c r="D89" s="28">
        <v>0.0018527089304854766</v>
      </c>
      <c r="E89" s="29">
        <v>0.0008203356052030496</v>
      </c>
      <c r="F89" s="29">
        <v>0.0005362457095941177</v>
      </c>
      <c r="G89" s="29">
        <v>0.0014265023635493554</v>
      </c>
      <c r="H89" s="29">
        <v>0.00040069853025635174</v>
      </c>
      <c r="I89" s="29">
        <v>0.002337825715122357</v>
      </c>
      <c r="J89" s="30">
        <v>0.0014529779994914577</v>
      </c>
      <c r="K89" s="3"/>
    </row>
    <row r="90" spans="1:11" ht="14.25" thickBot="1">
      <c r="A90" s="3"/>
      <c r="B90" s="12"/>
      <c r="C90" s="13" t="s">
        <v>56</v>
      </c>
      <c r="D90" s="31">
        <v>0.44678134018181936</v>
      </c>
      <c r="E90" s="32">
        <v>0.5434932824255698</v>
      </c>
      <c r="F90" s="32">
        <v>0.7301373044693042</v>
      </c>
      <c r="G90" s="32">
        <v>0.39572809179572543</v>
      </c>
      <c r="H90" s="32">
        <v>0.10549430984003838</v>
      </c>
      <c r="I90" s="32">
        <v>0.653377012514176</v>
      </c>
      <c r="J90" s="33">
        <v>0.57681180719984</v>
      </c>
      <c r="K90" s="3"/>
    </row>
    <row r="91" spans="1:11" ht="13.5">
      <c r="A91" s="3"/>
      <c r="B91" s="3"/>
      <c r="C91" s="99"/>
      <c r="D91" s="80"/>
      <c r="E91" s="80"/>
      <c r="F91" s="80"/>
      <c r="G91" s="80"/>
      <c r="H91" s="80"/>
      <c r="I91" s="80"/>
      <c r="J91" s="80"/>
      <c r="K91" s="3"/>
    </row>
    <row r="92" spans="1:11" ht="13.5">
      <c r="A92" s="3"/>
      <c r="B92" s="3"/>
      <c r="C92" s="99"/>
      <c r="D92" s="80"/>
      <c r="E92" s="80"/>
      <c r="F92" s="80"/>
      <c r="G92" s="80"/>
      <c r="H92" s="80"/>
      <c r="I92" s="80"/>
      <c r="J92" s="80"/>
      <c r="K92" s="3"/>
    </row>
    <row r="93" spans="1:11" ht="14.25" thickBot="1">
      <c r="A93" s="3"/>
      <c r="B93" s="3" t="s">
        <v>63</v>
      </c>
      <c r="C93" s="99"/>
      <c r="D93" s="80"/>
      <c r="E93" s="80"/>
      <c r="F93" s="80"/>
      <c r="G93" s="80"/>
      <c r="H93" s="80"/>
      <c r="I93" s="80"/>
      <c r="J93" s="80"/>
      <c r="K93" s="3"/>
    </row>
    <row r="94" spans="1:11" s="6" customFormat="1" ht="22.5">
      <c r="A94" s="108"/>
      <c r="B94" s="109"/>
      <c r="C94" s="103"/>
      <c r="D94" s="104" t="s">
        <v>31</v>
      </c>
      <c r="E94" s="105" t="s">
        <v>5</v>
      </c>
      <c r="F94" s="105" t="s">
        <v>6</v>
      </c>
      <c r="G94" s="105" t="s">
        <v>50</v>
      </c>
      <c r="H94" s="105" t="s">
        <v>8</v>
      </c>
      <c r="I94" s="105" t="s">
        <v>32</v>
      </c>
      <c r="J94" s="106" t="s">
        <v>51</v>
      </c>
      <c r="K94" s="108"/>
    </row>
    <row r="95" spans="1:11" ht="13.5">
      <c r="A95" s="3"/>
      <c r="B95" s="10">
        <v>1</v>
      </c>
      <c r="C95" s="11" t="s">
        <v>33</v>
      </c>
      <c r="D95" s="25">
        <v>0.007624220909719069</v>
      </c>
      <c r="E95" s="26">
        <v>0.1162946758790127</v>
      </c>
      <c r="F95" s="26">
        <v>0.0073661617846397754</v>
      </c>
      <c r="G95" s="26">
        <v>0.024736861810492283</v>
      </c>
      <c r="H95" s="26">
        <v>0.0008776152103898264</v>
      </c>
      <c r="I95" s="26">
        <v>0.8431004644057464</v>
      </c>
      <c r="J95" s="27">
        <v>1</v>
      </c>
      <c r="K95" s="3"/>
    </row>
    <row r="96" spans="1:11" ht="13.5">
      <c r="A96" s="3"/>
      <c r="B96" s="10">
        <v>2</v>
      </c>
      <c r="C96" s="11" t="s">
        <v>24</v>
      </c>
      <c r="D96" s="25">
        <v>0.00549451877274346</v>
      </c>
      <c r="E96" s="26">
        <v>0.028003655524088147</v>
      </c>
      <c r="F96" s="26">
        <v>0.013674257945432684</v>
      </c>
      <c r="G96" s="26">
        <v>0.05795534354071316</v>
      </c>
      <c r="H96" s="26">
        <v>0.0061724662661815696</v>
      </c>
      <c r="I96" s="26">
        <v>0.8886997579508408</v>
      </c>
      <c r="J96" s="27">
        <v>1</v>
      </c>
      <c r="K96" s="3"/>
    </row>
    <row r="97" spans="1:11" ht="13.5">
      <c r="A97" s="3"/>
      <c r="B97" s="10">
        <v>3</v>
      </c>
      <c r="C97" s="11" t="s">
        <v>34</v>
      </c>
      <c r="D97" s="25">
        <v>0.0062360740283159966</v>
      </c>
      <c r="E97" s="26">
        <v>0.06218488185700051</v>
      </c>
      <c r="F97" s="26">
        <v>0.009851250822067486</v>
      </c>
      <c r="G97" s="26">
        <v>0.07440788756470451</v>
      </c>
      <c r="H97" s="26">
        <v>0.0012273206028205507</v>
      </c>
      <c r="I97" s="26">
        <v>0.8460925851250907</v>
      </c>
      <c r="J97" s="27">
        <v>1</v>
      </c>
      <c r="K97" s="3"/>
    </row>
    <row r="98" spans="1:11" ht="13.5">
      <c r="A98" s="3"/>
      <c r="B98" s="10">
        <v>4</v>
      </c>
      <c r="C98" s="11" t="s">
        <v>25</v>
      </c>
      <c r="D98" s="25">
        <v>0.016556718961679137</v>
      </c>
      <c r="E98" s="26">
        <v>0.04808161599393669</v>
      </c>
      <c r="F98" s="26">
        <v>0.016750866545998312</v>
      </c>
      <c r="G98" s="26">
        <v>0.8861377750107684</v>
      </c>
      <c r="H98" s="26">
        <v>2.7808885309663248E-05</v>
      </c>
      <c r="I98" s="26">
        <v>0.032445214602307905</v>
      </c>
      <c r="J98" s="27">
        <v>1</v>
      </c>
      <c r="K98" s="3"/>
    </row>
    <row r="99" spans="1:11" ht="13.5">
      <c r="A99" s="3"/>
      <c r="B99" s="10">
        <v>5</v>
      </c>
      <c r="C99" s="11" t="s">
        <v>35</v>
      </c>
      <c r="D99" s="25">
        <v>0.027978107173511388</v>
      </c>
      <c r="E99" s="26">
        <v>0.35332956628656864</v>
      </c>
      <c r="F99" s="26">
        <v>0.1996035744992885</v>
      </c>
      <c r="G99" s="26">
        <v>0.054660657450754345</v>
      </c>
      <c r="H99" s="26">
        <v>0.0003473851034285988</v>
      </c>
      <c r="I99" s="26">
        <v>0.3640807094864487</v>
      </c>
      <c r="J99" s="27">
        <v>1</v>
      </c>
      <c r="K99" s="3"/>
    </row>
    <row r="100" spans="1:11" ht="13.5">
      <c r="A100" s="3"/>
      <c r="B100" s="10">
        <v>6</v>
      </c>
      <c r="C100" s="11" t="s">
        <v>26</v>
      </c>
      <c r="D100" s="25">
        <v>0.010625411761143741</v>
      </c>
      <c r="E100" s="26">
        <v>0.2605753464404661</v>
      </c>
      <c r="F100" s="26">
        <v>0.016474897477551608</v>
      </c>
      <c r="G100" s="26">
        <v>0.05987436281229498</v>
      </c>
      <c r="H100" s="26">
        <v>-0.0008154564391898021</v>
      </c>
      <c r="I100" s="26">
        <v>0.6532654379477335</v>
      </c>
      <c r="J100" s="27">
        <v>1</v>
      </c>
      <c r="K100" s="3"/>
    </row>
    <row r="101" spans="1:11" ht="13.5">
      <c r="A101" s="3"/>
      <c r="B101" s="10">
        <v>7</v>
      </c>
      <c r="C101" s="11" t="s">
        <v>36</v>
      </c>
      <c r="D101" s="25">
        <v>0.042714697941774564</v>
      </c>
      <c r="E101" s="26">
        <v>0.6074348711803875</v>
      </c>
      <c r="F101" s="26">
        <v>0.04006053256396852</v>
      </c>
      <c r="G101" s="26">
        <v>0.040720723204779014</v>
      </c>
      <c r="H101" s="26">
        <v>0.00013197307832560345</v>
      </c>
      <c r="I101" s="26">
        <v>0.2689372020307649</v>
      </c>
      <c r="J101" s="27">
        <v>1</v>
      </c>
      <c r="K101" s="3"/>
    </row>
    <row r="102" spans="1:11" ht="13.5">
      <c r="A102" s="3"/>
      <c r="B102" s="10">
        <v>8</v>
      </c>
      <c r="C102" s="11" t="s">
        <v>37</v>
      </c>
      <c r="D102" s="25">
        <v>0.005079895326021769</v>
      </c>
      <c r="E102" s="26">
        <v>0.9409484792238637</v>
      </c>
      <c r="F102" s="26">
        <v>0.00847365639316055</v>
      </c>
      <c r="G102" s="26">
        <v>0.008179925595638791</v>
      </c>
      <c r="H102" s="26">
        <v>6.352626469903023E-06</v>
      </c>
      <c r="I102" s="26">
        <v>0.03731169083484523</v>
      </c>
      <c r="J102" s="27">
        <v>1</v>
      </c>
      <c r="K102" s="3"/>
    </row>
    <row r="103" spans="1:11" ht="13.5">
      <c r="A103" s="3"/>
      <c r="B103" s="10">
        <v>9</v>
      </c>
      <c r="C103" s="11" t="s">
        <v>27</v>
      </c>
      <c r="D103" s="25">
        <v>0.019598354985410373</v>
      </c>
      <c r="E103" s="26">
        <v>0.31518825226917235</v>
      </c>
      <c r="F103" s="26">
        <v>0.041872919198566706</v>
      </c>
      <c r="G103" s="26">
        <v>0.07003472023873938</v>
      </c>
      <c r="H103" s="26">
        <v>0.0002226697717766825</v>
      </c>
      <c r="I103" s="26">
        <v>0.5530830835363347</v>
      </c>
      <c r="J103" s="27">
        <v>1</v>
      </c>
      <c r="K103" s="3"/>
    </row>
    <row r="104" spans="1:11" ht="13.5">
      <c r="A104" s="3"/>
      <c r="B104" s="10">
        <v>10</v>
      </c>
      <c r="C104" s="11" t="s">
        <v>28</v>
      </c>
      <c r="D104" s="25">
        <v>0.05407683542815548</v>
      </c>
      <c r="E104" s="26">
        <v>0.6484014344376374</v>
      </c>
      <c r="F104" s="26">
        <v>0.07233511959889243</v>
      </c>
      <c r="G104" s="26">
        <v>0.0463185601414758</v>
      </c>
      <c r="H104" s="26">
        <v>5.824935199919834E-05</v>
      </c>
      <c r="I104" s="26">
        <v>0.17880980104183938</v>
      </c>
      <c r="J104" s="27">
        <v>1</v>
      </c>
      <c r="K104" s="3"/>
    </row>
    <row r="105" spans="1:11" ht="13.5">
      <c r="A105" s="3"/>
      <c r="B105" s="10">
        <v>11</v>
      </c>
      <c r="C105" s="11" t="s">
        <v>29</v>
      </c>
      <c r="D105" s="25">
        <v>0.015626990338534767</v>
      </c>
      <c r="E105" s="26">
        <v>0.025187664602253617</v>
      </c>
      <c r="F105" s="26">
        <v>0.9470000071772602</v>
      </c>
      <c r="G105" s="26">
        <v>0.002734709682054934</v>
      </c>
      <c r="H105" s="26">
        <v>7.493247751811606E-06</v>
      </c>
      <c r="I105" s="26">
        <v>0.009443134952144768</v>
      </c>
      <c r="J105" s="27">
        <v>1</v>
      </c>
      <c r="K105" s="3"/>
    </row>
    <row r="106" spans="1:11" ht="13.5">
      <c r="A106" s="3"/>
      <c r="B106" s="10">
        <v>12</v>
      </c>
      <c r="C106" s="11" t="s">
        <v>22</v>
      </c>
      <c r="D106" s="25">
        <v>0.02065300076452358</v>
      </c>
      <c r="E106" s="26">
        <v>0.44315190591074793</v>
      </c>
      <c r="F106" s="26">
        <v>0.26295480839280877</v>
      </c>
      <c r="G106" s="26">
        <v>0.07789425921030796</v>
      </c>
      <c r="H106" s="26">
        <v>0.00013227679926930698</v>
      </c>
      <c r="I106" s="26">
        <v>0.19521374892234228</v>
      </c>
      <c r="J106" s="27">
        <v>1</v>
      </c>
      <c r="K106" s="3"/>
    </row>
    <row r="107" spans="1:11" ht="13.5">
      <c r="A107" s="3"/>
      <c r="B107" s="14">
        <v>13</v>
      </c>
      <c r="C107" s="15" t="s">
        <v>30</v>
      </c>
      <c r="D107" s="28">
        <v>0.026198794962411006</v>
      </c>
      <c r="E107" s="29">
        <v>0.1884246059780304</v>
      </c>
      <c r="F107" s="29">
        <v>0.043144665583119836</v>
      </c>
      <c r="G107" s="29">
        <v>0.16657632923046156</v>
      </c>
      <c r="H107" s="29">
        <v>0.0004564278660736145</v>
      </c>
      <c r="I107" s="29">
        <v>0.5751991763799036</v>
      </c>
      <c r="J107" s="30">
        <v>1</v>
      </c>
      <c r="K107" s="3"/>
    </row>
    <row r="108" spans="1:11" ht="14.25" thickBot="1">
      <c r="A108" s="3"/>
      <c r="B108" s="12"/>
      <c r="C108" s="13" t="s">
        <v>57</v>
      </c>
      <c r="D108" s="31">
        <v>0.019881817027226485</v>
      </c>
      <c r="E108" s="32">
        <v>0.31055438119870504</v>
      </c>
      <c r="F108" s="32">
        <v>0.12919713215251966</v>
      </c>
      <c r="G108" s="32">
        <v>0.1207870858071681</v>
      </c>
      <c r="H108" s="32">
        <v>0.0006809678746620406</v>
      </c>
      <c r="I108" s="32">
        <v>0.41889861593971867</v>
      </c>
      <c r="J108" s="33">
        <v>1</v>
      </c>
      <c r="K108" s="3"/>
    </row>
    <row r="109" spans="1:11" ht="13.5">
      <c r="A109" s="3"/>
      <c r="B109" s="3"/>
      <c r="C109" s="99"/>
      <c r="D109" s="80"/>
      <c r="E109" s="80"/>
      <c r="F109" s="80"/>
      <c r="G109" s="80"/>
      <c r="H109" s="80"/>
      <c r="I109" s="80"/>
      <c r="J109" s="80"/>
      <c r="K109" s="3"/>
    </row>
    <row r="110" spans="1:11" ht="13.5">
      <c r="A110" s="3"/>
      <c r="B110" s="3"/>
      <c r="C110" s="99"/>
      <c r="D110" s="80"/>
      <c r="E110" s="80"/>
      <c r="F110" s="80"/>
      <c r="G110" s="80"/>
      <c r="H110" s="80"/>
      <c r="I110" s="80"/>
      <c r="J110" s="80"/>
      <c r="K110" s="3"/>
    </row>
    <row r="111" spans="1:11" ht="14.25" thickBot="1">
      <c r="A111" s="3"/>
      <c r="B111" s="3" t="s">
        <v>64</v>
      </c>
      <c r="C111" s="99"/>
      <c r="D111" s="80"/>
      <c r="E111" s="80"/>
      <c r="F111" s="80"/>
      <c r="G111" s="80"/>
      <c r="H111" s="80"/>
      <c r="I111" s="80"/>
      <c r="J111" s="80"/>
      <c r="K111" s="3"/>
    </row>
    <row r="112" spans="1:11" s="6" customFormat="1" ht="22.5">
      <c r="A112" s="108"/>
      <c r="B112" s="109"/>
      <c r="C112" s="103"/>
      <c r="D112" s="104" t="s">
        <v>31</v>
      </c>
      <c r="E112" s="105" t="s">
        <v>5</v>
      </c>
      <c r="F112" s="105" t="s">
        <v>6</v>
      </c>
      <c r="G112" s="105" t="s">
        <v>50</v>
      </c>
      <c r="H112" s="105" t="s">
        <v>8</v>
      </c>
      <c r="I112" s="105" t="s">
        <v>32</v>
      </c>
      <c r="J112" s="106" t="s">
        <v>51</v>
      </c>
      <c r="K112" s="108"/>
    </row>
    <row r="113" spans="1:11" ht="13.5">
      <c r="A113" s="3"/>
      <c r="B113" s="10">
        <v>1</v>
      </c>
      <c r="C113" s="11" t="s">
        <v>33</v>
      </c>
      <c r="D113" s="16">
        <v>1574.8402197881474</v>
      </c>
      <c r="E113" s="17">
        <v>24021.540704313637</v>
      </c>
      <c r="F113" s="17">
        <v>1521.5361649777537</v>
      </c>
      <c r="G113" s="17">
        <v>5109.58501226588</v>
      </c>
      <c r="H113" s="17">
        <v>181.2780279041865</v>
      </c>
      <c r="I113" s="17">
        <v>47166.21987075038</v>
      </c>
      <c r="J113" s="18">
        <v>79575</v>
      </c>
      <c r="K113" s="3"/>
    </row>
    <row r="114" spans="1:11" ht="13.5">
      <c r="A114" s="3"/>
      <c r="B114" s="10">
        <v>2</v>
      </c>
      <c r="C114" s="11" t="s">
        <v>24</v>
      </c>
      <c r="D114" s="16">
        <v>553.405998270104</v>
      </c>
      <c r="E114" s="17">
        <v>2820.518334999178</v>
      </c>
      <c r="F114" s="17">
        <v>1377.266450782659</v>
      </c>
      <c r="G114" s="17">
        <v>5837.241817488767</v>
      </c>
      <c r="H114" s="17">
        <v>621.68863136292</v>
      </c>
      <c r="I114" s="17">
        <v>7552.878767096368</v>
      </c>
      <c r="J114" s="18">
        <v>18763</v>
      </c>
      <c r="K114" s="3"/>
    </row>
    <row r="115" spans="1:11" ht="13.5">
      <c r="A115" s="3"/>
      <c r="B115" s="10">
        <v>3</v>
      </c>
      <c r="C115" s="11" t="s">
        <v>34</v>
      </c>
      <c r="D115" s="16">
        <v>34129.829966822064</v>
      </c>
      <c r="E115" s="17">
        <v>340335.8322318492</v>
      </c>
      <c r="F115" s="17">
        <v>53915.57476563076</v>
      </c>
      <c r="G115" s="17">
        <v>407231.9442076218</v>
      </c>
      <c r="H115" s="17">
        <v>6717.085669419895</v>
      </c>
      <c r="I115" s="17">
        <v>387237.73315865605</v>
      </c>
      <c r="J115" s="18">
        <v>1229568</v>
      </c>
      <c r="K115" s="3"/>
    </row>
    <row r="116" spans="1:11" ht="13.5">
      <c r="A116" s="3"/>
      <c r="B116" s="10">
        <v>4</v>
      </c>
      <c r="C116" s="11" t="s">
        <v>25</v>
      </c>
      <c r="D116" s="16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8">
        <v>0</v>
      </c>
      <c r="K116" s="3"/>
    </row>
    <row r="117" spans="1:11" ht="13.5">
      <c r="A117" s="3"/>
      <c r="B117" s="10">
        <v>5</v>
      </c>
      <c r="C117" s="11" t="s">
        <v>35</v>
      </c>
      <c r="D117" s="16">
        <v>861.3757556906886</v>
      </c>
      <c r="E117" s="17">
        <v>10878.131257431985</v>
      </c>
      <c r="F117" s="17">
        <v>6145.293488105141</v>
      </c>
      <c r="G117" s="17">
        <v>1682.8645635745559</v>
      </c>
      <c r="H117" s="17">
        <v>10.695116153704495</v>
      </c>
      <c r="I117" s="17">
        <v>9748.639819043925</v>
      </c>
      <c r="J117" s="18">
        <v>29327</v>
      </c>
      <c r="K117" s="3"/>
    </row>
    <row r="118" spans="1:11" ht="13.5">
      <c r="A118" s="3"/>
      <c r="B118" s="10">
        <v>6</v>
      </c>
      <c r="C118" s="11" t="s">
        <v>26</v>
      </c>
      <c r="D118" s="16">
        <v>6665.41073875861</v>
      </c>
      <c r="E118" s="17">
        <v>163461.12051596114</v>
      </c>
      <c r="F118" s="17">
        <v>10334.842642841659</v>
      </c>
      <c r="G118" s="17">
        <v>37559.69461106716</v>
      </c>
      <c r="H118" s="17">
        <v>-511.5427269032719</v>
      </c>
      <c r="I118" s="17">
        <v>64022.474218274685</v>
      </c>
      <c r="J118" s="18">
        <v>281532</v>
      </c>
      <c r="K118" s="3"/>
    </row>
    <row r="119" spans="1:11" ht="13.5">
      <c r="A119" s="3"/>
      <c r="B119" s="10">
        <v>7</v>
      </c>
      <c r="C119" s="11" t="s">
        <v>36</v>
      </c>
      <c r="D119" s="16">
        <v>85.60243601615592</v>
      </c>
      <c r="E119" s="17">
        <v>1217.3305021395827</v>
      </c>
      <c r="F119" s="17">
        <v>80.28335305694486</v>
      </c>
      <c r="G119" s="17">
        <v>81.60640881553834</v>
      </c>
      <c r="H119" s="17">
        <v>0.26448078852441154</v>
      </c>
      <c r="I119" s="17">
        <v>466.9128191832536</v>
      </c>
      <c r="J119" s="18">
        <v>1932</v>
      </c>
      <c r="K119" s="3"/>
    </row>
    <row r="120" spans="1:11" ht="13.5">
      <c r="A120" s="3"/>
      <c r="B120" s="10">
        <v>8</v>
      </c>
      <c r="C120" s="11" t="s">
        <v>37</v>
      </c>
      <c r="D120" s="16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8">
        <v>0</v>
      </c>
      <c r="K120" s="3"/>
    </row>
    <row r="121" spans="1:11" ht="13.5">
      <c r="A121" s="3"/>
      <c r="B121" s="10">
        <v>9</v>
      </c>
      <c r="C121" s="11" t="s">
        <v>27</v>
      </c>
      <c r="D121" s="16">
        <v>2620.686376123402</v>
      </c>
      <c r="E121" s="17">
        <v>42146.882187350566</v>
      </c>
      <c r="F121" s="17">
        <v>5599.234678313081</v>
      </c>
      <c r="G121" s="17">
        <v>9365.022591024113</v>
      </c>
      <c r="H121" s="17">
        <v>29.77533765992452</v>
      </c>
      <c r="I121" s="17">
        <v>28667.398829528913</v>
      </c>
      <c r="J121" s="18">
        <v>88429</v>
      </c>
      <c r="K121" s="3"/>
    </row>
    <row r="122" spans="1:11" ht="13.5">
      <c r="A122" s="3"/>
      <c r="B122" s="10">
        <v>10</v>
      </c>
      <c r="C122" s="11" t="s">
        <v>28</v>
      </c>
      <c r="D122" s="16">
        <v>2254.669856299039</v>
      </c>
      <c r="E122" s="17">
        <v>27034.332860506747</v>
      </c>
      <c r="F122" s="17">
        <v>3015.9274746778865</v>
      </c>
      <c r="G122" s="17">
        <v>1931.1977210076507</v>
      </c>
      <c r="H122" s="17">
        <v>2.428638012222977</v>
      </c>
      <c r="I122" s="17">
        <v>6725.44344949645</v>
      </c>
      <c r="J122" s="18">
        <v>40964</v>
      </c>
      <c r="K122" s="3"/>
    </row>
    <row r="123" spans="1:11" ht="13.5">
      <c r="A123" s="3"/>
      <c r="B123" s="10">
        <v>11</v>
      </c>
      <c r="C123" s="11" t="s">
        <v>29</v>
      </c>
      <c r="D123" s="16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8">
        <v>0</v>
      </c>
      <c r="K123" s="3"/>
    </row>
    <row r="124" spans="1:11" ht="13.5">
      <c r="A124" s="3"/>
      <c r="B124" s="10">
        <v>12</v>
      </c>
      <c r="C124" s="11" t="s">
        <v>22</v>
      </c>
      <c r="D124" s="16">
        <v>5388.946667913722</v>
      </c>
      <c r="E124" s="17">
        <v>115630.75089986465</v>
      </c>
      <c r="F124" s="17">
        <v>68612.27841207637</v>
      </c>
      <c r="G124" s="17">
        <v>20324.795094282268</v>
      </c>
      <c r="H124" s="17">
        <v>34.51472378237077</v>
      </c>
      <c r="I124" s="34">
        <v>36931.714202080635</v>
      </c>
      <c r="J124" s="18">
        <v>246923</v>
      </c>
      <c r="K124" s="3"/>
    </row>
    <row r="125" spans="1:11" ht="13.5">
      <c r="A125" s="3"/>
      <c r="B125" s="14">
        <v>13</v>
      </c>
      <c r="C125" s="15" t="s">
        <v>30</v>
      </c>
      <c r="D125" s="19">
        <v>313.0124836233848</v>
      </c>
      <c r="E125" s="20">
        <v>2251.2201029689368</v>
      </c>
      <c r="F125" s="20">
        <v>515.4748128167303</v>
      </c>
      <c r="G125" s="20">
        <v>1990.1858310698055</v>
      </c>
      <c r="H125" s="20">
        <v>5.453213407700793</v>
      </c>
      <c r="I125" s="35">
        <v>5051.653556113439</v>
      </c>
      <c r="J125" s="21">
        <v>10127</v>
      </c>
      <c r="K125" s="3"/>
    </row>
    <row r="126" spans="1:11" ht="14.25" thickBot="1">
      <c r="A126" s="3"/>
      <c r="B126" s="12"/>
      <c r="C126" s="13"/>
      <c r="D126" s="22">
        <v>54447.78049930533</v>
      </c>
      <c r="E126" s="23">
        <v>729797.6595973856</v>
      </c>
      <c r="F126" s="23">
        <v>151117.712243279</v>
      </c>
      <c r="G126" s="23">
        <v>491114.1378582175</v>
      </c>
      <c r="H126" s="23">
        <v>7091.641111588178</v>
      </c>
      <c r="I126" s="23">
        <v>593571.0686902241</v>
      </c>
      <c r="J126" s="24">
        <v>2027140</v>
      </c>
      <c r="K126" s="3"/>
    </row>
    <row r="127" spans="1:11" ht="13.5">
      <c r="A127" s="3"/>
      <c r="B127" s="3"/>
      <c r="C127" s="99"/>
      <c r="D127" s="80"/>
      <c r="E127" s="80"/>
      <c r="F127" s="80"/>
      <c r="G127" s="80"/>
      <c r="H127" s="80"/>
      <c r="I127" s="80"/>
      <c r="J127" s="80"/>
      <c r="K127" s="3"/>
    </row>
    <row r="128" spans="1:11" ht="13.5">
      <c r="A128" s="3"/>
      <c r="B128" s="3"/>
      <c r="C128" s="99"/>
      <c r="D128" s="80"/>
      <c r="E128" s="80"/>
      <c r="F128" s="80"/>
      <c r="G128" s="80"/>
      <c r="H128" s="80"/>
      <c r="I128" s="80"/>
      <c r="J128" s="80"/>
      <c r="K128" s="3"/>
    </row>
    <row r="129" spans="1:11" ht="14.25" thickBot="1">
      <c r="A129" s="3"/>
      <c r="B129" s="3" t="s">
        <v>65</v>
      </c>
      <c r="C129" s="99"/>
      <c r="D129" s="80"/>
      <c r="E129" s="80"/>
      <c r="F129" s="80"/>
      <c r="G129" s="80"/>
      <c r="H129" s="80"/>
      <c r="I129" s="80"/>
      <c r="J129" s="80"/>
      <c r="K129" s="3"/>
    </row>
    <row r="130" spans="1:11" s="6" customFormat="1" ht="22.5">
      <c r="A130" s="108"/>
      <c r="B130" s="109"/>
      <c r="C130" s="103"/>
      <c r="D130" s="104" t="s">
        <v>31</v>
      </c>
      <c r="E130" s="105" t="s">
        <v>5</v>
      </c>
      <c r="F130" s="105" t="s">
        <v>6</v>
      </c>
      <c r="G130" s="105" t="s">
        <v>50</v>
      </c>
      <c r="H130" s="105" t="s">
        <v>8</v>
      </c>
      <c r="I130" s="105" t="s">
        <v>32</v>
      </c>
      <c r="J130" s="106" t="s">
        <v>57</v>
      </c>
      <c r="K130" s="108"/>
    </row>
    <row r="131" spans="1:11" ht="13.5">
      <c r="A131" s="3"/>
      <c r="B131" s="10">
        <v>1</v>
      </c>
      <c r="C131" s="11" t="s">
        <v>33</v>
      </c>
      <c r="D131" s="25">
        <v>0.01600122149754265</v>
      </c>
      <c r="E131" s="26">
        <v>0.015026075452278779</v>
      </c>
      <c r="F131" s="26">
        <v>0.0027171259062426403</v>
      </c>
      <c r="G131" s="26">
        <v>0.0062868861787587875</v>
      </c>
      <c r="H131" s="26">
        <v>0.022865543378429175</v>
      </c>
      <c r="I131" s="26">
        <v>0.027543283192842015</v>
      </c>
      <c r="J131" s="27">
        <v>0.01661217303297884</v>
      </c>
      <c r="K131" s="3"/>
    </row>
    <row r="132" spans="1:11" ht="13.5">
      <c r="A132" s="3"/>
      <c r="B132" s="10">
        <v>2</v>
      </c>
      <c r="C132" s="11" t="s">
        <v>24</v>
      </c>
      <c r="D132" s="25">
        <v>0.005622901831640967</v>
      </c>
      <c r="E132" s="26">
        <v>0.0017643048727770734</v>
      </c>
      <c r="F132" s="26">
        <v>0.0024594922154052984</v>
      </c>
      <c r="G132" s="26">
        <v>0.007182202628265684</v>
      </c>
      <c r="H132" s="26">
        <v>0.07841683039391019</v>
      </c>
      <c r="I132" s="26">
        <v>0.004410594687753362</v>
      </c>
      <c r="J132" s="27">
        <v>0.003916986523629055</v>
      </c>
      <c r="K132" s="3"/>
    </row>
    <row r="133" spans="1:11" ht="13.5">
      <c r="A133" s="3"/>
      <c r="B133" s="10">
        <v>3</v>
      </c>
      <c r="C133" s="11" t="s">
        <v>34</v>
      </c>
      <c r="D133" s="25">
        <v>0.3467773823086981</v>
      </c>
      <c r="E133" s="26">
        <v>0.2128885885038812</v>
      </c>
      <c r="F133" s="26">
        <v>0.09628125069757984</v>
      </c>
      <c r="G133" s="26">
        <v>0.5010623906720401</v>
      </c>
      <c r="H133" s="26">
        <v>0.8472610582012985</v>
      </c>
      <c r="I133" s="26">
        <v>0.22613214662041067</v>
      </c>
      <c r="J133" s="27">
        <v>0.25668609955153915</v>
      </c>
      <c r="K133" s="3"/>
    </row>
    <row r="134" spans="1:11" ht="13.5">
      <c r="A134" s="3"/>
      <c r="B134" s="10">
        <v>4</v>
      </c>
      <c r="C134" s="11" t="s">
        <v>25</v>
      </c>
      <c r="D134" s="25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7">
        <v>0</v>
      </c>
      <c r="K134" s="3"/>
    </row>
    <row r="135" spans="1:11" ht="13.5">
      <c r="A135" s="3"/>
      <c r="B135" s="10">
        <v>5</v>
      </c>
      <c r="C135" s="11" t="s">
        <v>35</v>
      </c>
      <c r="D135" s="25">
        <v>0.008752039785518072</v>
      </c>
      <c r="E135" s="26">
        <v>0.006804543599678971</v>
      </c>
      <c r="F135" s="26">
        <v>0.010974130304841496</v>
      </c>
      <c r="G135" s="26">
        <v>0.0020706139422403016</v>
      </c>
      <c r="H135" s="26">
        <v>0.0013490307963804863</v>
      </c>
      <c r="I135" s="26">
        <v>0.0056928358477049855</v>
      </c>
      <c r="J135" s="27">
        <v>0.006122339912512353</v>
      </c>
      <c r="K135" s="3"/>
    </row>
    <row r="136" spans="1:11" ht="13.5">
      <c r="A136" s="3"/>
      <c r="B136" s="10">
        <v>6</v>
      </c>
      <c r="C136" s="11" t="s">
        <v>26</v>
      </c>
      <c r="D136" s="25">
        <v>0.06772414894085156</v>
      </c>
      <c r="E136" s="26">
        <v>0.10224902559833732</v>
      </c>
      <c r="F136" s="26">
        <v>0.01845573528133444</v>
      </c>
      <c r="G136" s="26">
        <v>0.0462138362238549</v>
      </c>
      <c r="H136" s="26">
        <v>-0.06452355283845508</v>
      </c>
      <c r="I136" s="26">
        <v>0.03738669630368053</v>
      </c>
      <c r="J136" s="27">
        <v>0.058772960079429455</v>
      </c>
      <c r="K136" s="3"/>
    </row>
    <row r="137" spans="1:11" ht="13.5">
      <c r="A137" s="3"/>
      <c r="B137" s="10">
        <v>7</v>
      </c>
      <c r="C137" s="11" t="s">
        <v>36</v>
      </c>
      <c r="D137" s="25">
        <v>0.0008697666736045105</v>
      </c>
      <c r="E137" s="26">
        <v>0.0007614707233256306</v>
      </c>
      <c r="F137" s="26">
        <v>0.0001433682507534999</v>
      </c>
      <c r="G137" s="26">
        <v>0.00010040936836336766</v>
      </c>
      <c r="H137" s="26">
        <v>3.336034164031427E-05</v>
      </c>
      <c r="I137" s="26">
        <v>0.00027265937445005583</v>
      </c>
      <c r="J137" s="27">
        <v>0.0004033266515829736</v>
      </c>
      <c r="K137" s="3"/>
    </row>
    <row r="138" spans="1:11" ht="13.5">
      <c r="A138" s="3"/>
      <c r="B138" s="10">
        <v>8</v>
      </c>
      <c r="C138" s="11" t="s">
        <v>37</v>
      </c>
      <c r="D138" s="25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7">
        <v>0</v>
      </c>
      <c r="K138" s="3"/>
    </row>
    <row r="139" spans="1:11" ht="13.5">
      <c r="A139" s="3"/>
      <c r="B139" s="10">
        <v>9</v>
      </c>
      <c r="C139" s="11" t="s">
        <v>27</v>
      </c>
      <c r="D139" s="25">
        <v>0.026627579517612295</v>
      </c>
      <c r="E139" s="26">
        <v>0.026363930591334205</v>
      </c>
      <c r="F139" s="26">
        <v>0.009998990460932677</v>
      </c>
      <c r="G139" s="26">
        <v>0.011522820532379003</v>
      </c>
      <c r="H139" s="26">
        <v>0.0037557186755707013</v>
      </c>
      <c r="I139" s="26">
        <v>0.016740673442298074</v>
      </c>
      <c r="J139" s="27">
        <v>0.018460544758193982</v>
      </c>
      <c r="K139" s="3"/>
    </row>
    <row r="140" spans="1:11" ht="13.5">
      <c r="A140" s="3"/>
      <c r="B140" s="10">
        <v>10</v>
      </c>
      <c r="C140" s="11" t="s">
        <v>28</v>
      </c>
      <c r="D140" s="25">
        <v>0.022908655316998976</v>
      </c>
      <c r="E140" s="26">
        <v>0.016910652416688977</v>
      </c>
      <c r="F140" s="26">
        <v>0.005385777125393561</v>
      </c>
      <c r="G140" s="26">
        <v>0.0023761656243134624</v>
      </c>
      <c r="H140" s="26">
        <v>0.00030633678257101124</v>
      </c>
      <c r="I140" s="26">
        <v>0.0039274038503518075</v>
      </c>
      <c r="J140" s="27">
        <v>0.00855169407631725</v>
      </c>
      <c r="K140" s="3"/>
    </row>
    <row r="141" spans="1:11" ht="13.5">
      <c r="A141" s="3"/>
      <c r="B141" s="10">
        <v>11</v>
      </c>
      <c r="C141" s="11" t="s">
        <v>29</v>
      </c>
      <c r="D141" s="25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7">
        <v>0</v>
      </c>
      <c r="K141" s="3"/>
    </row>
    <row r="142" spans="1:11" ht="13.5">
      <c r="A142" s="3"/>
      <c r="B142" s="10">
        <v>12</v>
      </c>
      <c r="C142" s="11" t="s">
        <v>22</v>
      </c>
      <c r="D142" s="25">
        <v>0.05475458918831256</v>
      </c>
      <c r="E142" s="26">
        <v>0.07232993124845707</v>
      </c>
      <c r="F142" s="26">
        <v>0.1225263016751962</v>
      </c>
      <c r="G142" s="26">
        <v>0.025007837829805053</v>
      </c>
      <c r="H142" s="26">
        <v>0.004353522172347474</v>
      </c>
      <c r="I142" s="26">
        <v>0.021566720119876103</v>
      </c>
      <c r="J142" s="27">
        <v>0.051547943472475474</v>
      </c>
      <c r="K142" s="3"/>
    </row>
    <row r="143" spans="1:11" ht="13.5">
      <c r="A143" s="3"/>
      <c r="B143" s="14">
        <v>13</v>
      </c>
      <c r="C143" s="15" t="s">
        <v>30</v>
      </c>
      <c r="D143" s="28">
        <v>0.0031803747574007802</v>
      </c>
      <c r="E143" s="29">
        <v>0.0014081945676708242</v>
      </c>
      <c r="F143" s="29">
        <v>0.0009205236130160546</v>
      </c>
      <c r="G143" s="29">
        <v>0.0024487452042540273</v>
      </c>
      <c r="H143" s="29">
        <v>0.0006878422562690204</v>
      </c>
      <c r="I143" s="29">
        <v>0.0029499740464561906</v>
      </c>
      <c r="J143" s="30">
        <v>0.0021141247415014347</v>
      </c>
      <c r="K143" s="3"/>
    </row>
    <row r="144" spans="1:11" ht="14.25" thickBot="1">
      <c r="A144" s="3"/>
      <c r="B144" s="12"/>
      <c r="C144" s="13" t="s">
        <v>51</v>
      </c>
      <c r="D144" s="31">
        <v>0.5532186598181804</v>
      </c>
      <c r="E144" s="32">
        <v>0.45650671757443007</v>
      </c>
      <c r="F144" s="32">
        <v>0.2698626955306957</v>
      </c>
      <c r="G144" s="32">
        <v>0.6042719082042746</v>
      </c>
      <c r="H144" s="32">
        <v>0.8945056901599618</v>
      </c>
      <c r="I144" s="32">
        <v>0.3466229874858237</v>
      </c>
      <c r="J144" s="33">
        <v>0.42318819280015996</v>
      </c>
      <c r="K144" s="3"/>
    </row>
    <row r="145" spans="1:11" ht="13.5">
      <c r="A145" s="3"/>
      <c r="B145" s="3"/>
      <c r="C145" s="99"/>
      <c r="D145" s="80"/>
      <c r="E145" s="80"/>
      <c r="F145" s="80"/>
      <c r="G145" s="80"/>
      <c r="H145" s="80"/>
      <c r="I145" s="80"/>
      <c r="J145" s="80"/>
      <c r="K145" s="3"/>
    </row>
    <row r="146" spans="1:11" ht="13.5">
      <c r="A146" s="3"/>
      <c r="B146" s="3"/>
      <c r="C146" s="99"/>
      <c r="D146" s="80"/>
      <c r="E146" s="80"/>
      <c r="F146" s="80"/>
      <c r="G146" s="80"/>
      <c r="H146" s="80"/>
      <c r="I146" s="80"/>
      <c r="J146" s="80"/>
      <c r="K146" s="3"/>
    </row>
    <row r="147" spans="1:11" ht="14.25" thickBot="1">
      <c r="A147" s="3"/>
      <c r="B147" s="3" t="s">
        <v>66</v>
      </c>
      <c r="C147" s="99"/>
      <c r="D147" s="80"/>
      <c r="E147" s="80"/>
      <c r="F147" s="80"/>
      <c r="G147" s="80"/>
      <c r="H147" s="80"/>
      <c r="I147" s="80"/>
      <c r="J147" s="80"/>
      <c r="K147" s="3"/>
    </row>
    <row r="148" spans="1:11" s="6" customFormat="1" ht="22.5">
      <c r="A148" s="108"/>
      <c r="B148" s="109"/>
      <c r="C148" s="103"/>
      <c r="D148" s="104" t="s">
        <v>31</v>
      </c>
      <c r="E148" s="105" t="s">
        <v>5</v>
      </c>
      <c r="F148" s="105" t="s">
        <v>6</v>
      </c>
      <c r="G148" s="105" t="s">
        <v>50</v>
      </c>
      <c r="H148" s="105" t="s">
        <v>8</v>
      </c>
      <c r="I148" s="105" t="s">
        <v>32</v>
      </c>
      <c r="J148" s="106" t="s">
        <v>51</v>
      </c>
      <c r="K148" s="108"/>
    </row>
    <row r="149" spans="1:11" ht="13.5">
      <c r="A149" s="3"/>
      <c r="B149" s="10">
        <v>1</v>
      </c>
      <c r="C149" s="11" t="s">
        <v>33</v>
      </c>
      <c r="D149" s="25">
        <v>0.019790640525141658</v>
      </c>
      <c r="E149" s="26">
        <v>0.3018729588980664</v>
      </c>
      <c r="F149" s="26">
        <v>0.019120781212412865</v>
      </c>
      <c r="G149" s="26">
        <v>0.0642109332361405</v>
      </c>
      <c r="H149" s="26">
        <v>0.002278077636244882</v>
      </c>
      <c r="I149" s="26">
        <v>0.5927266084919934</v>
      </c>
      <c r="J149" s="27">
        <v>1</v>
      </c>
      <c r="K149" s="3"/>
    </row>
    <row r="150" spans="1:11" ht="13.5">
      <c r="A150" s="3"/>
      <c r="B150" s="10">
        <v>2</v>
      </c>
      <c r="C150" s="11" t="s">
        <v>24</v>
      </c>
      <c r="D150" s="25">
        <v>0.029494537028732292</v>
      </c>
      <c r="E150" s="26">
        <v>0.15032342029521814</v>
      </c>
      <c r="F150" s="26">
        <v>0.07340331774144107</v>
      </c>
      <c r="G150" s="26">
        <v>0.31110386491972325</v>
      </c>
      <c r="H150" s="26">
        <v>0.03313375426972872</v>
      </c>
      <c r="I150" s="26">
        <v>0.40254110574515634</v>
      </c>
      <c r="J150" s="27">
        <v>1</v>
      </c>
      <c r="K150" s="3"/>
    </row>
    <row r="151" spans="1:11" ht="13.5">
      <c r="A151" s="3"/>
      <c r="B151" s="10">
        <v>3</v>
      </c>
      <c r="C151" s="11" t="s">
        <v>34</v>
      </c>
      <c r="D151" s="25">
        <v>0.02775757824440947</v>
      </c>
      <c r="E151" s="26">
        <v>0.27679301366971915</v>
      </c>
      <c r="F151" s="26">
        <v>0.04384920131756093</v>
      </c>
      <c r="G151" s="26">
        <v>0.3311992050928633</v>
      </c>
      <c r="H151" s="26">
        <v>0.005462963959227871</v>
      </c>
      <c r="I151" s="26">
        <v>0.3149380377162191</v>
      </c>
      <c r="J151" s="27">
        <v>1</v>
      </c>
      <c r="K151" s="3"/>
    </row>
    <row r="152" spans="1:11" ht="13.5">
      <c r="A152" s="3"/>
      <c r="B152" s="10">
        <v>4</v>
      </c>
      <c r="C152" s="11" t="s">
        <v>25</v>
      </c>
      <c r="D152" s="25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7">
        <v>0</v>
      </c>
      <c r="K152" s="3"/>
    </row>
    <row r="153" spans="1:11" ht="13.5">
      <c r="A153" s="3"/>
      <c r="B153" s="10">
        <v>5</v>
      </c>
      <c r="C153" s="11" t="s">
        <v>35</v>
      </c>
      <c r="D153" s="25">
        <v>0.02937142413784869</v>
      </c>
      <c r="E153" s="26">
        <v>0.3709254699571039</v>
      </c>
      <c r="F153" s="26">
        <v>0.20954388406946298</v>
      </c>
      <c r="G153" s="26">
        <v>0.05738277231133617</v>
      </c>
      <c r="H153" s="26">
        <v>0.0003646849713132777</v>
      </c>
      <c r="I153" s="26">
        <v>0.33241176455293503</v>
      </c>
      <c r="J153" s="27">
        <v>1</v>
      </c>
      <c r="K153" s="3"/>
    </row>
    <row r="154" spans="1:11" ht="13.5">
      <c r="A154" s="3"/>
      <c r="B154" s="10">
        <v>6</v>
      </c>
      <c r="C154" s="11" t="s">
        <v>26</v>
      </c>
      <c r="D154" s="25">
        <v>0.023675499548039335</v>
      </c>
      <c r="E154" s="26">
        <v>0.5806129339327719</v>
      </c>
      <c r="F154" s="26">
        <v>0.0367092999830984</v>
      </c>
      <c r="G154" s="26">
        <v>0.1334118132612533</v>
      </c>
      <c r="H154" s="26">
        <v>-0.0018169967424778422</v>
      </c>
      <c r="I154" s="26">
        <v>0.22740745001731485</v>
      </c>
      <c r="J154" s="27">
        <v>1</v>
      </c>
      <c r="K154" s="3"/>
    </row>
    <row r="155" spans="1:11" ht="13.5">
      <c r="A155" s="3"/>
      <c r="B155" s="10">
        <v>7</v>
      </c>
      <c r="C155" s="11" t="s">
        <v>36</v>
      </c>
      <c r="D155" s="25">
        <v>0.04430767909738919</v>
      </c>
      <c r="E155" s="26">
        <v>0.6300882516250428</v>
      </c>
      <c r="F155" s="26">
        <v>0.041554530567776846</v>
      </c>
      <c r="G155" s="26">
        <v>0.04223934203702813</v>
      </c>
      <c r="H155" s="26">
        <v>0.00013689481807681756</v>
      </c>
      <c r="I155" s="26">
        <v>0.24167330185468613</v>
      </c>
      <c r="J155" s="27">
        <v>1</v>
      </c>
      <c r="K155" s="3"/>
    </row>
    <row r="156" spans="1:11" ht="13.5">
      <c r="A156" s="3"/>
      <c r="B156" s="10">
        <v>8</v>
      </c>
      <c r="C156" s="11" t="s">
        <v>37</v>
      </c>
      <c r="D156" s="25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7">
        <v>0</v>
      </c>
      <c r="K156" s="3"/>
    </row>
    <row r="157" spans="1:11" ht="13.5">
      <c r="A157" s="3"/>
      <c r="B157" s="10">
        <v>9</v>
      </c>
      <c r="C157" s="11" t="s">
        <v>27</v>
      </c>
      <c r="D157" s="25">
        <v>0.029636051251550985</v>
      </c>
      <c r="E157" s="26">
        <v>0.4766183286857317</v>
      </c>
      <c r="F157" s="26">
        <v>0.0633189867386613</v>
      </c>
      <c r="G157" s="26">
        <v>0.10590442717913935</v>
      </c>
      <c r="H157" s="26">
        <v>0.0003367146259702645</v>
      </c>
      <c r="I157" s="26">
        <v>0.32418549151894643</v>
      </c>
      <c r="J157" s="27">
        <v>1</v>
      </c>
      <c r="K157" s="3"/>
    </row>
    <row r="158" spans="1:11" ht="13.5">
      <c r="A158" s="3"/>
      <c r="B158" s="10">
        <v>10</v>
      </c>
      <c r="C158" s="11" t="s">
        <v>28</v>
      </c>
      <c r="D158" s="25">
        <v>0.05504027576162091</v>
      </c>
      <c r="E158" s="26">
        <v>0.6599534435237464</v>
      </c>
      <c r="F158" s="26">
        <v>0.07362385203295299</v>
      </c>
      <c r="G158" s="26">
        <v>0.04714377797597038</v>
      </c>
      <c r="H158" s="26">
        <v>5.9287130461453405E-05</v>
      </c>
      <c r="I158" s="26">
        <v>0.16417936357524776</v>
      </c>
      <c r="J158" s="27">
        <v>1</v>
      </c>
      <c r="K158" s="3"/>
    </row>
    <row r="159" spans="1:11" ht="13.5">
      <c r="A159" s="3"/>
      <c r="B159" s="10">
        <v>11</v>
      </c>
      <c r="C159" s="11" t="s">
        <v>29</v>
      </c>
      <c r="D159" s="25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7">
        <v>0</v>
      </c>
      <c r="K159" s="3"/>
    </row>
    <row r="160" spans="1:11" ht="13.5">
      <c r="A160" s="3"/>
      <c r="B160" s="10">
        <v>12</v>
      </c>
      <c r="C160" s="11" t="s">
        <v>22</v>
      </c>
      <c r="D160" s="25">
        <v>0.021824401404137005</v>
      </c>
      <c r="E160" s="26">
        <v>0.46828667600776214</v>
      </c>
      <c r="F160" s="26">
        <v>0.2778691268617195</v>
      </c>
      <c r="G160" s="26">
        <v>0.0823122799183643</v>
      </c>
      <c r="H160" s="26">
        <v>0.00013977929873835475</v>
      </c>
      <c r="I160" s="26">
        <v>0.14956773650927874</v>
      </c>
      <c r="J160" s="27">
        <v>1</v>
      </c>
      <c r="K160" s="3"/>
    </row>
    <row r="161" spans="1:11" ht="13.5">
      <c r="A161" s="3"/>
      <c r="B161" s="14">
        <v>13</v>
      </c>
      <c r="C161" s="15" t="s">
        <v>30</v>
      </c>
      <c r="D161" s="28">
        <v>0.030908707773613587</v>
      </c>
      <c r="E161" s="29">
        <v>0.22229881534204965</v>
      </c>
      <c r="F161" s="29">
        <v>0.05090103809783058</v>
      </c>
      <c r="G161" s="29">
        <v>0.1965227442549428</v>
      </c>
      <c r="H161" s="29">
        <v>0.0005384826116027247</v>
      </c>
      <c r="I161" s="29">
        <v>0.49883021191996035</v>
      </c>
      <c r="J161" s="30">
        <v>1</v>
      </c>
      <c r="K161" s="3"/>
    </row>
    <row r="162" spans="1:11" ht="14.25" thickBot="1">
      <c r="A162" s="3"/>
      <c r="B162" s="12"/>
      <c r="C162" s="13" t="s">
        <v>57</v>
      </c>
      <c r="D162" s="31">
        <v>0.026859408081980195</v>
      </c>
      <c r="E162" s="32">
        <v>0.36001344731857965</v>
      </c>
      <c r="F162" s="32">
        <v>0.07454724993995432</v>
      </c>
      <c r="G162" s="32">
        <v>0.24226947219147052</v>
      </c>
      <c r="H162" s="32">
        <v>0.003498347973789762</v>
      </c>
      <c r="I162" s="32">
        <v>0.2928120744942254</v>
      </c>
      <c r="J162" s="33">
        <v>1</v>
      </c>
      <c r="K162" s="3"/>
    </row>
    <row r="163" spans="1:11" ht="13.5">
      <c r="A163" s="3"/>
      <c r="B163" s="3"/>
      <c r="C163" s="99"/>
      <c r="D163" s="100"/>
      <c r="E163" s="100"/>
      <c r="F163" s="100"/>
      <c r="G163" s="100"/>
      <c r="H163" s="100"/>
      <c r="I163" s="100"/>
      <c r="J163" s="100"/>
      <c r="K163" s="3"/>
    </row>
    <row r="164" spans="1:11" ht="13.5">
      <c r="A164" s="3"/>
      <c r="B164" s="3"/>
      <c r="C164" s="99"/>
      <c r="D164" s="80"/>
      <c r="E164" s="80"/>
      <c r="F164" s="80"/>
      <c r="G164" s="80"/>
      <c r="H164" s="80"/>
      <c r="I164" s="80"/>
      <c r="J164" s="80"/>
      <c r="K164" s="3"/>
    </row>
    <row r="165" spans="1:11" ht="13.5">
      <c r="A165" s="3"/>
      <c r="B165" s="3"/>
      <c r="C165" s="99"/>
      <c r="D165" s="80"/>
      <c r="E165" s="80"/>
      <c r="F165" s="80"/>
      <c r="G165" s="80"/>
      <c r="H165" s="80"/>
      <c r="I165" s="80"/>
      <c r="J165" s="80"/>
      <c r="K165" s="3"/>
    </row>
    <row r="166" spans="1:11" ht="13.5">
      <c r="A166" s="3"/>
      <c r="B166" s="3"/>
      <c r="C166" s="99"/>
      <c r="D166" s="80"/>
      <c r="E166" s="80"/>
      <c r="F166" s="80"/>
      <c r="G166" s="80"/>
      <c r="H166" s="80"/>
      <c r="I166" s="80"/>
      <c r="J166" s="80"/>
      <c r="K166" s="3"/>
    </row>
  </sheetData>
  <printOptions/>
  <pageMargins left="0.75" right="0.4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2005-11-25T06:39:22Z</cp:lastPrinted>
  <dcterms:created xsi:type="dcterms:W3CDTF">2005-03-09T05:24:11Z</dcterms:created>
  <dcterms:modified xsi:type="dcterms:W3CDTF">2007-08-01T08:29:30Z</dcterms:modified>
  <cp:category/>
  <cp:version/>
  <cp:contentType/>
  <cp:contentStatus/>
</cp:coreProperties>
</file>