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560" activeTab="0"/>
  </bookViews>
  <sheets>
    <sheet name="menu" sheetId="1" r:id="rId1"/>
    <sheet name="県外移動状況　（総　数）転入" sheetId="2" r:id="rId2"/>
    <sheet name="県外移動状況　（総　数）転出" sheetId="3" r:id="rId3"/>
    <sheet name="県外ブロック別移動状況　（総　数）転入" sheetId="4" r:id="rId4"/>
    <sheet name="県外ブロック別移動状況　（総　数）転出" sheetId="5" r:id="rId5"/>
    <sheet name="県内市町村間の移動状況　（総　数）転入" sheetId="6" r:id="rId6"/>
    <sheet name="県内市町村間の移動状況　（総　数）転出" sheetId="7" r:id="rId7"/>
    <sheet name="5歳階級別移動状況　（総　数）転入" sheetId="8" r:id="rId8"/>
    <sheet name="5歳階級別移動状況　（総　数）転出" sheetId="9" r:id="rId9"/>
    <sheet name="(転入)総数" sheetId="10" r:id="rId10"/>
    <sheet name="(転入)県内" sheetId="11" r:id="rId11"/>
    <sheet name="(転入)県外" sheetId="12" r:id="rId12"/>
    <sheet name="(転入)北海道" sheetId="13" r:id="rId13"/>
    <sheet name="(転入)東　北" sheetId="14" r:id="rId14"/>
    <sheet name="(転入)関　東" sheetId="15" r:id="rId15"/>
    <sheet name="(転入)中　部" sheetId="16" r:id="rId16"/>
    <sheet name="(転入)近　畿" sheetId="17" r:id="rId17"/>
    <sheet name="(転入)中　国" sheetId="18" r:id="rId18"/>
    <sheet name="(転入)四　国" sheetId="19" r:id="rId19"/>
    <sheet name="(転入)九　州" sheetId="20" r:id="rId20"/>
    <sheet name="(転入)国　外" sheetId="21" r:id="rId21"/>
    <sheet name="(転出)総数" sheetId="22" r:id="rId22"/>
    <sheet name="(転出)県内" sheetId="23" r:id="rId23"/>
    <sheet name="(転出)県外" sheetId="24" r:id="rId24"/>
    <sheet name="(転出)北海道" sheetId="25" r:id="rId25"/>
    <sheet name="(転出)東　北" sheetId="26" r:id="rId26"/>
    <sheet name="(転出)関　東" sheetId="27" r:id="rId27"/>
    <sheet name="(転出)中　部" sheetId="28" r:id="rId28"/>
    <sheet name="(転出)近　畿" sheetId="29" r:id="rId29"/>
    <sheet name="(転出)中　国" sheetId="30" r:id="rId30"/>
    <sheet name="(転出)四　国" sheetId="31" r:id="rId31"/>
    <sheet name="(転出)九　州" sheetId="32" r:id="rId32"/>
    <sheet name="(転出)国　外" sheetId="33" r:id="rId33"/>
  </sheets>
  <definedNames>
    <definedName name="_xlnm.Print_Area" localSheetId="8">'5歳階級別移動状況　（総　数）転出'!$A$1:$CW$68</definedName>
    <definedName name="_xlnm.Print_Area" localSheetId="7">'5歳階級別移動状況　（総　数）転入'!$A$1:$CW$68</definedName>
    <definedName name="_xlnm.Print_Area" localSheetId="4">'県外ブロック別移動状況　（総　数）転出'!$A$1:$K$69</definedName>
    <definedName name="_xlnm.Print_Area" localSheetId="3">'県外ブロック別移動状況　（総　数）転入'!$A$1:$K$69</definedName>
    <definedName name="_xlnm.Print_Area" localSheetId="2">'県外移動状況　（総　数）転出'!$A$1:$BC$69</definedName>
    <definedName name="_xlnm.Print_Area" localSheetId="1">'県外移動状況　（総　数）転入'!$A$1:$BC$69</definedName>
    <definedName name="_xlnm.Print_Area" localSheetId="6">'県内市町村間の移動状況　（総　数）転出'!$A$1:$AZ$69</definedName>
    <definedName name="_xlnm.Print_Area" localSheetId="5">'県内市町村間の移動状況　（総　数）転入'!$A$1:$AZ$69</definedName>
  </definedNames>
  <calcPr fullCalcOnLoad="1"/>
</workbook>
</file>

<file path=xl/sharedStrings.xml><?xml version="1.0" encoding="utf-8"?>
<sst xmlns="http://schemas.openxmlformats.org/spreadsheetml/2006/main" count="3180" uniqueCount="332">
  <si>
    <t>西祖谷山村</t>
  </si>
  <si>
    <t>県外移動状況　（総　数）</t>
  </si>
  <si>
    <t>転 入　</t>
  </si>
  <si>
    <t>（総 数）</t>
  </si>
  <si>
    <r>
      <t>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年12月の状況）</t>
    </r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</si>
  <si>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</si>
  <si>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</si>
  <si>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</si>
  <si>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</si>
  <si>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</si>
  <si>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</si>
  <si>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</si>
  <si>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</si>
  <si>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</si>
  <si>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</si>
  <si>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</si>
  <si>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</si>
  <si>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</si>
  <si>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</si>
  <si>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</si>
  <si>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</si>
  <si>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</si>
  <si>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</si>
  <si>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</si>
  <si>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</si>
  <si>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</si>
  <si>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</si>
  <si>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</si>
  <si>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</si>
  <si>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</si>
  <si>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</si>
  <si>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</si>
  <si>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</si>
  <si>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</si>
  <si>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</si>
  <si>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</si>
  <si>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</si>
  <si>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</si>
  <si>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</si>
  <si>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</si>
  <si>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</si>
  <si>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</si>
  <si>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</si>
  <si>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</si>
  <si>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</si>
  <si>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</si>
  <si>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</si>
  <si>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</si>
  <si>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</si>
  <si>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</si>
  <si>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</si>
  <si>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</si>
  <si>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</si>
  <si>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県計</t>
  </si>
  <si>
    <t>市計</t>
  </si>
  <si>
    <t>徳島市</t>
  </si>
  <si>
    <t>鳴門市</t>
  </si>
  <si>
    <t>小松島市</t>
  </si>
  <si>
    <t>阿南市</t>
  </si>
  <si>
    <t>郡計</t>
  </si>
  <si>
    <t>勝浦郡</t>
  </si>
  <si>
    <t>勝浦町</t>
  </si>
  <si>
    <t>上勝町</t>
  </si>
  <si>
    <t>佐那河内村</t>
  </si>
  <si>
    <t>名西郡</t>
  </si>
  <si>
    <t>石井町</t>
  </si>
  <si>
    <t>神山町</t>
  </si>
  <si>
    <t>那賀郡</t>
  </si>
  <si>
    <t>那賀川町　　　</t>
  </si>
  <si>
    <t>羽ノ浦町　　　</t>
  </si>
  <si>
    <t>鷲敷町</t>
  </si>
  <si>
    <t>相生町</t>
  </si>
  <si>
    <t>上那賀町</t>
  </si>
  <si>
    <t>木沢村</t>
  </si>
  <si>
    <t>木頭村</t>
  </si>
  <si>
    <t>海部郡</t>
  </si>
  <si>
    <t>由岐町</t>
  </si>
  <si>
    <t>日和佐町</t>
  </si>
  <si>
    <t>牟岐町</t>
  </si>
  <si>
    <t>海南町</t>
  </si>
  <si>
    <t>海部町</t>
  </si>
  <si>
    <t>宍喰町</t>
  </si>
  <si>
    <t>板野郡</t>
  </si>
  <si>
    <t>松茂町</t>
  </si>
  <si>
    <t>北島町</t>
  </si>
  <si>
    <t>藍住町</t>
  </si>
  <si>
    <t>板野町</t>
  </si>
  <si>
    <t>上板町</t>
  </si>
  <si>
    <t>吉野町</t>
  </si>
  <si>
    <t>土成町</t>
  </si>
  <si>
    <t>阿波郡</t>
  </si>
  <si>
    <t>市場町</t>
  </si>
  <si>
    <t>阿波町</t>
  </si>
  <si>
    <t>麻植郡</t>
  </si>
  <si>
    <t>鴨島町</t>
  </si>
  <si>
    <t>川島町</t>
  </si>
  <si>
    <t>山川町</t>
  </si>
  <si>
    <t>美郷村</t>
  </si>
  <si>
    <t>美馬郡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</si>
  <si>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</si>
  <si>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</si>
  <si>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</si>
  <si>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</si>
  <si>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</si>
  <si>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</si>
  <si>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</si>
  <si>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三好郡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</si>
  <si>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</si>
  <si>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</si>
  <si>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</si>
  <si>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</si>
  <si>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</si>
  <si>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</si>
  <si>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</si>
  <si>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転 出　</t>
  </si>
  <si>
    <t>県外ブロック別移動状況　（総　数）</t>
  </si>
  <si>
    <t>（総 数）</t>
  </si>
  <si>
    <r>
      <t>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年12月の状況）</t>
    </r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</si>
  <si>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</si>
  <si>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</si>
  <si>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</si>
  <si>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</si>
  <si>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</si>
  <si>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</si>
  <si>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</si>
  <si>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</si>
  <si>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（注）四国には徳島県内の移動状況は含まれていない。</t>
  </si>
  <si>
    <t>鷲敷町</t>
  </si>
  <si>
    <t>相生町</t>
  </si>
  <si>
    <t>上那賀町</t>
  </si>
  <si>
    <t>木沢村</t>
  </si>
  <si>
    <t>木頭村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</si>
  <si>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</si>
  <si>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</si>
  <si>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</si>
  <si>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</si>
  <si>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</si>
  <si>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</si>
  <si>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</si>
  <si>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</si>
  <si>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</si>
  <si>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</si>
  <si>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</si>
  <si>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</si>
  <si>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</si>
  <si>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</si>
  <si>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</si>
  <si>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徳島市　　　　</t>
  </si>
  <si>
    <t>鳴門市　　　　</t>
  </si>
  <si>
    <t>小松島市　　　</t>
  </si>
  <si>
    <t>阿南市　　　　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</si>
  <si>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</si>
  <si>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</si>
  <si>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</si>
  <si>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</si>
  <si>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</si>
  <si>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</si>
  <si>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</si>
  <si>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</si>
  <si>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</si>
  <si>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</si>
  <si>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</si>
  <si>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</si>
  <si>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</si>
  <si>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</si>
  <si>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</si>
  <si>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</si>
  <si>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</si>
  <si>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</si>
  <si>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</si>
  <si>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</si>
  <si>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</si>
  <si>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</si>
  <si>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</si>
  <si>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</si>
  <si>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</si>
  <si>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</si>
  <si>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県内市町村間の移動状況　（総　数）</t>
  </si>
  <si>
    <t>（総 数）</t>
  </si>
  <si>
    <r>
      <t>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年12月の状況）</t>
    </r>
  </si>
  <si>
    <t>徳島市</t>
  </si>
  <si>
    <t>鳴門市</t>
  </si>
  <si>
    <t>小松島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</si>
  <si>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</si>
  <si>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</si>
  <si>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</si>
  <si>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</si>
  <si>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</si>
  <si>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</si>
  <si>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</si>
  <si>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</si>
  <si>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</si>
  <si>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</si>
  <si>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</si>
  <si>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</si>
  <si>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</si>
  <si>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</si>
  <si>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</si>
  <si>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</si>
  <si>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</si>
  <si>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</si>
  <si>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</si>
  <si>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</si>
  <si>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</si>
  <si>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</si>
  <si>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</si>
  <si>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</si>
  <si>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</si>
  <si>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</si>
  <si>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</si>
  <si>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/>
  </si>
  <si>
    <t>***</t>
  </si>
  <si>
    <t>5歳階級別移動状況　（総　数）</t>
  </si>
  <si>
    <t>総　　数</t>
  </si>
  <si>
    <t>0 ～  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</si>
  <si>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</si>
  <si>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</si>
  <si>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</si>
  <si>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</si>
  <si>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</si>
  <si>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</si>
  <si>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</si>
  <si>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</si>
  <si>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</si>
  <si>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</si>
  <si>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</si>
  <si>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</si>
  <si>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</si>
  <si>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</si>
  <si>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</si>
  <si>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</si>
  <si>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</si>
  <si>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　　</t>
  </si>
  <si>
    <t>男</t>
  </si>
  <si>
    <t>女</t>
  </si>
  <si>
    <t>性 比</t>
  </si>
  <si>
    <t>構成比</t>
  </si>
  <si>
    <t>性比</t>
  </si>
  <si>
    <t>女＝100</t>
  </si>
  <si>
    <t>（％）</t>
  </si>
  <si>
    <t>0 ～ 4</t>
  </si>
  <si>
    <t>55～59</t>
  </si>
  <si>
    <t>5 ～ 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</si>
  <si>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</si>
  <si>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</si>
  <si>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</si>
  <si>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</si>
  <si>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</si>
  <si>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</si>
  <si>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</si>
  <si>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</si>
  <si>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</si>
  <si>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</si>
  <si>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</si>
  <si>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</si>
  <si>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</si>
  <si>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</si>
  <si>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</si>
  <si>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</si>
  <si>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</si>
  <si>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>年齢（各歳）男女別転入者数　(総　数）</t>
  </si>
  <si>
    <t>（平成14年 1月～14年12月の状況）</t>
  </si>
  <si>
    <t>年　齢</t>
  </si>
  <si>
    <t>100以上</t>
  </si>
  <si>
    <t>年齢不詳</t>
  </si>
  <si>
    <t>（再掲）</t>
  </si>
  <si>
    <t>３区分人口　</t>
  </si>
  <si>
    <t>15歳未満</t>
  </si>
  <si>
    <t>15～64歳以上</t>
  </si>
  <si>
    <t>65歳以上</t>
  </si>
  <si>
    <t>年齢別割合（％）</t>
  </si>
  <si>
    <t>年齢（各歳）男女別転入者数　(県　内）</t>
  </si>
  <si>
    <t>年齢（各歳）男女別転入者数　(県　外）</t>
  </si>
  <si>
    <t>年齢（各歳）男女別転入者数　(北海道）</t>
  </si>
  <si>
    <t>年齢（各歳）男女別転入者数　(東　北）</t>
  </si>
  <si>
    <t>年齢（各歳）男女別転入者数　(関　東）</t>
  </si>
  <si>
    <t>年齢（各歳）男女別転入者数　(中　部）</t>
  </si>
  <si>
    <t>年齢（各歳）男女別転入者数　(近　畿）</t>
  </si>
  <si>
    <t>年齢（各歳）男女別転入者数　(中　国）</t>
  </si>
  <si>
    <t>年齢（各歳）男女別転入者数　(四　国）</t>
  </si>
  <si>
    <t>年齢（各歳）男女別転入者数　(九　州）</t>
  </si>
  <si>
    <t>年齢（各歳）男女別転入者数　(国　外）</t>
  </si>
  <si>
    <t>年齢（各歳）男女別転出者数　(総　数）</t>
  </si>
  <si>
    <t>年齢（各歳）男女別転出者数　(県　内）</t>
  </si>
  <si>
    <t>年齢（各歳）男女別転出者数　(県　外）</t>
  </si>
  <si>
    <t>年齢（各歳）男女別転出者数　(北海道）</t>
  </si>
  <si>
    <t>年齢（各歳）男女別転出者数　(東　北）</t>
  </si>
  <si>
    <t>年齢（各歳）男女別転出者数　(関　東）</t>
  </si>
  <si>
    <t>年齢（各歳）男女別転出者数　(中　部）</t>
  </si>
  <si>
    <t>年齢（各歳）男女別転出者数　(近　畿）</t>
  </si>
  <si>
    <t>年齢（各歳）男女別転出者数　(中　国）</t>
  </si>
  <si>
    <t>年齢（各歳）男女別転出者数　(四　国）</t>
  </si>
  <si>
    <t>年齢（各歳）男女別転出者数　(九　州）</t>
  </si>
  <si>
    <t>年齢（各歳）男女別転出者数　(国　外）</t>
  </si>
  <si>
    <t>(転入)総数</t>
  </si>
  <si>
    <t>クリックして頂ければ各シートにジャンプします。</t>
  </si>
  <si>
    <t>menu</t>
  </si>
  <si>
    <t>県外移動状況　（総　数）転入</t>
  </si>
  <si>
    <t>県外移動状況　（総　数）転出</t>
  </si>
  <si>
    <t>県外ブロック別移動状況　（総　数）転入</t>
  </si>
  <si>
    <t>県外ブロック別移動状況　（総　数）転出</t>
  </si>
  <si>
    <t>県内市町村間の移動状況　（総　数）転入</t>
  </si>
  <si>
    <t>県内市町村間の移動状況　（総　数）転出</t>
  </si>
  <si>
    <t>5歳階級別移動状況　（総　数）転入</t>
  </si>
  <si>
    <t>5歳階級別移動状況　（総　数）転出</t>
  </si>
  <si>
    <t>年齢（各歳）男女別転入者数</t>
  </si>
  <si>
    <t>(転入)県内</t>
  </si>
  <si>
    <t>(転入)県外</t>
  </si>
  <si>
    <t>(転入)北海道</t>
  </si>
  <si>
    <t>(転入)東　北</t>
  </si>
  <si>
    <t>(転入)関　東</t>
  </si>
  <si>
    <t>(転入)中　部</t>
  </si>
  <si>
    <t>(転入)近　畿</t>
  </si>
  <si>
    <t>(転入)中　国</t>
  </si>
  <si>
    <t>(転入)四　国</t>
  </si>
  <si>
    <t>(転入)九　州</t>
  </si>
  <si>
    <t>(転入)国　外</t>
  </si>
  <si>
    <t>(転出)総数</t>
  </si>
  <si>
    <t>年齢（各歳）男女別転出者数</t>
  </si>
  <si>
    <t>(転出)県内</t>
  </si>
  <si>
    <t>(転出)県外</t>
  </si>
  <si>
    <t>(転出)北海道</t>
  </si>
  <si>
    <t>(転出)東　北</t>
  </si>
  <si>
    <t>(転出)関　東</t>
  </si>
  <si>
    <t>(転出)中　部</t>
  </si>
  <si>
    <t>(転出)近　畿</t>
  </si>
  <si>
    <t>(転出)中　国</t>
  </si>
  <si>
    <t>(転出)四　国</t>
  </si>
  <si>
    <t>(転出)九　州</t>
  </si>
  <si>
    <t>(転出)国　外</t>
  </si>
  <si>
    <t>年齢は平成１５年 １月 １日現在で計算しています。</t>
  </si>
  <si>
    <t>年齢は平成１５年 １月 １日現在で計算しています。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</si>
</sst>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;0"/>
    <numFmt numFmtId="182" formatCode="#,##0.0;[Red]\-#,##0.0"/>
    <numFmt numFmtId="183" formatCode="0.0_ "/>
    <numFmt numFmtId="184" formatCode="_ * #,##0.0_ ;_ * \-#,##0.0_ ;_ * &quot;-&quot;?_ ;_ @_ "/>
    <numFmt numFmtId="185" formatCode="#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8" fillId="0" borderId="20" xfId="61" applyNumberFormat="1" applyFont="1" applyFill="1" applyBorder="1" applyAlignment="1">
      <alignment horizontal="distributed" vertical="top"/>
      <protection/>
    </xf>
    <xf numFmtId="49" fontId="8" fillId="0" borderId="30" xfId="61" applyNumberFormat="1" applyFont="1" applyFill="1" applyBorder="1" applyAlignment="1">
      <alignment horizontal="distributed" vertical="top"/>
      <protection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8" fillId="0" borderId="0" xfId="61" applyNumberFormat="1" applyFont="1" applyFill="1" applyBorder="1" applyAlignment="1">
      <alignment horizontal="distributed" vertical="top"/>
      <protection/>
    </xf>
    <xf numFmtId="49" fontId="10" fillId="0" borderId="0" xfId="61" applyNumberFormat="1" applyFont="1" applyFill="1" applyBorder="1" applyAlignment="1">
      <alignment horizontal="distributed" vertical="top"/>
      <protection/>
    </xf>
    <xf numFmtId="0" fontId="6" fillId="0" borderId="35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horizontal="center" vertical="center"/>
    </xf>
    <xf numFmtId="180" fontId="6" fillId="0" borderId="3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3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39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right" vertical="center"/>
    </xf>
    <xf numFmtId="3" fontId="0" fillId="0" borderId="36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0" fontId="32" fillId="0" borderId="22" xfId="0" applyNumberFormat="1" applyFont="1" applyFill="1" applyBorder="1" applyAlignment="1">
      <alignment horizontal="right" vertical="center"/>
    </xf>
    <xf numFmtId="180" fontId="32" fillId="0" borderId="22" xfId="0" applyNumberFormat="1" applyFont="1" applyFill="1" applyBorder="1" applyAlignment="1">
      <alignment vertical="center"/>
    </xf>
    <xf numFmtId="180" fontId="32" fillId="0" borderId="23" xfId="0" applyNumberFormat="1" applyFont="1" applyFill="1" applyBorder="1" applyAlignment="1">
      <alignment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center" vertical="center"/>
    </xf>
    <xf numFmtId="180" fontId="32" fillId="0" borderId="31" xfId="0" applyNumberFormat="1" applyFont="1" applyFill="1" applyBorder="1" applyAlignment="1">
      <alignment horizontal="right" vertical="center"/>
    </xf>
    <xf numFmtId="180" fontId="32" fillId="0" borderId="31" xfId="0" applyNumberFormat="1" applyFont="1" applyFill="1" applyBorder="1" applyAlignment="1">
      <alignment vertical="center"/>
    </xf>
    <xf numFmtId="180" fontId="32" fillId="0" borderId="32" xfId="0" applyNumberFormat="1" applyFont="1" applyFill="1" applyBorder="1" applyAlignment="1">
      <alignment vertical="center"/>
    </xf>
    <xf numFmtId="185" fontId="32" fillId="0" borderId="22" xfId="0" applyNumberFormat="1" applyFont="1" applyFill="1" applyBorder="1" applyAlignment="1">
      <alignment vertical="center"/>
    </xf>
    <xf numFmtId="185" fontId="32" fillId="0" borderId="22" xfId="0" applyNumberFormat="1" applyFont="1" applyFill="1" applyBorder="1" applyAlignment="1">
      <alignment horizontal="right" vertical="center"/>
    </xf>
    <xf numFmtId="185" fontId="32" fillId="0" borderId="23" xfId="0" applyNumberFormat="1" applyFont="1" applyFill="1" applyBorder="1" applyAlignment="1">
      <alignment vertical="center"/>
    </xf>
    <xf numFmtId="185" fontId="32" fillId="0" borderId="14" xfId="0" applyNumberFormat="1" applyFont="1" applyFill="1" applyBorder="1" applyAlignment="1">
      <alignment vertical="center"/>
    </xf>
    <xf numFmtId="185" fontId="32" fillId="0" borderId="14" xfId="0" applyNumberFormat="1" applyFont="1" applyFill="1" applyBorder="1" applyAlignment="1">
      <alignment horizontal="right" vertical="center"/>
    </xf>
    <xf numFmtId="185" fontId="32" fillId="0" borderId="15" xfId="0" applyNumberFormat="1" applyFont="1" applyFill="1" applyBorder="1" applyAlignment="1">
      <alignment vertical="center"/>
    </xf>
    <xf numFmtId="185" fontId="32" fillId="0" borderId="31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2" fillId="0" borderId="23" xfId="0" applyFont="1" applyBorder="1" applyAlignment="1">
      <alignment horizontal="right"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0" fontId="32" fillId="0" borderId="22" xfId="0" applyNumberFormat="1" applyFont="1" applyBorder="1" applyAlignment="1">
      <alignment horizontal="right" vertical="center"/>
    </xf>
    <xf numFmtId="180" fontId="32" fillId="0" borderId="22" xfId="0" applyNumberFormat="1" applyFont="1" applyBorder="1" applyAlignment="1">
      <alignment vertical="center"/>
    </xf>
    <xf numFmtId="180" fontId="32" fillId="0" borderId="23" xfId="0" applyNumberFormat="1" applyFont="1" applyBorder="1" applyAlignment="1">
      <alignment vertical="center"/>
    </xf>
    <xf numFmtId="0" fontId="32" fillId="0" borderId="43" xfId="0" applyFont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180" fontId="32" fillId="0" borderId="31" xfId="0" applyNumberFormat="1" applyFont="1" applyBorder="1" applyAlignment="1">
      <alignment horizontal="right" vertical="center"/>
    </xf>
    <xf numFmtId="180" fontId="32" fillId="0" borderId="31" xfId="0" applyNumberFormat="1" applyFont="1" applyBorder="1" applyAlignment="1">
      <alignment vertical="center"/>
    </xf>
    <xf numFmtId="180" fontId="32" fillId="0" borderId="3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horizontal="right" vertical="center"/>
    </xf>
    <xf numFmtId="185" fontId="32" fillId="0" borderId="23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horizontal="right" vertical="center"/>
    </xf>
    <xf numFmtId="185" fontId="32" fillId="0" borderId="15" xfId="0" applyNumberFormat="1" applyFont="1" applyBorder="1" applyAlignment="1">
      <alignment vertical="center"/>
    </xf>
    <xf numFmtId="185" fontId="32" fillId="0" borderId="31" xfId="0" applyNumberFormat="1" applyFont="1" applyBorder="1" applyAlignment="1">
      <alignment vertical="center"/>
    </xf>
    <xf numFmtId="0" fontId="1" fillId="0" borderId="25" xfId="43" applyBorder="1" applyAlignment="1">
      <alignment vertical="center"/>
    </xf>
    <xf numFmtId="0" fontId="1" fillId="0" borderId="17" xfId="43" applyBorder="1" applyAlignment="1">
      <alignment vertical="center"/>
    </xf>
    <xf numFmtId="0" fontId="1" fillId="0" borderId="44" xfId="43" applyBorder="1" applyAlignment="1">
      <alignment vertical="center"/>
    </xf>
    <xf numFmtId="0" fontId="1" fillId="0" borderId="45" xfId="43" applyBorder="1" applyAlignment="1">
      <alignment vertical="center"/>
    </xf>
    <xf numFmtId="0" fontId="1" fillId="0" borderId="46" xfId="43" applyBorder="1" applyAlignment="1">
      <alignment vertical="center"/>
    </xf>
    <xf numFmtId="0" fontId="1" fillId="0" borderId="0" xfId="43" applyFill="1" applyAlignment="1">
      <alignment horizontal="center" vertical="center"/>
    </xf>
    <xf numFmtId="0" fontId="13" fillId="0" borderId="47" xfId="0" applyFont="1" applyBorder="1" applyAlignment="1">
      <alignment horizontal="center" vertical="center" textRotation="255"/>
    </xf>
    <xf numFmtId="0" fontId="13" fillId="0" borderId="48" xfId="0" applyFont="1" applyBorder="1" applyAlignment="1">
      <alignment horizontal="center" vertical="center" textRotation="255"/>
    </xf>
    <xf numFmtId="0" fontId="13" fillId="0" borderId="49" xfId="0" applyFont="1" applyBorder="1" applyAlignment="1">
      <alignment horizontal="center" vertical="center" textRotation="255"/>
    </xf>
    <xf numFmtId="0" fontId="13" fillId="0" borderId="50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 textRotation="255"/>
    </xf>
    <xf numFmtId="0" fontId="1" fillId="0" borderId="52" xfId="43" applyBorder="1" applyAlignment="1">
      <alignment vertical="center"/>
    </xf>
    <xf numFmtId="0" fontId="1" fillId="0" borderId="53" xfId="43" applyBorder="1" applyAlignment="1">
      <alignment vertical="center"/>
    </xf>
    <xf numFmtId="0" fontId="1" fillId="0" borderId="54" xfId="43" applyBorder="1" applyAlignment="1">
      <alignment vertical="center"/>
    </xf>
    <xf numFmtId="0" fontId="1" fillId="0" borderId="55" xfId="43" applyBorder="1" applyAlignment="1">
      <alignment vertical="center"/>
    </xf>
    <xf numFmtId="0" fontId="1" fillId="0" borderId="56" xfId="43" applyBorder="1" applyAlignment="1">
      <alignment vertical="center"/>
    </xf>
    <xf numFmtId="0" fontId="1" fillId="0" borderId="57" xfId="43" applyBorder="1" applyAlignment="1">
      <alignment vertical="center"/>
    </xf>
    <xf numFmtId="0" fontId="1" fillId="0" borderId="56" xfId="43" applyBorder="1" applyAlignment="1">
      <alignment vertical="center"/>
    </xf>
    <xf numFmtId="0" fontId="1" fillId="0" borderId="57" xfId="43" applyBorder="1" applyAlignment="1">
      <alignment vertical="center"/>
    </xf>
    <xf numFmtId="0" fontId="1" fillId="0" borderId="54" xfId="43" applyBorder="1" applyAlignment="1">
      <alignment vertical="center"/>
    </xf>
    <xf numFmtId="0" fontId="1" fillId="0" borderId="55" xfId="43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742950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590550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276225</xdr:rowOff>
    </xdr:from>
    <xdr:to>
      <xdr:col>6</xdr:col>
      <xdr:colOff>209550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0</xdr:row>
      <xdr:rowOff>76200</xdr:rowOff>
    </xdr:from>
    <xdr:to>
      <xdr:col>5</xdr:col>
      <xdr:colOff>866775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6260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47625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47625"/>
          <a:ext cx="8763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47625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47625"/>
          <a:ext cx="8763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752475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600075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285750</xdr:rowOff>
    </xdr:from>
    <xdr:to>
      <xdr:col>6</xdr:col>
      <xdr:colOff>209550</xdr:colOff>
      <xdr:row>2</xdr:row>
      <xdr:rowOff>19050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8575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85725</xdr:rowOff>
    </xdr:from>
    <xdr:to>
      <xdr:col>5</xdr:col>
      <xdr:colOff>885825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104775</xdr:rowOff>
    </xdr:from>
    <xdr:to>
      <xdr:col>5</xdr:col>
      <xdr:colOff>895350</xdr:colOff>
      <xdr:row>2</xdr:row>
      <xdr:rowOff>38100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1047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85725</xdr:rowOff>
    </xdr:from>
    <xdr:to>
      <xdr:col>5</xdr:col>
      <xdr:colOff>895350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95250</xdr:rowOff>
    </xdr:from>
    <xdr:to>
      <xdr:col>5</xdr:col>
      <xdr:colOff>885825</xdr:colOff>
      <xdr:row>2</xdr:row>
      <xdr:rowOff>28575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9525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57150</xdr:rowOff>
    </xdr:from>
    <xdr:to>
      <xdr:col>5</xdr:col>
      <xdr:colOff>895350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714375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609600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295275</xdr:rowOff>
    </xdr:from>
    <xdr:to>
      <xdr:col>6</xdr:col>
      <xdr:colOff>209550</xdr:colOff>
      <xdr:row>2</xdr:row>
      <xdr:rowOff>28575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952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57150</xdr:rowOff>
    </xdr:from>
    <xdr:to>
      <xdr:col>5</xdr:col>
      <xdr:colOff>904875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60070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771525</xdr:colOff>
      <xdr:row>3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600075</xdr:colOff>
      <xdr:row>5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295275</xdr:rowOff>
    </xdr:from>
    <xdr:to>
      <xdr:col>6</xdr:col>
      <xdr:colOff>209550</xdr:colOff>
      <xdr:row>2</xdr:row>
      <xdr:rowOff>28575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952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800100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619125</xdr:colOff>
      <xdr:row>5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276225</xdr:rowOff>
    </xdr:from>
    <xdr:to>
      <xdr:col>6</xdr:col>
      <xdr:colOff>133350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790950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752475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600075</xdr:colOff>
      <xdr:row>5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142875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004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600075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142875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8004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571500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7909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50390625" style="0" customWidth="1"/>
    <col min="2" max="2" width="11.875" style="0" customWidth="1"/>
  </cols>
  <sheetData>
    <row r="1" ht="13.5">
      <c r="A1" t="s">
        <v>295</v>
      </c>
    </row>
    <row r="2" ht="14.25" thickBot="1">
      <c r="A2" t="s">
        <v>296</v>
      </c>
    </row>
    <row r="3" spans="1:2" ht="13.5">
      <c r="A3" s="192" t="s">
        <v>297</v>
      </c>
      <c r="B3" s="193"/>
    </row>
    <row r="4" spans="1:2" ht="14.25" thickBot="1">
      <c r="A4" s="194" t="s">
        <v>298</v>
      </c>
      <c r="B4" s="195"/>
    </row>
    <row r="5" spans="1:2" ht="14.25" thickTop="1">
      <c r="A5" s="196" t="s">
        <v>299</v>
      </c>
      <c r="B5" s="197"/>
    </row>
    <row r="6" spans="1:2" ht="14.25" thickBot="1">
      <c r="A6" s="194" t="s">
        <v>300</v>
      </c>
      <c r="B6" s="195"/>
    </row>
    <row r="7" spans="1:2" ht="14.25" thickTop="1">
      <c r="A7" s="198" t="s">
        <v>301</v>
      </c>
      <c r="B7" s="199"/>
    </row>
    <row r="8" spans="1:2" ht="14.25" thickBot="1">
      <c r="A8" s="200" t="s">
        <v>302</v>
      </c>
      <c r="B8" s="201"/>
    </row>
    <row r="9" spans="1:2" ht="14.25" thickTop="1">
      <c r="A9" s="198" t="s">
        <v>303</v>
      </c>
      <c r="B9" s="199"/>
    </row>
    <row r="10" spans="1:2" ht="14.25" thickBot="1">
      <c r="A10" s="200" t="s">
        <v>304</v>
      </c>
      <c r="B10" s="201"/>
    </row>
    <row r="11" spans="1:2" ht="14.25" thickTop="1">
      <c r="A11" s="181" t="s">
        <v>294</v>
      </c>
      <c r="B11" s="187" t="s">
        <v>305</v>
      </c>
    </row>
    <row r="12" spans="1:2" ht="13.5">
      <c r="A12" s="182" t="s">
        <v>306</v>
      </c>
      <c r="B12" s="188"/>
    </row>
    <row r="13" spans="1:2" ht="13.5">
      <c r="A13" s="182" t="s">
        <v>307</v>
      </c>
      <c r="B13" s="188"/>
    </row>
    <row r="14" spans="1:2" ht="13.5">
      <c r="A14" s="182" t="s">
        <v>308</v>
      </c>
      <c r="B14" s="188"/>
    </row>
    <row r="15" spans="1:2" ht="13.5">
      <c r="A15" s="182" t="s">
        <v>309</v>
      </c>
      <c r="B15" s="188"/>
    </row>
    <row r="16" spans="1:2" ht="13.5">
      <c r="A16" s="182" t="s">
        <v>310</v>
      </c>
      <c r="B16" s="188"/>
    </row>
    <row r="17" spans="1:2" ht="13.5">
      <c r="A17" s="182" t="s">
        <v>311</v>
      </c>
      <c r="B17" s="188"/>
    </row>
    <row r="18" spans="1:2" ht="13.5">
      <c r="A18" s="182" t="s">
        <v>312</v>
      </c>
      <c r="B18" s="188"/>
    </row>
    <row r="19" spans="1:2" ht="13.5">
      <c r="A19" s="182" t="s">
        <v>313</v>
      </c>
      <c r="B19" s="188"/>
    </row>
    <row r="20" spans="1:2" ht="13.5">
      <c r="A20" s="182" t="s">
        <v>314</v>
      </c>
      <c r="B20" s="188"/>
    </row>
    <row r="21" spans="1:2" ht="13.5">
      <c r="A21" s="182" t="s">
        <v>315</v>
      </c>
      <c r="B21" s="188"/>
    </row>
    <row r="22" spans="1:2" ht="14.25" thickBot="1">
      <c r="A22" s="183" t="s">
        <v>316</v>
      </c>
      <c r="B22" s="189"/>
    </row>
    <row r="23" spans="1:2" ht="14.25" thickTop="1">
      <c r="A23" s="184" t="s">
        <v>317</v>
      </c>
      <c r="B23" s="190" t="s">
        <v>318</v>
      </c>
    </row>
    <row r="24" spans="1:2" ht="13.5">
      <c r="A24" s="182" t="s">
        <v>319</v>
      </c>
      <c r="B24" s="188"/>
    </row>
    <row r="25" spans="1:2" ht="13.5">
      <c r="A25" s="182" t="s">
        <v>320</v>
      </c>
      <c r="B25" s="188"/>
    </row>
    <row r="26" spans="1:2" ht="13.5">
      <c r="A26" s="182" t="s">
        <v>321</v>
      </c>
      <c r="B26" s="188"/>
    </row>
    <row r="27" spans="1:2" ht="13.5">
      <c r="A27" s="182" t="s">
        <v>322</v>
      </c>
      <c r="B27" s="188"/>
    </row>
    <row r="28" spans="1:2" ht="13.5">
      <c r="A28" s="182" t="s">
        <v>323</v>
      </c>
      <c r="B28" s="188"/>
    </row>
    <row r="29" spans="1:2" ht="13.5">
      <c r="A29" s="182" t="s">
        <v>324</v>
      </c>
      <c r="B29" s="188"/>
    </row>
    <row r="30" spans="1:2" ht="13.5">
      <c r="A30" s="182" t="s">
        <v>325</v>
      </c>
      <c r="B30" s="188"/>
    </row>
    <row r="31" spans="1:2" ht="13.5">
      <c r="A31" s="182" t="s">
        <v>326</v>
      </c>
      <c r="B31" s="188"/>
    </row>
    <row r="32" spans="1:2" ht="13.5">
      <c r="A32" s="182" t="s">
        <v>327</v>
      </c>
      <c r="B32" s="188"/>
    </row>
    <row r="33" spans="1:2" ht="13.5">
      <c r="A33" s="182" t="s">
        <v>328</v>
      </c>
      <c r="B33" s="188"/>
    </row>
    <row r="34" spans="1:2" ht="14.25" thickBot="1">
      <c r="A34" s="185" t="s">
        <v>329</v>
      </c>
      <c r="B34" s="191"/>
    </row>
  </sheetData>
  <mergeCells count="10">
    <mergeCell ref="B11:B22"/>
    <mergeCell ref="B23:B34"/>
    <mergeCell ref="A3:B3"/>
    <mergeCell ref="A4:B4"/>
    <mergeCell ref="A5:B5"/>
    <mergeCell ref="A6:B6"/>
    <mergeCell ref="A7:B7"/>
    <mergeCell ref="A8:B8"/>
    <mergeCell ref="A9:B9"/>
    <mergeCell ref="A10:B10"/>
  </mergeCells>
  <hyperlinks>
    <hyperlink ref="A12" location="'(転入)県内'!A1" display="(転入)県内"/>
    <hyperlink ref="A13" location="'(転入)県外'!A1" display="(転入)県外"/>
    <hyperlink ref="A14" location="'(転入)北海道'!A1" display="(転入)北海道"/>
    <hyperlink ref="A15" location="'(転入)東　北'!A1" display="(転入)東　北"/>
    <hyperlink ref="A16" location="'(転入)関　東'!A1" display="(転入)関　東"/>
    <hyperlink ref="A17" location="'(転入)中　部'!A1" display="(転入)中　部"/>
    <hyperlink ref="A18" location="'(転入)近　畿'!A1" display="(転入)近　畿"/>
    <hyperlink ref="A19" location="'(転入)中　国'!A1" display="(転入)中　国"/>
    <hyperlink ref="A20" location="'(転入)四　国'!A1" display="(転入)四　国"/>
    <hyperlink ref="A21" location="'(転入)九　州'!A1" display="(転入)九　州"/>
    <hyperlink ref="A22" location="'(転入)国　外'!A1" display="(転入)国　外"/>
    <hyperlink ref="A23" location="'(転出)総数'!A1" display="(転出)総数"/>
    <hyperlink ref="A24" location="'(転出)県内'!A1" display="(転出)県内"/>
    <hyperlink ref="A25" location="'(転出)県外'!A1" display="(転出)県外"/>
    <hyperlink ref="A26" location="'(転出)北海道'!A1" display="(転出)北海道"/>
    <hyperlink ref="A27" location="'(転出)東　北'!A1" display="(転出)東　北"/>
    <hyperlink ref="A28" location="'(転出)関　東'!A1" display="(転出)関　東"/>
    <hyperlink ref="A29" location="'(転出)中　部'!A1" display="(転出)中　部"/>
    <hyperlink ref="A30" location="'(転出)近　畿'!A1" display="(転出)近　畿"/>
    <hyperlink ref="A31" location="'(転出)中　国'!A1" display="(転出)中　国"/>
    <hyperlink ref="A32" location="'(転出)四　国'!A1" display="(転出)四　国"/>
    <hyperlink ref="A33" location="'(転出)九　州'!A1" display="(転出)九　州"/>
    <hyperlink ref="A34" location="'(転出)国　外'!A1" display="(転出)国　外"/>
    <hyperlink ref="A11" location="'(転入)総数'!A1" display="(転入)総数"/>
    <hyperlink ref="A3:B3" location="'県外移動状況　（総　数）転入'!A1" display="県外移動状況　（総　数）転入"/>
    <hyperlink ref="A4:B4" location="'県外移動状況　（総　数）転出'!A1" display="県外移動状況　（総　数）転出"/>
    <hyperlink ref="A5:B5" location="'県外ブロック別移動状況　（総　数）転入'!A1" display="県外ブロック別移動状況　（総　数）転入"/>
    <hyperlink ref="A6:B6" location="'県外ブロック別移動状況　（総　数）転出'!A1" display="県外ブロック別移動状況　（総　数）転出"/>
    <hyperlink ref="A7:B7" location="'県内市町村間の移動状況　（総　数）転入'!A1" display="県内市町村間の移動状況　（総　数）転入"/>
    <hyperlink ref="A8:B8" location="'県内市町村間の移動状況　（総　数）転出'!A1" display="県内市町村間の移動状況　（総　数）転出"/>
    <hyperlink ref="A9:B9" location="'5歳階級別移動状況　（総　数）転入'!A1" display="5歳階級別移動状況　（総　数）転入"/>
    <hyperlink ref="A10:B10" location="'5歳階級別移動状況　（総　数）転出'!A1" display="5歳階級別移動状況　（総　数）転出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260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31768</v>
      </c>
      <c r="C5" s="106">
        <f>SUM(C7,C14,C21,C28,C35,C42,C49,C56,C63,C70,C77,G7,G14,G21,G28,G35,G42,G49,G56,G63,G70,G71)</f>
        <v>15685</v>
      </c>
      <c r="D5" s="107">
        <f>SUM(D7,D14,D21,D28,D35,D42,D49,D56,D63,D70,D77,H7,H14,H21,H28,H35,H42,H49,H56,H63,H70,H71)</f>
        <v>16083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12"/>
      <c r="G6" s="108"/>
      <c r="H6" s="108"/>
    </row>
    <row r="7" spans="1:9" ht="14.25">
      <c r="A7" s="113" t="s">
        <v>240</v>
      </c>
      <c r="B7" s="114">
        <v>2514</v>
      </c>
      <c r="C7" s="114">
        <v>1329</v>
      </c>
      <c r="D7" s="114">
        <v>1185</v>
      </c>
      <c r="E7" s="115" t="s">
        <v>241</v>
      </c>
      <c r="F7" s="116">
        <v>881</v>
      </c>
      <c r="G7" s="114">
        <v>544</v>
      </c>
      <c r="H7" s="108">
        <v>337</v>
      </c>
      <c r="I7" s="117"/>
    </row>
    <row r="8" spans="1:9" ht="14.25">
      <c r="A8" s="113">
        <v>0</v>
      </c>
      <c r="B8" s="114">
        <v>322</v>
      </c>
      <c r="C8" s="114">
        <v>179</v>
      </c>
      <c r="D8" s="114">
        <v>143</v>
      </c>
      <c r="E8" s="115">
        <v>55</v>
      </c>
      <c r="F8" s="116">
        <v>274</v>
      </c>
      <c r="G8" s="114">
        <v>171</v>
      </c>
      <c r="H8" s="108">
        <v>103</v>
      </c>
      <c r="I8" s="117"/>
    </row>
    <row r="9" spans="1:9" ht="14.25">
      <c r="A9" s="113">
        <v>1</v>
      </c>
      <c r="B9" s="114">
        <v>671</v>
      </c>
      <c r="C9" s="114">
        <v>345</v>
      </c>
      <c r="D9" s="114">
        <v>326</v>
      </c>
      <c r="E9" s="115">
        <v>56</v>
      </c>
      <c r="F9" s="116">
        <v>154</v>
      </c>
      <c r="G9" s="114">
        <v>107</v>
      </c>
      <c r="H9" s="108">
        <v>47</v>
      </c>
      <c r="I9" s="117"/>
    </row>
    <row r="10" spans="1:9" ht="14.25">
      <c r="A10" s="113">
        <v>2</v>
      </c>
      <c r="B10" s="114">
        <v>571</v>
      </c>
      <c r="C10" s="114">
        <v>311</v>
      </c>
      <c r="D10" s="114">
        <v>260</v>
      </c>
      <c r="E10" s="115">
        <v>57</v>
      </c>
      <c r="F10" s="116">
        <v>131</v>
      </c>
      <c r="G10" s="114">
        <v>79</v>
      </c>
      <c r="H10" s="108">
        <v>52</v>
      </c>
      <c r="I10" s="117"/>
    </row>
    <row r="11" spans="1:9" ht="14.25">
      <c r="A11" s="113">
        <v>3</v>
      </c>
      <c r="B11" s="114">
        <v>507</v>
      </c>
      <c r="C11" s="114">
        <v>273</v>
      </c>
      <c r="D11" s="114">
        <v>234</v>
      </c>
      <c r="E11" s="115">
        <v>58</v>
      </c>
      <c r="F11" s="116">
        <v>171</v>
      </c>
      <c r="G11" s="114">
        <v>97</v>
      </c>
      <c r="H11" s="108">
        <v>74</v>
      </c>
      <c r="I11" s="117"/>
    </row>
    <row r="12" spans="1:9" ht="14.25">
      <c r="A12" s="118">
        <v>4</v>
      </c>
      <c r="B12" s="119">
        <v>443</v>
      </c>
      <c r="C12" s="119">
        <v>221</v>
      </c>
      <c r="D12" s="119">
        <v>222</v>
      </c>
      <c r="E12" s="120">
        <v>59</v>
      </c>
      <c r="F12" s="121">
        <v>151</v>
      </c>
      <c r="G12" s="119">
        <v>90</v>
      </c>
      <c r="H12" s="122">
        <v>61</v>
      </c>
      <c r="I12" s="117"/>
    </row>
    <row r="13" spans="1:9" ht="10.5" customHeight="1">
      <c r="A13" s="113"/>
      <c r="B13" s="114"/>
      <c r="C13" s="114"/>
      <c r="D13" s="114"/>
      <c r="E13" s="115"/>
      <c r="F13" s="116"/>
      <c r="G13" s="114"/>
      <c r="H13" s="108"/>
      <c r="I13" s="117"/>
    </row>
    <row r="14" spans="1:9" ht="14.25">
      <c r="A14" s="113" t="s">
        <v>242</v>
      </c>
      <c r="B14" s="114">
        <v>1437</v>
      </c>
      <c r="C14" s="114">
        <v>707</v>
      </c>
      <c r="D14" s="114">
        <v>730</v>
      </c>
      <c r="E14" s="115" t="s">
        <v>243</v>
      </c>
      <c r="F14" s="116">
        <v>584</v>
      </c>
      <c r="G14" s="114">
        <v>340</v>
      </c>
      <c r="H14" s="108">
        <v>244</v>
      </c>
      <c r="I14" s="117"/>
    </row>
    <row r="15" spans="1:9" ht="14.25">
      <c r="A15" s="113">
        <v>5</v>
      </c>
      <c r="B15" s="114">
        <v>380</v>
      </c>
      <c r="C15" s="114">
        <v>170</v>
      </c>
      <c r="D15" s="114">
        <v>210</v>
      </c>
      <c r="E15" s="115">
        <v>60</v>
      </c>
      <c r="F15" s="116">
        <v>173</v>
      </c>
      <c r="G15" s="114">
        <v>115</v>
      </c>
      <c r="H15" s="108">
        <v>58</v>
      </c>
      <c r="I15" s="117"/>
    </row>
    <row r="16" spans="1:9" ht="14.25">
      <c r="A16" s="113">
        <v>6</v>
      </c>
      <c r="B16" s="114">
        <v>353</v>
      </c>
      <c r="C16" s="114">
        <v>171</v>
      </c>
      <c r="D16" s="114">
        <v>182</v>
      </c>
      <c r="E16" s="115">
        <v>61</v>
      </c>
      <c r="F16" s="116">
        <v>143</v>
      </c>
      <c r="G16" s="114">
        <v>89</v>
      </c>
      <c r="H16" s="108">
        <v>54</v>
      </c>
      <c r="I16" s="117"/>
    </row>
    <row r="17" spans="1:9" ht="14.25">
      <c r="A17" s="113">
        <v>7</v>
      </c>
      <c r="B17" s="114">
        <v>288</v>
      </c>
      <c r="C17" s="114">
        <v>154</v>
      </c>
      <c r="D17" s="114">
        <v>134</v>
      </c>
      <c r="E17" s="115">
        <v>62</v>
      </c>
      <c r="F17" s="116">
        <v>108</v>
      </c>
      <c r="G17" s="114">
        <v>55</v>
      </c>
      <c r="H17" s="108">
        <v>53</v>
      </c>
      <c r="I17" s="117"/>
    </row>
    <row r="18" spans="1:9" ht="14.25">
      <c r="A18" s="113">
        <v>8</v>
      </c>
      <c r="B18" s="114">
        <v>226</v>
      </c>
      <c r="C18" s="114">
        <v>112</v>
      </c>
      <c r="D18" s="114">
        <v>114</v>
      </c>
      <c r="E18" s="115">
        <v>63</v>
      </c>
      <c r="F18" s="116">
        <v>83</v>
      </c>
      <c r="G18" s="114">
        <v>51</v>
      </c>
      <c r="H18" s="108">
        <v>32</v>
      </c>
      <c r="I18" s="117"/>
    </row>
    <row r="19" spans="1:9" ht="14.25">
      <c r="A19" s="118">
        <v>9</v>
      </c>
      <c r="B19" s="119">
        <v>190</v>
      </c>
      <c r="C19" s="119">
        <v>100</v>
      </c>
      <c r="D19" s="119">
        <v>90</v>
      </c>
      <c r="E19" s="120">
        <v>64</v>
      </c>
      <c r="F19" s="121">
        <v>77</v>
      </c>
      <c r="G19" s="119">
        <v>30</v>
      </c>
      <c r="H19" s="122">
        <v>47</v>
      </c>
      <c r="I19" s="117"/>
    </row>
    <row r="20" spans="1:9" ht="10.5" customHeight="1">
      <c r="A20" s="113"/>
      <c r="B20" s="114"/>
      <c r="C20" s="114"/>
      <c r="D20" s="114"/>
      <c r="E20" s="115"/>
      <c r="F20" s="116"/>
      <c r="G20" s="114"/>
      <c r="H20" s="108"/>
      <c r="I20" s="117"/>
    </row>
    <row r="21" spans="1:9" ht="14.25">
      <c r="A21" s="113" t="s">
        <v>244</v>
      </c>
      <c r="B21" s="114">
        <v>723</v>
      </c>
      <c r="C21" s="114">
        <v>342</v>
      </c>
      <c r="D21" s="114">
        <v>381</v>
      </c>
      <c r="E21" s="115" t="s">
        <v>245</v>
      </c>
      <c r="F21" s="116">
        <v>366</v>
      </c>
      <c r="G21" s="114">
        <v>206</v>
      </c>
      <c r="H21" s="108">
        <v>160</v>
      </c>
      <c r="I21" s="117"/>
    </row>
    <row r="22" spans="1:9" ht="14.25">
      <c r="A22" s="113">
        <v>10</v>
      </c>
      <c r="B22" s="114">
        <v>173</v>
      </c>
      <c r="C22" s="114">
        <v>83</v>
      </c>
      <c r="D22" s="114">
        <v>90</v>
      </c>
      <c r="E22" s="115">
        <v>65</v>
      </c>
      <c r="F22" s="116">
        <v>105</v>
      </c>
      <c r="G22" s="114">
        <v>62</v>
      </c>
      <c r="H22" s="108">
        <v>43</v>
      </c>
      <c r="I22" s="117"/>
    </row>
    <row r="23" spans="1:9" ht="14.25">
      <c r="A23" s="113">
        <v>11</v>
      </c>
      <c r="B23" s="114">
        <v>138</v>
      </c>
      <c r="C23" s="114">
        <v>67</v>
      </c>
      <c r="D23" s="114">
        <v>71</v>
      </c>
      <c r="E23" s="115">
        <v>66</v>
      </c>
      <c r="F23" s="116">
        <v>80</v>
      </c>
      <c r="G23" s="114">
        <v>43</v>
      </c>
      <c r="H23" s="108">
        <v>37</v>
      </c>
      <c r="I23" s="117"/>
    </row>
    <row r="24" spans="1:9" ht="14.25">
      <c r="A24" s="113">
        <v>12</v>
      </c>
      <c r="B24" s="114">
        <v>130</v>
      </c>
      <c r="C24" s="114">
        <v>61</v>
      </c>
      <c r="D24" s="114">
        <v>69</v>
      </c>
      <c r="E24" s="115">
        <v>67</v>
      </c>
      <c r="F24" s="116">
        <v>74</v>
      </c>
      <c r="G24" s="114">
        <v>39</v>
      </c>
      <c r="H24" s="108">
        <v>35</v>
      </c>
      <c r="I24" s="117"/>
    </row>
    <row r="25" spans="1:9" ht="14.25">
      <c r="A25" s="113">
        <v>13</v>
      </c>
      <c r="B25" s="114">
        <v>166</v>
      </c>
      <c r="C25" s="114">
        <v>72</v>
      </c>
      <c r="D25" s="114">
        <v>94</v>
      </c>
      <c r="E25" s="115">
        <v>68</v>
      </c>
      <c r="F25" s="116">
        <v>50</v>
      </c>
      <c r="G25" s="114">
        <v>30</v>
      </c>
      <c r="H25" s="108">
        <v>20</v>
      </c>
      <c r="I25" s="117"/>
    </row>
    <row r="26" spans="1:9" ht="14.25">
      <c r="A26" s="118">
        <v>14</v>
      </c>
      <c r="B26" s="119">
        <v>116</v>
      </c>
      <c r="C26" s="119">
        <v>59</v>
      </c>
      <c r="D26" s="119">
        <v>57</v>
      </c>
      <c r="E26" s="120">
        <v>69</v>
      </c>
      <c r="F26" s="121">
        <v>57</v>
      </c>
      <c r="G26" s="119">
        <v>32</v>
      </c>
      <c r="H26" s="122">
        <v>25</v>
      </c>
      <c r="I26" s="117"/>
    </row>
    <row r="27" spans="1:9" ht="10.5" customHeight="1">
      <c r="A27" s="113"/>
      <c r="B27" s="114"/>
      <c r="C27" s="114"/>
      <c r="D27" s="114"/>
      <c r="E27" s="115"/>
      <c r="F27" s="116"/>
      <c r="G27" s="114"/>
      <c r="H27" s="108"/>
      <c r="I27" s="117"/>
    </row>
    <row r="28" spans="1:9" ht="14.25">
      <c r="A28" s="113" t="s">
        <v>246</v>
      </c>
      <c r="B28" s="114">
        <v>1598</v>
      </c>
      <c r="C28" s="114">
        <v>805</v>
      </c>
      <c r="D28" s="114">
        <v>793</v>
      </c>
      <c r="E28" s="115" t="s">
        <v>247</v>
      </c>
      <c r="F28" s="116">
        <v>288</v>
      </c>
      <c r="G28" s="114">
        <v>128</v>
      </c>
      <c r="H28" s="108">
        <v>160</v>
      </c>
      <c r="I28" s="117"/>
    </row>
    <row r="29" spans="1:9" ht="14.25">
      <c r="A29" s="113">
        <v>15</v>
      </c>
      <c r="B29" s="114">
        <v>160</v>
      </c>
      <c r="C29" s="114">
        <v>93</v>
      </c>
      <c r="D29" s="114">
        <v>67</v>
      </c>
      <c r="E29" s="115">
        <v>70</v>
      </c>
      <c r="F29" s="116">
        <v>70</v>
      </c>
      <c r="G29" s="114">
        <v>32</v>
      </c>
      <c r="H29" s="108">
        <v>38</v>
      </c>
      <c r="I29" s="117"/>
    </row>
    <row r="30" spans="1:9" ht="14.25">
      <c r="A30" s="113">
        <v>16</v>
      </c>
      <c r="B30" s="114">
        <v>178</v>
      </c>
      <c r="C30" s="114">
        <v>101</v>
      </c>
      <c r="D30" s="114">
        <v>77</v>
      </c>
      <c r="E30" s="115">
        <v>71</v>
      </c>
      <c r="F30" s="116">
        <v>56</v>
      </c>
      <c r="G30" s="114">
        <v>26</v>
      </c>
      <c r="H30" s="108">
        <v>30</v>
      </c>
      <c r="I30" s="117"/>
    </row>
    <row r="31" spans="1:9" ht="14.25">
      <c r="A31" s="113">
        <v>17</v>
      </c>
      <c r="B31" s="114">
        <v>105</v>
      </c>
      <c r="C31" s="114">
        <v>46</v>
      </c>
      <c r="D31" s="114">
        <v>59</v>
      </c>
      <c r="E31" s="115">
        <v>72</v>
      </c>
      <c r="F31" s="116">
        <v>48</v>
      </c>
      <c r="G31" s="114">
        <v>18</v>
      </c>
      <c r="H31" s="108">
        <v>30</v>
      </c>
      <c r="I31" s="117"/>
    </row>
    <row r="32" spans="1:9" ht="14.25">
      <c r="A32" s="113">
        <v>18</v>
      </c>
      <c r="B32" s="114">
        <v>336</v>
      </c>
      <c r="C32" s="114">
        <v>170</v>
      </c>
      <c r="D32" s="114">
        <v>166</v>
      </c>
      <c r="E32" s="115">
        <v>73</v>
      </c>
      <c r="F32" s="116">
        <v>62</v>
      </c>
      <c r="G32" s="114">
        <v>32</v>
      </c>
      <c r="H32" s="108">
        <v>30</v>
      </c>
      <c r="I32" s="117"/>
    </row>
    <row r="33" spans="1:9" ht="14.25">
      <c r="A33" s="118">
        <v>19</v>
      </c>
      <c r="B33" s="119">
        <v>819</v>
      </c>
      <c r="C33" s="119">
        <v>395</v>
      </c>
      <c r="D33" s="119">
        <v>424</v>
      </c>
      <c r="E33" s="120">
        <v>74</v>
      </c>
      <c r="F33" s="121">
        <v>52</v>
      </c>
      <c r="G33" s="119">
        <v>20</v>
      </c>
      <c r="H33" s="122">
        <v>32</v>
      </c>
      <c r="I33" s="117"/>
    </row>
    <row r="34" spans="1:9" ht="10.5" customHeight="1">
      <c r="A34" s="113"/>
      <c r="B34" s="114"/>
      <c r="C34" s="114"/>
      <c r="D34" s="114"/>
      <c r="E34" s="115"/>
      <c r="F34" s="116"/>
      <c r="G34" s="114"/>
      <c r="H34" s="108"/>
      <c r="I34" s="117"/>
    </row>
    <row r="35" spans="1:9" ht="14.25">
      <c r="A35" s="113" t="s">
        <v>248</v>
      </c>
      <c r="B35" s="114">
        <v>5925</v>
      </c>
      <c r="C35" s="114">
        <v>2591</v>
      </c>
      <c r="D35" s="114">
        <v>3334</v>
      </c>
      <c r="E35" s="115" t="s">
        <v>249</v>
      </c>
      <c r="F35" s="116">
        <v>190</v>
      </c>
      <c r="G35" s="114">
        <v>65</v>
      </c>
      <c r="H35" s="108">
        <v>125</v>
      </c>
      <c r="I35" s="117"/>
    </row>
    <row r="36" spans="1:9" ht="14.25">
      <c r="A36" s="113">
        <v>20</v>
      </c>
      <c r="B36" s="114">
        <v>857</v>
      </c>
      <c r="C36" s="114">
        <v>356</v>
      </c>
      <c r="D36" s="114">
        <v>501</v>
      </c>
      <c r="E36" s="115">
        <v>75</v>
      </c>
      <c r="F36" s="116">
        <v>41</v>
      </c>
      <c r="G36" s="114">
        <v>18</v>
      </c>
      <c r="H36" s="108">
        <v>23</v>
      </c>
      <c r="I36" s="117"/>
    </row>
    <row r="37" spans="1:9" ht="14.25">
      <c r="A37" s="113">
        <v>21</v>
      </c>
      <c r="B37" s="114">
        <v>1002</v>
      </c>
      <c r="C37" s="114">
        <v>447</v>
      </c>
      <c r="D37" s="114">
        <v>555</v>
      </c>
      <c r="E37" s="115">
        <v>76</v>
      </c>
      <c r="F37" s="116">
        <v>39</v>
      </c>
      <c r="G37" s="114">
        <v>12</v>
      </c>
      <c r="H37" s="108">
        <v>27</v>
      </c>
      <c r="I37" s="117"/>
    </row>
    <row r="38" spans="1:9" ht="14.25">
      <c r="A38" s="113">
        <v>22</v>
      </c>
      <c r="B38" s="114">
        <v>1109</v>
      </c>
      <c r="C38" s="114">
        <v>470</v>
      </c>
      <c r="D38" s="114">
        <v>639</v>
      </c>
      <c r="E38" s="115">
        <v>77</v>
      </c>
      <c r="F38" s="116">
        <v>45</v>
      </c>
      <c r="G38" s="114">
        <v>16</v>
      </c>
      <c r="H38" s="108">
        <v>29</v>
      </c>
      <c r="I38" s="117"/>
    </row>
    <row r="39" spans="1:9" ht="14.25">
      <c r="A39" s="113">
        <v>23</v>
      </c>
      <c r="B39" s="114">
        <v>1521</v>
      </c>
      <c r="C39" s="114">
        <v>716</v>
      </c>
      <c r="D39" s="114">
        <v>805</v>
      </c>
      <c r="E39" s="115">
        <v>78</v>
      </c>
      <c r="F39" s="116">
        <v>33</v>
      </c>
      <c r="G39" s="114">
        <v>9</v>
      </c>
      <c r="H39" s="108">
        <v>24</v>
      </c>
      <c r="I39" s="117"/>
    </row>
    <row r="40" spans="1:9" ht="14.25">
      <c r="A40" s="118">
        <v>24</v>
      </c>
      <c r="B40" s="119">
        <v>1436</v>
      </c>
      <c r="C40" s="119">
        <v>602</v>
      </c>
      <c r="D40" s="119">
        <v>834</v>
      </c>
      <c r="E40" s="120">
        <v>79</v>
      </c>
      <c r="F40" s="121">
        <v>32</v>
      </c>
      <c r="G40" s="119">
        <v>10</v>
      </c>
      <c r="H40" s="122">
        <v>22</v>
      </c>
      <c r="I40" s="117"/>
    </row>
    <row r="41" spans="1:9" ht="10.5" customHeight="1">
      <c r="A41" s="113"/>
      <c r="B41" s="114"/>
      <c r="C41" s="114"/>
      <c r="D41" s="114"/>
      <c r="E41" s="115"/>
      <c r="F41" s="116"/>
      <c r="G41" s="114"/>
      <c r="H41" s="108"/>
      <c r="I41" s="117"/>
    </row>
    <row r="42" spans="1:9" ht="14.25">
      <c r="A42" s="113" t="s">
        <v>250</v>
      </c>
      <c r="B42" s="114">
        <v>6511</v>
      </c>
      <c r="C42" s="114">
        <v>2862</v>
      </c>
      <c r="D42" s="114">
        <v>3649</v>
      </c>
      <c r="E42" s="115" t="s">
        <v>251</v>
      </c>
      <c r="F42" s="116">
        <v>156</v>
      </c>
      <c r="G42" s="114">
        <v>44</v>
      </c>
      <c r="H42" s="108">
        <v>112</v>
      </c>
      <c r="I42" s="117"/>
    </row>
    <row r="43" spans="1:9" ht="14.25">
      <c r="A43" s="113">
        <v>25</v>
      </c>
      <c r="B43" s="114">
        <v>1373</v>
      </c>
      <c r="C43" s="114">
        <v>614</v>
      </c>
      <c r="D43" s="114">
        <v>759</v>
      </c>
      <c r="E43" s="115">
        <v>80</v>
      </c>
      <c r="F43" s="116">
        <v>38</v>
      </c>
      <c r="G43" s="114">
        <v>7</v>
      </c>
      <c r="H43" s="108">
        <v>31</v>
      </c>
      <c r="I43" s="117"/>
    </row>
    <row r="44" spans="1:9" ht="14.25">
      <c r="A44" s="113">
        <v>26</v>
      </c>
      <c r="B44" s="114">
        <v>1347</v>
      </c>
      <c r="C44" s="114">
        <v>589</v>
      </c>
      <c r="D44" s="114">
        <v>758</v>
      </c>
      <c r="E44" s="115">
        <v>81</v>
      </c>
      <c r="F44" s="116">
        <v>34</v>
      </c>
      <c r="G44" s="114">
        <v>7</v>
      </c>
      <c r="H44" s="108">
        <v>27</v>
      </c>
      <c r="I44" s="117"/>
    </row>
    <row r="45" spans="1:9" ht="14.25">
      <c r="A45" s="113">
        <v>27</v>
      </c>
      <c r="B45" s="114">
        <v>1325</v>
      </c>
      <c r="C45" s="114">
        <v>575</v>
      </c>
      <c r="D45" s="114">
        <v>750</v>
      </c>
      <c r="E45" s="115">
        <v>82</v>
      </c>
      <c r="F45" s="116">
        <v>37</v>
      </c>
      <c r="G45" s="114">
        <v>12</v>
      </c>
      <c r="H45" s="108">
        <v>25</v>
      </c>
      <c r="I45" s="117"/>
    </row>
    <row r="46" spans="1:9" ht="14.25">
      <c r="A46" s="113">
        <v>28</v>
      </c>
      <c r="B46" s="114">
        <v>1303</v>
      </c>
      <c r="C46" s="114">
        <v>545</v>
      </c>
      <c r="D46" s="114">
        <v>758</v>
      </c>
      <c r="E46" s="115">
        <v>83</v>
      </c>
      <c r="F46" s="116">
        <v>18</v>
      </c>
      <c r="G46" s="114">
        <v>7</v>
      </c>
      <c r="H46" s="108">
        <v>11</v>
      </c>
      <c r="I46" s="117"/>
    </row>
    <row r="47" spans="1:9" ht="14.25">
      <c r="A47" s="118">
        <v>29</v>
      </c>
      <c r="B47" s="119">
        <v>1163</v>
      </c>
      <c r="C47" s="119">
        <v>539</v>
      </c>
      <c r="D47" s="119">
        <v>624</v>
      </c>
      <c r="E47" s="120">
        <v>84</v>
      </c>
      <c r="F47" s="121">
        <v>29</v>
      </c>
      <c r="G47" s="119">
        <v>11</v>
      </c>
      <c r="H47" s="122">
        <v>18</v>
      </c>
      <c r="I47" s="117"/>
    </row>
    <row r="48" spans="1:9" ht="10.5" customHeight="1">
      <c r="A48" s="113"/>
      <c r="B48" s="114"/>
      <c r="C48" s="114"/>
      <c r="D48" s="114"/>
      <c r="E48" s="115"/>
      <c r="F48" s="116"/>
      <c r="G48" s="114"/>
      <c r="H48" s="108"/>
      <c r="I48" s="117"/>
    </row>
    <row r="49" spans="1:9" ht="14.25">
      <c r="A49" s="113" t="s">
        <v>252</v>
      </c>
      <c r="B49" s="114">
        <v>4293</v>
      </c>
      <c r="C49" s="114">
        <v>2083</v>
      </c>
      <c r="D49" s="114">
        <v>2210</v>
      </c>
      <c r="E49" s="115" t="s">
        <v>253</v>
      </c>
      <c r="F49" s="116">
        <v>101</v>
      </c>
      <c r="G49" s="114">
        <v>26</v>
      </c>
      <c r="H49" s="108">
        <v>75</v>
      </c>
      <c r="I49" s="117"/>
    </row>
    <row r="50" spans="1:9" ht="14.25">
      <c r="A50" s="113">
        <v>30</v>
      </c>
      <c r="B50" s="114">
        <v>1086</v>
      </c>
      <c r="C50" s="114">
        <v>465</v>
      </c>
      <c r="D50" s="114">
        <v>621</v>
      </c>
      <c r="E50" s="115">
        <v>85</v>
      </c>
      <c r="F50" s="116">
        <v>23</v>
      </c>
      <c r="G50" s="114">
        <v>11</v>
      </c>
      <c r="H50" s="108">
        <v>12</v>
      </c>
      <c r="I50" s="117"/>
    </row>
    <row r="51" spans="1:9" ht="14.25">
      <c r="A51" s="113">
        <v>31</v>
      </c>
      <c r="B51" s="114">
        <v>976</v>
      </c>
      <c r="C51" s="114">
        <v>473</v>
      </c>
      <c r="D51" s="114">
        <v>503</v>
      </c>
      <c r="E51" s="115">
        <v>86</v>
      </c>
      <c r="F51" s="116">
        <v>27</v>
      </c>
      <c r="G51" s="114">
        <v>4</v>
      </c>
      <c r="H51" s="108">
        <v>23</v>
      </c>
      <c r="I51" s="117"/>
    </row>
    <row r="52" spans="1:9" ht="14.25">
      <c r="A52" s="113">
        <v>32</v>
      </c>
      <c r="B52" s="114">
        <v>825</v>
      </c>
      <c r="C52" s="114">
        <v>412</v>
      </c>
      <c r="D52" s="114">
        <v>413</v>
      </c>
      <c r="E52" s="115">
        <v>87</v>
      </c>
      <c r="F52" s="116">
        <v>18</v>
      </c>
      <c r="G52" s="114">
        <v>6</v>
      </c>
      <c r="H52" s="108">
        <v>12</v>
      </c>
      <c r="I52" s="117"/>
    </row>
    <row r="53" spans="1:9" ht="14.25">
      <c r="A53" s="113">
        <v>33</v>
      </c>
      <c r="B53" s="114">
        <v>748</v>
      </c>
      <c r="C53" s="114">
        <v>396</v>
      </c>
      <c r="D53" s="114">
        <v>352</v>
      </c>
      <c r="E53" s="115">
        <v>88</v>
      </c>
      <c r="F53" s="116">
        <v>21</v>
      </c>
      <c r="G53" s="114">
        <v>3</v>
      </c>
      <c r="H53" s="108">
        <v>18</v>
      </c>
      <c r="I53" s="117"/>
    </row>
    <row r="54" spans="1:9" ht="14.25">
      <c r="A54" s="118">
        <v>34</v>
      </c>
      <c r="B54" s="119">
        <v>658</v>
      </c>
      <c r="C54" s="119">
        <v>337</v>
      </c>
      <c r="D54" s="119">
        <v>321</v>
      </c>
      <c r="E54" s="120">
        <v>89</v>
      </c>
      <c r="F54" s="121">
        <v>12</v>
      </c>
      <c r="G54" s="119">
        <v>2</v>
      </c>
      <c r="H54" s="122">
        <v>10</v>
      </c>
      <c r="I54" s="117"/>
    </row>
    <row r="55" spans="1:9" ht="10.5" customHeight="1">
      <c r="A55" s="113"/>
      <c r="B55" s="114"/>
      <c r="C55" s="114"/>
      <c r="D55" s="114"/>
      <c r="E55" s="115"/>
      <c r="F55" s="116"/>
      <c r="G55" s="114"/>
      <c r="H55" s="108"/>
      <c r="I55" s="117"/>
    </row>
    <row r="56" spans="1:9" ht="14.25">
      <c r="A56" s="113" t="s">
        <v>254</v>
      </c>
      <c r="B56" s="114">
        <v>2202</v>
      </c>
      <c r="C56" s="114">
        <v>1203</v>
      </c>
      <c r="D56" s="114">
        <v>999</v>
      </c>
      <c r="E56" s="115" t="s">
        <v>255</v>
      </c>
      <c r="F56" s="116">
        <v>44</v>
      </c>
      <c r="G56" s="114">
        <v>10</v>
      </c>
      <c r="H56" s="108">
        <v>34</v>
      </c>
      <c r="I56" s="117"/>
    </row>
    <row r="57" spans="1:9" ht="14.25">
      <c r="A57" s="113">
        <v>35</v>
      </c>
      <c r="B57" s="114">
        <v>589</v>
      </c>
      <c r="C57" s="114">
        <v>319</v>
      </c>
      <c r="D57" s="114">
        <v>270</v>
      </c>
      <c r="E57" s="115">
        <v>90</v>
      </c>
      <c r="F57" s="116">
        <v>15</v>
      </c>
      <c r="G57" s="114">
        <v>6</v>
      </c>
      <c r="H57" s="108">
        <v>9</v>
      </c>
      <c r="I57" s="117"/>
    </row>
    <row r="58" spans="1:9" ht="14.25">
      <c r="A58" s="113">
        <v>36</v>
      </c>
      <c r="B58" s="114">
        <v>382</v>
      </c>
      <c r="C58" s="114">
        <v>207</v>
      </c>
      <c r="D58" s="114">
        <v>175</v>
      </c>
      <c r="E58" s="115">
        <v>91</v>
      </c>
      <c r="F58" s="116">
        <v>11</v>
      </c>
      <c r="G58" s="114">
        <v>2</v>
      </c>
      <c r="H58" s="108">
        <v>9</v>
      </c>
      <c r="I58" s="117"/>
    </row>
    <row r="59" spans="1:9" ht="14.25">
      <c r="A59" s="113">
        <v>37</v>
      </c>
      <c r="B59" s="114">
        <v>489</v>
      </c>
      <c r="C59" s="114">
        <v>270</v>
      </c>
      <c r="D59" s="114">
        <v>219</v>
      </c>
      <c r="E59" s="115">
        <v>92</v>
      </c>
      <c r="F59" s="116">
        <v>7</v>
      </c>
      <c r="G59" s="114"/>
      <c r="H59" s="108">
        <v>7</v>
      </c>
      <c r="I59" s="117"/>
    </row>
    <row r="60" spans="1:9" ht="14.25">
      <c r="A60" s="113">
        <v>38</v>
      </c>
      <c r="B60" s="114">
        <v>390</v>
      </c>
      <c r="C60" s="114">
        <v>211</v>
      </c>
      <c r="D60" s="114">
        <v>179</v>
      </c>
      <c r="E60" s="115">
        <v>93</v>
      </c>
      <c r="F60" s="116">
        <v>5</v>
      </c>
      <c r="G60" s="114">
        <v>1</v>
      </c>
      <c r="H60" s="108">
        <v>4</v>
      </c>
      <c r="I60" s="117"/>
    </row>
    <row r="61" spans="1:9" ht="14.25">
      <c r="A61" s="118">
        <v>39</v>
      </c>
      <c r="B61" s="119">
        <v>352</v>
      </c>
      <c r="C61" s="119">
        <v>196</v>
      </c>
      <c r="D61" s="119">
        <v>156</v>
      </c>
      <c r="E61" s="120">
        <v>94</v>
      </c>
      <c r="F61" s="121">
        <v>6</v>
      </c>
      <c r="G61" s="119">
        <v>1</v>
      </c>
      <c r="H61" s="122">
        <v>5</v>
      </c>
      <c r="I61" s="117"/>
    </row>
    <row r="62" spans="1:9" ht="10.5" customHeight="1">
      <c r="A62" s="113"/>
      <c r="B62" s="114"/>
      <c r="C62" s="114"/>
      <c r="D62" s="114"/>
      <c r="E62" s="115"/>
      <c r="F62" s="116"/>
      <c r="G62" s="114"/>
      <c r="H62" s="108"/>
      <c r="I62" s="117"/>
    </row>
    <row r="63" spans="1:9" ht="14.25">
      <c r="A63" s="113" t="s">
        <v>256</v>
      </c>
      <c r="B63" s="114">
        <v>1399</v>
      </c>
      <c r="C63" s="114">
        <v>864</v>
      </c>
      <c r="D63" s="114">
        <v>535</v>
      </c>
      <c r="E63" s="115" t="s">
        <v>257</v>
      </c>
      <c r="F63" s="116">
        <v>10</v>
      </c>
      <c r="G63" s="114">
        <v>1</v>
      </c>
      <c r="H63" s="108">
        <v>9</v>
      </c>
      <c r="I63" s="117"/>
    </row>
    <row r="64" spans="1:9" ht="14.25">
      <c r="A64" s="113">
        <v>40</v>
      </c>
      <c r="B64" s="114">
        <v>312</v>
      </c>
      <c r="C64" s="114">
        <v>197</v>
      </c>
      <c r="D64" s="114">
        <v>115</v>
      </c>
      <c r="E64" s="115">
        <v>95</v>
      </c>
      <c r="F64" s="116">
        <v>3</v>
      </c>
      <c r="G64" s="114"/>
      <c r="H64" s="108">
        <v>3</v>
      </c>
      <c r="I64" s="117"/>
    </row>
    <row r="65" spans="1:9" ht="14.25">
      <c r="A65" s="113">
        <v>41</v>
      </c>
      <c r="B65" s="114">
        <v>286</v>
      </c>
      <c r="C65" s="114">
        <v>172</v>
      </c>
      <c r="D65" s="114">
        <v>114</v>
      </c>
      <c r="E65" s="115">
        <v>96</v>
      </c>
      <c r="F65" s="116">
        <v>2</v>
      </c>
      <c r="G65" s="114"/>
      <c r="H65" s="108">
        <v>2</v>
      </c>
      <c r="I65" s="117"/>
    </row>
    <row r="66" spans="1:9" ht="14.25">
      <c r="A66" s="113">
        <v>42</v>
      </c>
      <c r="B66" s="114">
        <v>285</v>
      </c>
      <c r="C66" s="114">
        <v>186</v>
      </c>
      <c r="D66" s="114">
        <v>99</v>
      </c>
      <c r="E66" s="115">
        <v>97</v>
      </c>
      <c r="F66" s="116">
        <v>1</v>
      </c>
      <c r="G66" s="114">
        <v>1</v>
      </c>
      <c r="H66" s="108"/>
      <c r="I66" s="117"/>
    </row>
    <row r="67" spans="1:9" ht="14.25">
      <c r="A67" s="113">
        <v>43</v>
      </c>
      <c r="B67" s="114">
        <v>257</v>
      </c>
      <c r="C67" s="114">
        <v>146</v>
      </c>
      <c r="D67" s="114">
        <v>111</v>
      </c>
      <c r="E67" s="115">
        <v>98</v>
      </c>
      <c r="F67" s="116">
        <v>1</v>
      </c>
      <c r="G67" s="114"/>
      <c r="H67" s="108">
        <v>1</v>
      </c>
      <c r="I67" s="117"/>
    </row>
    <row r="68" spans="1:9" ht="14.25">
      <c r="A68" s="118">
        <v>44</v>
      </c>
      <c r="B68" s="119">
        <v>259</v>
      </c>
      <c r="C68" s="119">
        <v>163</v>
      </c>
      <c r="D68" s="119">
        <v>96</v>
      </c>
      <c r="E68" s="120">
        <v>99</v>
      </c>
      <c r="F68" s="121">
        <v>3</v>
      </c>
      <c r="G68" s="119"/>
      <c r="H68" s="122">
        <v>3</v>
      </c>
      <c r="I68" s="117"/>
    </row>
    <row r="69" spans="1:9" ht="10.5" customHeight="1">
      <c r="A69" s="113"/>
      <c r="B69" s="114"/>
      <c r="C69" s="114"/>
      <c r="D69" s="114"/>
      <c r="E69" s="115"/>
      <c r="F69" s="116"/>
      <c r="G69" s="114"/>
      <c r="H69" s="108"/>
      <c r="I69" s="117"/>
    </row>
    <row r="70" spans="1:9" ht="14.25">
      <c r="A70" s="113" t="s">
        <v>258</v>
      </c>
      <c r="B70" s="114">
        <v>1170</v>
      </c>
      <c r="C70" s="114">
        <v>714</v>
      </c>
      <c r="D70" s="114">
        <v>456</v>
      </c>
      <c r="E70" s="115" t="s">
        <v>263</v>
      </c>
      <c r="F70" s="116">
        <v>2</v>
      </c>
      <c r="G70" s="114"/>
      <c r="H70" s="108">
        <v>2</v>
      </c>
      <c r="I70" s="117"/>
    </row>
    <row r="71" spans="1:9" ht="14.25">
      <c r="A71" s="113">
        <v>45</v>
      </c>
      <c r="B71" s="114">
        <v>187</v>
      </c>
      <c r="C71" s="114">
        <v>119</v>
      </c>
      <c r="D71" s="114">
        <v>68</v>
      </c>
      <c r="E71" s="115" t="s">
        <v>264</v>
      </c>
      <c r="F71" s="116">
        <v>1</v>
      </c>
      <c r="G71" s="114"/>
      <c r="H71" s="108">
        <v>1</v>
      </c>
      <c r="I71" s="117"/>
    </row>
    <row r="72" spans="1:9" ht="14.25">
      <c r="A72" s="113">
        <v>46</v>
      </c>
      <c r="B72" s="114">
        <v>242</v>
      </c>
      <c r="C72" s="114">
        <v>150</v>
      </c>
      <c r="D72" s="114">
        <v>92</v>
      </c>
      <c r="E72" s="115"/>
      <c r="F72" s="116"/>
      <c r="G72" s="114"/>
      <c r="H72" s="108"/>
      <c r="I72" s="117"/>
    </row>
    <row r="73" spans="1:9" ht="14.25">
      <c r="A73" s="113">
        <v>47</v>
      </c>
      <c r="B73" s="114">
        <v>278</v>
      </c>
      <c r="C73" s="114">
        <v>166</v>
      </c>
      <c r="D73" s="114">
        <v>112</v>
      </c>
      <c r="E73" s="115"/>
      <c r="F73" s="115"/>
      <c r="G73" s="114"/>
      <c r="H73" s="108"/>
      <c r="I73" s="117"/>
    </row>
    <row r="74" spans="1:9" ht="14.25">
      <c r="A74" s="113">
        <v>48</v>
      </c>
      <c r="B74" s="114">
        <v>239</v>
      </c>
      <c r="C74" s="114">
        <v>143</v>
      </c>
      <c r="D74" s="114">
        <v>96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19">
        <v>224</v>
      </c>
      <c r="C75" s="119">
        <v>136</v>
      </c>
      <c r="D75" s="119">
        <v>88</v>
      </c>
      <c r="E75" s="115" t="s">
        <v>266</v>
      </c>
      <c r="F75" s="115"/>
      <c r="G75" s="114"/>
      <c r="H75" s="108"/>
    </row>
    <row r="76" spans="1:8" ht="14.25">
      <c r="A76" s="113"/>
      <c r="B76" s="114"/>
      <c r="C76" s="114"/>
      <c r="D76" s="114"/>
      <c r="E76" s="115" t="s">
        <v>267</v>
      </c>
      <c r="F76" s="116">
        <f>B7+B14+B21</f>
        <v>4674</v>
      </c>
      <c r="G76" s="114">
        <f>C7+C14+C21</f>
        <v>2378</v>
      </c>
      <c r="H76" s="108">
        <f>D7+D14+D21</f>
        <v>2296</v>
      </c>
    </row>
    <row r="77" spans="1:8" ht="14.25">
      <c r="A77" s="113" t="s">
        <v>259</v>
      </c>
      <c r="B77" s="114">
        <v>1373</v>
      </c>
      <c r="C77" s="114">
        <v>821</v>
      </c>
      <c r="D77" s="114">
        <v>552</v>
      </c>
      <c r="E77" s="115" t="s">
        <v>268</v>
      </c>
      <c r="F77" s="116">
        <f>B28+B35+B42+B49+B56+B63+B70+B77+F7+F14</f>
        <v>25936</v>
      </c>
      <c r="G77" s="114">
        <f>C28+C35+C42+C49+C56+C63+C70+C77+G7+G14</f>
        <v>12827</v>
      </c>
      <c r="H77" s="108">
        <f>D28+D35+D42+D49+D56+D63+D70+D77+H7+H14</f>
        <v>13109</v>
      </c>
    </row>
    <row r="78" spans="1:8" ht="14.25">
      <c r="A78" s="113">
        <v>50</v>
      </c>
      <c r="B78" s="114">
        <v>212</v>
      </c>
      <c r="C78" s="114">
        <v>144</v>
      </c>
      <c r="D78" s="114">
        <v>68</v>
      </c>
      <c r="E78" s="115" t="s">
        <v>269</v>
      </c>
      <c r="F78" s="116">
        <f>F21+F28+F35+F42+F49+F56+F63+F70</f>
        <v>1157</v>
      </c>
      <c r="G78" s="114">
        <f>G21+G28+G35+G42+G49+G56+G63+G70</f>
        <v>480</v>
      </c>
      <c r="H78" s="108">
        <f>H21+H28+H35+H42+H49+H56+H63+H70</f>
        <v>677</v>
      </c>
    </row>
    <row r="79" spans="1:8" ht="14.25">
      <c r="A79" s="113">
        <v>51</v>
      </c>
      <c r="B79" s="114">
        <v>278</v>
      </c>
      <c r="C79" s="114">
        <v>151</v>
      </c>
      <c r="D79" s="114">
        <v>127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14">
        <v>249</v>
      </c>
      <c r="C80" s="114">
        <v>154</v>
      </c>
      <c r="D80" s="114">
        <v>95</v>
      </c>
      <c r="E80" s="115" t="s">
        <v>267</v>
      </c>
      <c r="F80" s="124">
        <f>F76/$B$5*100</f>
        <v>14.71291866028708</v>
      </c>
      <c r="G80" s="125">
        <f>G76/$C$5*100</f>
        <v>15.16098182977367</v>
      </c>
      <c r="H80" s="126">
        <f>H76/$D$5*100</f>
        <v>14.275943542871355</v>
      </c>
    </row>
    <row r="81" spans="1:8" ht="14.25">
      <c r="A81" s="113">
        <v>53</v>
      </c>
      <c r="B81" s="114">
        <v>299</v>
      </c>
      <c r="C81" s="114">
        <v>172</v>
      </c>
      <c r="D81" s="114">
        <v>127</v>
      </c>
      <c r="E81" s="115" t="s">
        <v>268</v>
      </c>
      <c r="F81" s="124">
        <f>F77/$B$5*100</f>
        <v>81.64190380256862</v>
      </c>
      <c r="G81" s="125">
        <f>G77/$C$5*100</f>
        <v>81.7787695250239</v>
      </c>
      <c r="H81" s="126">
        <f>H77/$D$5*100</f>
        <v>81.50842504507865</v>
      </c>
    </row>
    <row r="82" spans="1:8" ht="15" thickBot="1">
      <c r="A82" s="127">
        <v>54</v>
      </c>
      <c r="B82" s="128">
        <v>335</v>
      </c>
      <c r="C82" s="128">
        <v>200</v>
      </c>
      <c r="D82" s="128">
        <v>135</v>
      </c>
      <c r="E82" s="129" t="s">
        <v>269</v>
      </c>
      <c r="F82" s="130">
        <f>F78/$B$5*100</f>
        <v>3.6420297154369177</v>
      </c>
      <c r="G82" s="131">
        <f>G78/$C$5*100</f>
        <v>3.0602486452024227</v>
      </c>
      <c r="H82" s="132">
        <f>H78/$D$5*100</f>
        <v>4.209413666604489</v>
      </c>
    </row>
    <row r="83" ht="14.25">
      <c r="A83" s="246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271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15600</v>
      </c>
      <c r="C5" s="106">
        <f>SUM(C7,C14,C21,C28,C35,C42,C49,C56,C63,C70,C77,G7,G14,G21,G28,G35,G42,G49,G56,G63,G70,G71)</f>
        <v>7405</v>
      </c>
      <c r="D5" s="107">
        <f>SUM(D7,D14,D21,D28,D35,D42,D49,D56,D63,D70,D77,H7,H14,H21,H28,H35,H42,H49,H56,H63,H70,H71)</f>
        <v>8195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12"/>
      <c r="G6" s="108"/>
      <c r="H6" s="108"/>
    </row>
    <row r="7" spans="1:9" ht="14.25">
      <c r="A7" s="113" t="s">
        <v>240</v>
      </c>
      <c r="B7" s="133">
        <v>1532</v>
      </c>
      <c r="C7" s="133">
        <v>809</v>
      </c>
      <c r="D7" s="133">
        <v>723</v>
      </c>
      <c r="E7" s="115" t="s">
        <v>241</v>
      </c>
      <c r="F7" s="134">
        <v>468</v>
      </c>
      <c r="G7" s="133">
        <v>276</v>
      </c>
      <c r="H7" s="135">
        <v>192</v>
      </c>
      <c r="I7" s="117"/>
    </row>
    <row r="8" spans="1:9" ht="14.25">
      <c r="A8" s="113">
        <v>0</v>
      </c>
      <c r="B8" s="133">
        <v>195</v>
      </c>
      <c r="C8" s="133">
        <v>112</v>
      </c>
      <c r="D8" s="133">
        <v>83</v>
      </c>
      <c r="E8" s="115">
        <v>55</v>
      </c>
      <c r="F8" s="134">
        <v>142</v>
      </c>
      <c r="G8" s="133">
        <v>87</v>
      </c>
      <c r="H8" s="135">
        <v>55</v>
      </c>
      <c r="I8" s="117"/>
    </row>
    <row r="9" spans="1:9" ht="14.25">
      <c r="A9" s="113">
        <v>1</v>
      </c>
      <c r="B9" s="133">
        <v>413</v>
      </c>
      <c r="C9" s="133">
        <v>212</v>
      </c>
      <c r="D9" s="133">
        <v>201</v>
      </c>
      <c r="E9" s="115">
        <v>56</v>
      </c>
      <c r="F9" s="134">
        <v>88</v>
      </c>
      <c r="G9" s="133">
        <v>60</v>
      </c>
      <c r="H9" s="135">
        <v>28</v>
      </c>
      <c r="I9" s="117"/>
    </row>
    <row r="10" spans="1:9" ht="14.25">
      <c r="A10" s="113">
        <v>2</v>
      </c>
      <c r="B10" s="133">
        <v>342</v>
      </c>
      <c r="C10" s="133">
        <v>189</v>
      </c>
      <c r="D10" s="133">
        <v>153</v>
      </c>
      <c r="E10" s="115">
        <v>57</v>
      </c>
      <c r="F10" s="134">
        <v>67</v>
      </c>
      <c r="G10" s="133">
        <v>37</v>
      </c>
      <c r="H10" s="135">
        <v>30</v>
      </c>
      <c r="I10" s="117"/>
    </row>
    <row r="11" spans="1:9" ht="14.25">
      <c r="A11" s="113">
        <v>3</v>
      </c>
      <c r="B11" s="133">
        <v>309</v>
      </c>
      <c r="C11" s="133">
        <v>168</v>
      </c>
      <c r="D11" s="133">
        <v>141</v>
      </c>
      <c r="E11" s="115">
        <v>58</v>
      </c>
      <c r="F11" s="134">
        <v>88</v>
      </c>
      <c r="G11" s="133">
        <v>46</v>
      </c>
      <c r="H11" s="135">
        <v>42</v>
      </c>
      <c r="I11" s="117"/>
    </row>
    <row r="12" spans="1:9" ht="14.25">
      <c r="A12" s="118">
        <v>4</v>
      </c>
      <c r="B12" s="136">
        <v>273</v>
      </c>
      <c r="C12" s="136">
        <v>128</v>
      </c>
      <c r="D12" s="136">
        <v>145</v>
      </c>
      <c r="E12" s="120">
        <v>59</v>
      </c>
      <c r="F12" s="137">
        <v>83</v>
      </c>
      <c r="G12" s="136">
        <v>46</v>
      </c>
      <c r="H12" s="138">
        <v>37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788</v>
      </c>
      <c r="C14" s="133">
        <v>391</v>
      </c>
      <c r="D14" s="133">
        <v>397</v>
      </c>
      <c r="E14" s="115" t="s">
        <v>243</v>
      </c>
      <c r="F14" s="134">
        <v>298</v>
      </c>
      <c r="G14" s="133">
        <v>159</v>
      </c>
      <c r="H14" s="135">
        <v>139</v>
      </c>
      <c r="I14" s="117"/>
    </row>
    <row r="15" spans="1:9" ht="14.25">
      <c r="A15" s="113">
        <v>5</v>
      </c>
      <c r="B15" s="133">
        <v>226</v>
      </c>
      <c r="C15" s="133">
        <v>104</v>
      </c>
      <c r="D15" s="133">
        <v>122</v>
      </c>
      <c r="E15" s="115">
        <v>60</v>
      </c>
      <c r="F15" s="134">
        <v>90</v>
      </c>
      <c r="G15" s="133">
        <v>62</v>
      </c>
      <c r="H15" s="135">
        <v>28</v>
      </c>
      <c r="I15" s="117"/>
    </row>
    <row r="16" spans="1:9" ht="14.25">
      <c r="A16" s="113">
        <v>6</v>
      </c>
      <c r="B16" s="133">
        <v>210</v>
      </c>
      <c r="C16" s="133">
        <v>106</v>
      </c>
      <c r="D16" s="133">
        <v>104</v>
      </c>
      <c r="E16" s="115">
        <v>61</v>
      </c>
      <c r="F16" s="134">
        <v>63</v>
      </c>
      <c r="G16" s="133">
        <v>28</v>
      </c>
      <c r="H16" s="135">
        <v>35</v>
      </c>
      <c r="I16" s="117"/>
    </row>
    <row r="17" spans="1:9" ht="14.25">
      <c r="A17" s="113">
        <v>7</v>
      </c>
      <c r="B17" s="133">
        <v>162</v>
      </c>
      <c r="C17" s="133">
        <v>86</v>
      </c>
      <c r="D17" s="133">
        <v>76</v>
      </c>
      <c r="E17" s="115">
        <v>62</v>
      </c>
      <c r="F17" s="134">
        <v>65</v>
      </c>
      <c r="G17" s="133">
        <v>33</v>
      </c>
      <c r="H17" s="135">
        <v>32</v>
      </c>
      <c r="I17" s="117"/>
    </row>
    <row r="18" spans="1:9" ht="14.25">
      <c r="A18" s="113">
        <v>8</v>
      </c>
      <c r="B18" s="133">
        <v>103</v>
      </c>
      <c r="C18" s="133">
        <v>49</v>
      </c>
      <c r="D18" s="133">
        <v>54</v>
      </c>
      <c r="E18" s="115">
        <v>63</v>
      </c>
      <c r="F18" s="134">
        <v>42</v>
      </c>
      <c r="G18" s="133">
        <v>23</v>
      </c>
      <c r="H18" s="135">
        <v>19</v>
      </c>
      <c r="I18" s="117"/>
    </row>
    <row r="19" spans="1:9" ht="14.25">
      <c r="A19" s="118">
        <v>9</v>
      </c>
      <c r="B19" s="136">
        <v>87</v>
      </c>
      <c r="C19" s="136">
        <v>46</v>
      </c>
      <c r="D19" s="136">
        <v>41</v>
      </c>
      <c r="E19" s="120">
        <v>64</v>
      </c>
      <c r="F19" s="137">
        <v>38</v>
      </c>
      <c r="G19" s="136">
        <v>13</v>
      </c>
      <c r="H19" s="138">
        <v>25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353</v>
      </c>
      <c r="C21" s="133">
        <v>159</v>
      </c>
      <c r="D21" s="133">
        <v>194</v>
      </c>
      <c r="E21" s="115" t="s">
        <v>245</v>
      </c>
      <c r="F21" s="134">
        <v>203</v>
      </c>
      <c r="G21" s="133">
        <v>104</v>
      </c>
      <c r="H21" s="135">
        <v>99</v>
      </c>
      <c r="I21" s="117"/>
    </row>
    <row r="22" spans="1:9" ht="14.25">
      <c r="A22" s="113">
        <v>10</v>
      </c>
      <c r="B22" s="133">
        <v>74</v>
      </c>
      <c r="C22" s="133">
        <v>31</v>
      </c>
      <c r="D22" s="133">
        <v>43</v>
      </c>
      <c r="E22" s="115">
        <v>65</v>
      </c>
      <c r="F22" s="134">
        <v>56</v>
      </c>
      <c r="G22" s="133">
        <v>32</v>
      </c>
      <c r="H22" s="135">
        <v>24</v>
      </c>
      <c r="I22" s="117"/>
    </row>
    <row r="23" spans="1:9" ht="14.25">
      <c r="A23" s="113">
        <v>11</v>
      </c>
      <c r="B23" s="133">
        <v>57</v>
      </c>
      <c r="C23" s="133">
        <v>27</v>
      </c>
      <c r="D23" s="133">
        <v>30</v>
      </c>
      <c r="E23" s="115">
        <v>66</v>
      </c>
      <c r="F23" s="134">
        <v>43</v>
      </c>
      <c r="G23" s="133">
        <v>19</v>
      </c>
      <c r="H23" s="135">
        <v>24</v>
      </c>
      <c r="I23" s="117"/>
    </row>
    <row r="24" spans="1:9" ht="14.25">
      <c r="A24" s="113">
        <v>12</v>
      </c>
      <c r="B24" s="133">
        <v>55</v>
      </c>
      <c r="C24" s="133">
        <v>24</v>
      </c>
      <c r="D24" s="133">
        <v>31</v>
      </c>
      <c r="E24" s="115">
        <v>67</v>
      </c>
      <c r="F24" s="134">
        <v>46</v>
      </c>
      <c r="G24" s="133">
        <v>21</v>
      </c>
      <c r="H24" s="135">
        <v>25</v>
      </c>
      <c r="I24" s="117"/>
    </row>
    <row r="25" spans="1:9" ht="14.25">
      <c r="A25" s="113">
        <v>13</v>
      </c>
      <c r="B25" s="133">
        <v>102</v>
      </c>
      <c r="C25" s="133">
        <v>43</v>
      </c>
      <c r="D25" s="133">
        <v>59</v>
      </c>
      <c r="E25" s="115">
        <v>68</v>
      </c>
      <c r="F25" s="134">
        <v>26</v>
      </c>
      <c r="G25" s="133">
        <v>14</v>
      </c>
      <c r="H25" s="135">
        <v>12</v>
      </c>
      <c r="I25" s="117"/>
    </row>
    <row r="26" spans="1:9" ht="14.25">
      <c r="A26" s="118">
        <v>14</v>
      </c>
      <c r="B26" s="136">
        <v>65</v>
      </c>
      <c r="C26" s="136">
        <v>34</v>
      </c>
      <c r="D26" s="136">
        <v>31</v>
      </c>
      <c r="E26" s="120">
        <v>69</v>
      </c>
      <c r="F26" s="137">
        <v>32</v>
      </c>
      <c r="G26" s="136">
        <v>18</v>
      </c>
      <c r="H26" s="138">
        <v>14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681</v>
      </c>
      <c r="C28" s="133">
        <v>342</v>
      </c>
      <c r="D28" s="133">
        <v>339</v>
      </c>
      <c r="E28" s="115" t="s">
        <v>247</v>
      </c>
      <c r="F28" s="134">
        <v>162</v>
      </c>
      <c r="G28" s="133">
        <v>76</v>
      </c>
      <c r="H28" s="135">
        <v>86</v>
      </c>
      <c r="I28" s="117"/>
    </row>
    <row r="29" spans="1:9" ht="14.25">
      <c r="A29" s="113">
        <v>15</v>
      </c>
      <c r="B29" s="133">
        <v>110</v>
      </c>
      <c r="C29" s="133">
        <v>68</v>
      </c>
      <c r="D29" s="133">
        <v>42</v>
      </c>
      <c r="E29" s="115">
        <v>70</v>
      </c>
      <c r="F29" s="134">
        <v>45</v>
      </c>
      <c r="G29" s="133">
        <v>22</v>
      </c>
      <c r="H29" s="135">
        <v>23</v>
      </c>
      <c r="I29" s="117"/>
    </row>
    <row r="30" spans="1:9" ht="14.25">
      <c r="A30" s="113">
        <v>16</v>
      </c>
      <c r="B30" s="133">
        <v>138</v>
      </c>
      <c r="C30" s="133">
        <v>78</v>
      </c>
      <c r="D30" s="133">
        <v>60</v>
      </c>
      <c r="E30" s="115">
        <v>71</v>
      </c>
      <c r="F30" s="134">
        <v>33</v>
      </c>
      <c r="G30" s="133">
        <v>14</v>
      </c>
      <c r="H30" s="135">
        <v>19</v>
      </c>
      <c r="I30" s="117"/>
    </row>
    <row r="31" spans="1:9" ht="14.25">
      <c r="A31" s="113">
        <v>17</v>
      </c>
      <c r="B31" s="133">
        <v>86</v>
      </c>
      <c r="C31" s="133">
        <v>37</v>
      </c>
      <c r="D31" s="133">
        <v>49</v>
      </c>
      <c r="E31" s="115">
        <v>72</v>
      </c>
      <c r="F31" s="134">
        <v>20</v>
      </c>
      <c r="G31" s="133">
        <v>8</v>
      </c>
      <c r="H31" s="135">
        <v>12</v>
      </c>
      <c r="I31" s="117"/>
    </row>
    <row r="32" spans="1:9" ht="14.25">
      <c r="A32" s="113">
        <v>18</v>
      </c>
      <c r="B32" s="133">
        <v>137</v>
      </c>
      <c r="C32" s="133">
        <v>64</v>
      </c>
      <c r="D32" s="133">
        <v>73</v>
      </c>
      <c r="E32" s="115">
        <v>73</v>
      </c>
      <c r="F32" s="134">
        <v>34</v>
      </c>
      <c r="G32" s="133">
        <v>19</v>
      </c>
      <c r="H32" s="135">
        <v>15</v>
      </c>
      <c r="I32" s="117"/>
    </row>
    <row r="33" spans="1:9" ht="14.25">
      <c r="A33" s="118">
        <v>19</v>
      </c>
      <c r="B33" s="136">
        <v>210</v>
      </c>
      <c r="C33" s="136">
        <v>95</v>
      </c>
      <c r="D33" s="136">
        <v>115</v>
      </c>
      <c r="E33" s="120">
        <v>74</v>
      </c>
      <c r="F33" s="137">
        <v>30</v>
      </c>
      <c r="G33" s="136">
        <v>13</v>
      </c>
      <c r="H33" s="138">
        <v>17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2000</v>
      </c>
      <c r="C35" s="133">
        <v>770</v>
      </c>
      <c r="D35" s="133">
        <v>1230</v>
      </c>
      <c r="E35" s="115" t="s">
        <v>249</v>
      </c>
      <c r="F35" s="134">
        <v>119</v>
      </c>
      <c r="G35" s="133">
        <v>38</v>
      </c>
      <c r="H35" s="135">
        <v>81</v>
      </c>
      <c r="I35" s="117"/>
    </row>
    <row r="36" spans="1:9" ht="14.25">
      <c r="A36" s="113">
        <v>20</v>
      </c>
      <c r="B36" s="133">
        <v>244</v>
      </c>
      <c r="C36" s="133">
        <v>85</v>
      </c>
      <c r="D36" s="133">
        <v>159</v>
      </c>
      <c r="E36" s="115">
        <v>75</v>
      </c>
      <c r="F36" s="134">
        <v>31</v>
      </c>
      <c r="G36" s="133">
        <v>13</v>
      </c>
      <c r="H36" s="135">
        <v>18</v>
      </c>
      <c r="I36" s="117"/>
    </row>
    <row r="37" spans="1:9" ht="14.25">
      <c r="A37" s="113">
        <v>21</v>
      </c>
      <c r="B37" s="133">
        <v>315</v>
      </c>
      <c r="C37" s="133">
        <v>119</v>
      </c>
      <c r="D37" s="133">
        <v>196</v>
      </c>
      <c r="E37" s="115">
        <v>76</v>
      </c>
      <c r="F37" s="134">
        <v>29</v>
      </c>
      <c r="G37" s="133">
        <v>10</v>
      </c>
      <c r="H37" s="135">
        <v>19</v>
      </c>
      <c r="I37" s="117"/>
    </row>
    <row r="38" spans="1:9" ht="14.25">
      <c r="A38" s="113">
        <v>22</v>
      </c>
      <c r="B38" s="133">
        <v>384</v>
      </c>
      <c r="C38" s="133">
        <v>150</v>
      </c>
      <c r="D38" s="133">
        <v>234</v>
      </c>
      <c r="E38" s="115">
        <v>77</v>
      </c>
      <c r="F38" s="134">
        <v>28</v>
      </c>
      <c r="G38" s="133">
        <v>9</v>
      </c>
      <c r="H38" s="135">
        <v>19</v>
      </c>
      <c r="I38" s="117"/>
    </row>
    <row r="39" spans="1:9" ht="14.25">
      <c r="A39" s="113">
        <v>23</v>
      </c>
      <c r="B39" s="133">
        <v>472</v>
      </c>
      <c r="C39" s="133">
        <v>198</v>
      </c>
      <c r="D39" s="133">
        <v>274</v>
      </c>
      <c r="E39" s="115">
        <v>78</v>
      </c>
      <c r="F39" s="134">
        <v>17</v>
      </c>
      <c r="G39" s="133">
        <v>2</v>
      </c>
      <c r="H39" s="135">
        <v>15</v>
      </c>
      <c r="I39" s="117"/>
    </row>
    <row r="40" spans="1:9" ht="14.25">
      <c r="A40" s="118">
        <v>24</v>
      </c>
      <c r="B40" s="136">
        <v>585</v>
      </c>
      <c r="C40" s="136">
        <v>218</v>
      </c>
      <c r="D40" s="136">
        <v>367</v>
      </c>
      <c r="E40" s="120">
        <v>79</v>
      </c>
      <c r="F40" s="137">
        <v>14</v>
      </c>
      <c r="G40" s="136">
        <v>4</v>
      </c>
      <c r="H40" s="138">
        <v>10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3288</v>
      </c>
      <c r="C42" s="133">
        <v>1375</v>
      </c>
      <c r="D42" s="133">
        <v>1913</v>
      </c>
      <c r="E42" s="115" t="s">
        <v>251</v>
      </c>
      <c r="F42" s="134">
        <v>95</v>
      </c>
      <c r="G42" s="133">
        <v>28</v>
      </c>
      <c r="H42" s="135">
        <v>67</v>
      </c>
      <c r="I42" s="117"/>
    </row>
    <row r="43" spans="1:9" ht="14.25">
      <c r="A43" s="113">
        <v>25</v>
      </c>
      <c r="B43" s="133">
        <v>550</v>
      </c>
      <c r="C43" s="133">
        <v>220</v>
      </c>
      <c r="D43" s="133">
        <v>330</v>
      </c>
      <c r="E43" s="115">
        <v>80</v>
      </c>
      <c r="F43" s="134">
        <v>22</v>
      </c>
      <c r="G43" s="133">
        <v>3</v>
      </c>
      <c r="H43" s="135">
        <v>19</v>
      </c>
      <c r="I43" s="117"/>
    </row>
    <row r="44" spans="1:9" ht="14.25">
      <c r="A44" s="113">
        <v>26</v>
      </c>
      <c r="B44" s="133">
        <v>660</v>
      </c>
      <c r="C44" s="133">
        <v>266</v>
      </c>
      <c r="D44" s="133">
        <v>394</v>
      </c>
      <c r="E44" s="115">
        <v>81</v>
      </c>
      <c r="F44" s="134">
        <v>22</v>
      </c>
      <c r="G44" s="133">
        <v>4</v>
      </c>
      <c r="H44" s="135">
        <v>18</v>
      </c>
      <c r="I44" s="117"/>
    </row>
    <row r="45" spans="1:9" ht="14.25">
      <c r="A45" s="113">
        <v>27</v>
      </c>
      <c r="B45" s="133">
        <v>690</v>
      </c>
      <c r="C45" s="133">
        <v>280</v>
      </c>
      <c r="D45" s="133">
        <v>410</v>
      </c>
      <c r="E45" s="115">
        <v>82</v>
      </c>
      <c r="F45" s="134">
        <v>23</v>
      </c>
      <c r="G45" s="133">
        <v>10</v>
      </c>
      <c r="H45" s="135">
        <v>13</v>
      </c>
      <c r="I45" s="117"/>
    </row>
    <row r="46" spans="1:9" ht="14.25">
      <c r="A46" s="113">
        <v>28</v>
      </c>
      <c r="B46" s="133">
        <v>740</v>
      </c>
      <c r="C46" s="133">
        <v>301</v>
      </c>
      <c r="D46" s="133">
        <v>439</v>
      </c>
      <c r="E46" s="115">
        <v>83</v>
      </c>
      <c r="F46" s="134">
        <v>11</v>
      </c>
      <c r="G46" s="133">
        <v>5</v>
      </c>
      <c r="H46" s="135">
        <v>6</v>
      </c>
      <c r="I46" s="117"/>
    </row>
    <row r="47" spans="1:9" ht="14.25">
      <c r="A47" s="118">
        <v>29</v>
      </c>
      <c r="B47" s="136">
        <v>648</v>
      </c>
      <c r="C47" s="136">
        <v>308</v>
      </c>
      <c r="D47" s="136">
        <v>340</v>
      </c>
      <c r="E47" s="120">
        <v>84</v>
      </c>
      <c r="F47" s="137">
        <v>17</v>
      </c>
      <c r="G47" s="136">
        <v>6</v>
      </c>
      <c r="H47" s="138">
        <v>11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2246</v>
      </c>
      <c r="C49" s="133">
        <v>1055</v>
      </c>
      <c r="D49" s="133">
        <v>1191</v>
      </c>
      <c r="E49" s="115" t="s">
        <v>253</v>
      </c>
      <c r="F49" s="134">
        <v>73</v>
      </c>
      <c r="G49" s="133">
        <v>17</v>
      </c>
      <c r="H49" s="135">
        <v>56</v>
      </c>
      <c r="I49" s="117"/>
    </row>
    <row r="50" spans="1:9" ht="14.25">
      <c r="A50" s="113">
        <v>30</v>
      </c>
      <c r="B50" s="133">
        <v>598</v>
      </c>
      <c r="C50" s="133">
        <v>250</v>
      </c>
      <c r="D50" s="133">
        <v>348</v>
      </c>
      <c r="E50" s="115">
        <v>85</v>
      </c>
      <c r="F50" s="134">
        <v>18</v>
      </c>
      <c r="G50" s="133">
        <v>8</v>
      </c>
      <c r="H50" s="135">
        <v>10</v>
      </c>
      <c r="I50" s="117"/>
    </row>
    <row r="51" spans="1:9" ht="14.25">
      <c r="A51" s="113">
        <v>31</v>
      </c>
      <c r="B51" s="133">
        <v>519</v>
      </c>
      <c r="C51" s="133">
        <v>256</v>
      </c>
      <c r="D51" s="133">
        <v>263</v>
      </c>
      <c r="E51" s="115">
        <v>86</v>
      </c>
      <c r="F51" s="134">
        <v>20</v>
      </c>
      <c r="G51" s="133">
        <v>2</v>
      </c>
      <c r="H51" s="135">
        <v>18</v>
      </c>
      <c r="I51" s="117"/>
    </row>
    <row r="52" spans="1:9" ht="14.25">
      <c r="A52" s="113">
        <v>32</v>
      </c>
      <c r="B52" s="133">
        <v>434</v>
      </c>
      <c r="C52" s="133">
        <v>204</v>
      </c>
      <c r="D52" s="133">
        <v>230</v>
      </c>
      <c r="E52" s="115">
        <v>87</v>
      </c>
      <c r="F52" s="134">
        <v>14</v>
      </c>
      <c r="G52" s="133">
        <v>4</v>
      </c>
      <c r="H52" s="135">
        <v>10</v>
      </c>
      <c r="I52" s="117"/>
    </row>
    <row r="53" spans="1:9" ht="14.25">
      <c r="A53" s="113">
        <v>33</v>
      </c>
      <c r="B53" s="133">
        <v>361</v>
      </c>
      <c r="C53" s="133">
        <v>179</v>
      </c>
      <c r="D53" s="133">
        <v>182</v>
      </c>
      <c r="E53" s="115">
        <v>88</v>
      </c>
      <c r="F53" s="134">
        <v>13</v>
      </c>
      <c r="G53" s="133">
        <v>2</v>
      </c>
      <c r="H53" s="135">
        <v>11</v>
      </c>
      <c r="I53" s="117"/>
    </row>
    <row r="54" spans="1:9" ht="14.25">
      <c r="A54" s="118">
        <v>34</v>
      </c>
      <c r="B54" s="136">
        <v>334</v>
      </c>
      <c r="C54" s="136">
        <v>166</v>
      </c>
      <c r="D54" s="136">
        <v>168</v>
      </c>
      <c r="E54" s="120">
        <v>89</v>
      </c>
      <c r="F54" s="137">
        <v>8</v>
      </c>
      <c r="G54" s="136">
        <v>1</v>
      </c>
      <c r="H54" s="138">
        <v>7</v>
      </c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1081</v>
      </c>
      <c r="C56" s="133">
        <v>571</v>
      </c>
      <c r="D56" s="133">
        <v>510</v>
      </c>
      <c r="E56" s="115" t="s">
        <v>255</v>
      </c>
      <c r="F56" s="134">
        <v>28</v>
      </c>
      <c r="G56" s="133">
        <v>6</v>
      </c>
      <c r="H56" s="135">
        <v>22</v>
      </c>
      <c r="I56" s="117"/>
    </row>
    <row r="57" spans="1:9" ht="14.25">
      <c r="A57" s="113">
        <v>35</v>
      </c>
      <c r="B57" s="133">
        <v>273</v>
      </c>
      <c r="C57" s="133">
        <v>148</v>
      </c>
      <c r="D57" s="133">
        <v>125</v>
      </c>
      <c r="E57" s="115">
        <v>90</v>
      </c>
      <c r="F57" s="134">
        <v>8</v>
      </c>
      <c r="G57" s="133">
        <v>3</v>
      </c>
      <c r="H57" s="135">
        <v>5</v>
      </c>
      <c r="I57" s="117"/>
    </row>
    <row r="58" spans="1:9" ht="14.25">
      <c r="A58" s="113">
        <v>36</v>
      </c>
      <c r="B58" s="133">
        <v>181</v>
      </c>
      <c r="C58" s="133">
        <v>94</v>
      </c>
      <c r="D58" s="133">
        <v>87</v>
      </c>
      <c r="E58" s="115">
        <v>91</v>
      </c>
      <c r="F58" s="134">
        <v>7</v>
      </c>
      <c r="G58" s="133">
        <v>2</v>
      </c>
      <c r="H58" s="135">
        <v>5</v>
      </c>
      <c r="I58" s="117"/>
    </row>
    <row r="59" spans="1:9" ht="14.25">
      <c r="A59" s="113">
        <v>37</v>
      </c>
      <c r="B59" s="133">
        <v>245</v>
      </c>
      <c r="C59" s="133">
        <v>124</v>
      </c>
      <c r="D59" s="133">
        <v>121</v>
      </c>
      <c r="E59" s="115">
        <v>92</v>
      </c>
      <c r="F59" s="134">
        <v>5</v>
      </c>
      <c r="G59" s="133">
        <v>0</v>
      </c>
      <c r="H59" s="135">
        <v>5</v>
      </c>
      <c r="I59" s="117"/>
    </row>
    <row r="60" spans="1:9" ht="14.25">
      <c r="A60" s="113">
        <v>38</v>
      </c>
      <c r="B60" s="133">
        <v>192</v>
      </c>
      <c r="C60" s="133">
        <v>98</v>
      </c>
      <c r="D60" s="133">
        <v>94</v>
      </c>
      <c r="E60" s="115">
        <v>93</v>
      </c>
      <c r="F60" s="134">
        <v>4</v>
      </c>
      <c r="G60" s="133">
        <v>0</v>
      </c>
      <c r="H60" s="135">
        <v>4</v>
      </c>
      <c r="I60" s="117"/>
    </row>
    <row r="61" spans="1:9" ht="14.25">
      <c r="A61" s="118">
        <v>39</v>
      </c>
      <c r="B61" s="136">
        <v>190</v>
      </c>
      <c r="C61" s="136">
        <v>107</v>
      </c>
      <c r="D61" s="136">
        <v>83</v>
      </c>
      <c r="E61" s="120">
        <v>94</v>
      </c>
      <c r="F61" s="137">
        <v>4</v>
      </c>
      <c r="G61" s="136">
        <v>1</v>
      </c>
      <c r="H61" s="138">
        <v>3</v>
      </c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741</v>
      </c>
      <c r="C63" s="133">
        <v>433</v>
      </c>
      <c r="D63" s="133">
        <v>308</v>
      </c>
      <c r="E63" s="115" t="s">
        <v>257</v>
      </c>
      <c r="F63" s="134">
        <v>7</v>
      </c>
      <c r="G63" s="133">
        <v>1</v>
      </c>
      <c r="H63" s="135">
        <v>6</v>
      </c>
      <c r="I63" s="117"/>
    </row>
    <row r="64" spans="1:9" ht="14.25">
      <c r="A64" s="113">
        <v>40</v>
      </c>
      <c r="B64" s="133">
        <v>157</v>
      </c>
      <c r="C64" s="133">
        <v>97</v>
      </c>
      <c r="D64" s="133">
        <v>60</v>
      </c>
      <c r="E64" s="115">
        <v>95</v>
      </c>
      <c r="F64" s="134">
        <v>3</v>
      </c>
      <c r="G64" s="133">
        <v>0</v>
      </c>
      <c r="H64" s="135">
        <v>3</v>
      </c>
      <c r="I64" s="117"/>
    </row>
    <row r="65" spans="1:9" ht="14.25">
      <c r="A65" s="113">
        <v>41</v>
      </c>
      <c r="B65" s="133">
        <v>140</v>
      </c>
      <c r="C65" s="133">
        <v>82</v>
      </c>
      <c r="D65" s="133">
        <v>58</v>
      </c>
      <c r="E65" s="115">
        <v>96</v>
      </c>
      <c r="F65" s="134">
        <v>1</v>
      </c>
      <c r="G65" s="133">
        <v>0</v>
      </c>
      <c r="H65" s="135">
        <v>1</v>
      </c>
      <c r="I65" s="117"/>
    </row>
    <row r="66" spans="1:9" ht="14.25">
      <c r="A66" s="113">
        <v>42</v>
      </c>
      <c r="B66" s="133">
        <v>160</v>
      </c>
      <c r="C66" s="133">
        <v>97</v>
      </c>
      <c r="D66" s="133">
        <v>63</v>
      </c>
      <c r="E66" s="115">
        <v>97</v>
      </c>
      <c r="F66" s="134">
        <v>1</v>
      </c>
      <c r="G66" s="133">
        <v>1</v>
      </c>
      <c r="H66" s="135">
        <v>0</v>
      </c>
      <c r="I66" s="117"/>
    </row>
    <row r="67" spans="1:9" ht="14.25">
      <c r="A67" s="113">
        <v>43</v>
      </c>
      <c r="B67" s="133">
        <v>141</v>
      </c>
      <c r="C67" s="133">
        <v>78</v>
      </c>
      <c r="D67" s="133">
        <v>63</v>
      </c>
      <c r="E67" s="115">
        <v>98</v>
      </c>
      <c r="F67" s="134">
        <v>0</v>
      </c>
      <c r="G67" s="133">
        <v>0</v>
      </c>
      <c r="H67" s="135">
        <v>0</v>
      </c>
      <c r="I67" s="117"/>
    </row>
    <row r="68" spans="1:9" ht="14.25">
      <c r="A68" s="118">
        <v>44</v>
      </c>
      <c r="B68" s="136">
        <v>143</v>
      </c>
      <c r="C68" s="136">
        <v>79</v>
      </c>
      <c r="D68" s="136">
        <v>64</v>
      </c>
      <c r="E68" s="120">
        <v>99</v>
      </c>
      <c r="F68" s="137">
        <v>2</v>
      </c>
      <c r="G68" s="136">
        <v>0</v>
      </c>
      <c r="H68" s="138">
        <v>2</v>
      </c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699</v>
      </c>
      <c r="C70" s="133">
        <v>385</v>
      </c>
      <c r="D70" s="133">
        <v>314</v>
      </c>
      <c r="E70" s="115" t="s">
        <v>263</v>
      </c>
      <c r="F70" s="134">
        <v>1</v>
      </c>
      <c r="G70" s="133">
        <v>0</v>
      </c>
      <c r="H70" s="135">
        <v>1</v>
      </c>
      <c r="I70" s="117"/>
    </row>
    <row r="71" spans="1:9" ht="14.25">
      <c r="A71" s="113">
        <v>45</v>
      </c>
      <c r="B71" s="133">
        <v>94</v>
      </c>
      <c r="C71" s="133">
        <v>57</v>
      </c>
      <c r="D71" s="133">
        <v>37</v>
      </c>
      <c r="E71" s="115" t="s">
        <v>264</v>
      </c>
      <c r="F71" s="134">
        <v>0</v>
      </c>
      <c r="G71" s="133">
        <v>0</v>
      </c>
      <c r="H71" s="135">
        <v>0</v>
      </c>
      <c r="I71" s="117"/>
    </row>
    <row r="72" spans="1:9" ht="14.25">
      <c r="A72" s="113">
        <v>46</v>
      </c>
      <c r="B72" s="133">
        <v>156</v>
      </c>
      <c r="C72" s="133">
        <v>85</v>
      </c>
      <c r="D72" s="133">
        <v>71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168</v>
      </c>
      <c r="C73" s="133">
        <v>86</v>
      </c>
      <c r="D73" s="133">
        <v>82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144</v>
      </c>
      <c r="C74" s="133">
        <v>76</v>
      </c>
      <c r="D74" s="133">
        <v>68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137</v>
      </c>
      <c r="C75" s="136">
        <v>81</v>
      </c>
      <c r="D75" s="136">
        <v>56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2673</v>
      </c>
      <c r="G76" s="114">
        <f>C7+C14+C21</f>
        <v>1359</v>
      </c>
      <c r="H76" s="108">
        <f>D7+D14+D21</f>
        <v>1314</v>
      </c>
    </row>
    <row r="77" spans="1:8" ht="14.25">
      <c r="A77" s="113" t="s">
        <v>259</v>
      </c>
      <c r="B77" s="133">
        <v>737</v>
      </c>
      <c r="C77" s="133">
        <v>410</v>
      </c>
      <c r="D77" s="133">
        <v>327</v>
      </c>
      <c r="E77" s="115" t="s">
        <v>268</v>
      </c>
      <c r="F77" s="116">
        <f>B28+B35+B42+B49+B56+B63+B70+B77+F7+F14</f>
        <v>12239</v>
      </c>
      <c r="G77" s="114">
        <f>C28+C35+C42+C49+C56+C63+C70+C77+G7+G14</f>
        <v>5776</v>
      </c>
      <c r="H77" s="108">
        <f>D28+D35+D42+D49+D56+D63+D70+D77+H7+H14</f>
        <v>6463</v>
      </c>
    </row>
    <row r="78" spans="1:8" ht="14.25">
      <c r="A78" s="113">
        <v>50</v>
      </c>
      <c r="B78" s="133">
        <v>105</v>
      </c>
      <c r="C78" s="133">
        <v>67</v>
      </c>
      <c r="D78" s="133">
        <v>38</v>
      </c>
      <c r="E78" s="115" t="s">
        <v>269</v>
      </c>
      <c r="F78" s="116">
        <f>F21+F28+F35+F42+F49+F56+F63+F70</f>
        <v>688</v>
      </c>
      <c r="G78" s="114">
        <f>G21+G28+G35+G42+G49+G56+G63+G70</f>
        <v>270</v>
      </c>
      <c r="H78" s="108">
        <f>H21+H28+H35+H42+H49+H56+H63+H70</f>
        <v>418</v>
      </c>
    </row>
    <row r="79" spans="1:8" ht="14.25">
      <c r="A79" s="113">
        <v>51</v>
      </c>
      <c r="B79" s="133">
        <v>158</v>
      </c>
      <c r="C79" s="133">
        <v>80</v>
      </c>
      <c r="D79" s="133">
        <v>78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131</v>
      </c>
      <c r="C80" s="133">
        <v>76</v>
      </c>
      <c r="D80" s="133">
        <v>55</v>
      </c>
      <c r="E80" s="115" t="s">
        <v>267</v>
      </c>
      <c r="F80" s="124">
        <f>F76/$B$5*100</f>
        <v>17.134615384615383</v>
      </c>
      <c r="G80" s="125">
        <f>G76/$C$5*100</f>
        <v>18.352464550979068</v>
      </c>
      <c r="H80" s="126">
        <f>H76/$D$5*100</f>
        <v>16.034167175106774</v>
      </c>
    </row>
    <row r="81" spans="1:8" ht="14.25">
      <c r="A81" s="113">
        <v>53</v>
      </c>
      <c r="B81" s="133">
        <v>166</v>
      </c>
      <c r="C81" s="133">
        <v>90</v>
      </c>
      <c r="D81" s="133">
        <v>76</v>
      </c>
      <c r="E81" s="115" t="s">
        <v>268</v>
      </c>
      <c r="F81" s="124">
        <f>F77/$B$5*100</f>
        <v>78.4551282051282</v>
      </c>
      <c r="G81" s="125">
        <f>G77/$C$5*100</f>
        <v>78.00135043889263</v>
      </c>
      <c r="H81" s="126">
        <f>H77/$D$5*100</f>
        <v>78.86516168395363</v>
      </c>
    </row>
    <row r="82" spans="1:8" ht="15" thickBot="1">
      <c r="A82" s="127">
        <v>54</v>
      </c>
      <c r="B82" s="139">
        <v>177</v>
      </c>
      <c r="C82" s="139">
        <v>97</v>
      </c>
      <c r="D82" s="139">
        <v>80</v>
      </c>
      <c r="E82" s="129" t="s">
        <v>269</v>
      </c>
      <c r="F82" s="130">
        <f>F78/$B$5*100</f>
        <v>4.41025641025641</v>
      </c>
      <c r="G82" s="131">
        <f>G78/$C$5*100</f>
        <v>3.6461850101282915</v>
      </c>
      <c r="H82" s="132">
        <f>H78/$D$5*100</f>
        <v>5.100671140939597</v>
      </c>
    </row>
    <row r="83" ht="14.25">
      <c r="A83" s="246" t="s">
        <v>331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272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14996</v>
      </c>
      <c r="C5" s="106">
        <f>SUM(C7,C14,C21,C28,C35,C42,C49,C56,C63,C70,C77,G7,G14,G21,G28,G35,G42,G49,G56,G63,G70,G71)</f>
        <v>7871</v>
      </c>
      <c r="D5" s="107">
        <f>SUM(D7,D14,D21,D28,D35,D42,D49,D56,D63,D70,D77,H7,H14,H21,H28,H35,H42,H49,H56,H63,H70,H71)</f>
        <v>7125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12"/>
      <c r="G6" s="108"/>
      <c r="H6" s="108"/>
    </row>
    <row r="7" spans="1:9" ht="14.25">
      <c r="A7" s="113" t="s">
        <v>240</v>
      </c>
      <c r="B7" s="133">
        <v>950</v>
      </c>
      <c r="C7" s="133">
        <v>497</v>
      </c>
      <c r="D7" s="133">
        <v>453</v>
      </c>
      <c r="E7" s="115" t="s">
        <v>241</v>
      </c>
      <c r="F7" s="134">
        <v>396</v>
      </c>
      <c r="G7" s="133">
        <v>258</v>
      </c>
      <c r="H7" s="135">
        <v>138</v>
      </c>
      <c r="I7" s="117"/>
    </row>
    <row r="8" spans="1:9" ht="14.25">
      <c r="A8" s="113">
        <v>0</v>
      </c>
      <c r="B8" s="133">
        <v>121</v>
      </c>
      <c r="C8" s="133">
        <v>63</v>
      </c>
      <c r="D8" s="133">
        <v>58</v>
      </c>
      <c r="E8" s="115">
        <v>55</v>
      </c>
      <c r="F8" s="134">
        <v>125</v>
      </c>
      <c r="G8" s="133">
        <v>79</v>
      </c>
      <c r="H8" s="135">
        <v>46</v>
      </c>
      <c r="I8" s="117"/>
    </row>
    <row r="9" spans="1:9" ht="14.25">
      <c r="A9" s="113">
        <v>1</v>
      </c>
      <c r="B9" s="133">
        <v>250</v>
      </c>
      <c r="C9" s="133">
        <v>128</v>
      </c>
      <c r="D9" s="133">
        <v>122</v>
      </c>
      <c r="E9" s="115">
        <v>56</v>
      </c>
      <c r="F9" s="134">
        <v>64</v>
      </c>
      <c r="G9" s="133">
        <v>45</v>
      </c>
      <c r="H9" s="135">
        <v>19</v>
      </c>
      <c r="I9" s="117"/>
    </row>
    <row r="10" spans="1:9" ht="14.25">
      <c r="A10" s="113">
        <v>2</v>
      </c>
      <c r="B10" s="133">
        <v>223</v>
      </c>
      <c r="C10" s="133">
        <v>119</v>
      </c>
      <c r="D10" s="133">
        <v>104</v>
      </c>
      <c r="E10" s="115">
        <v>57</v>
      </c>
      <c r="F10" s="134">
        <v>60</v>
      </c>
      <c r="G10" s="133">
        <v>41</v>
      </c>
      <c r="H10" s="135">
        <v>19</v>
      </c>
      <c r="I10" s="117"/>
    </row>
    <row r="11" spans="1:9" ht="14.25">
      <c r="A11" s="113">
        <v>3</v>
      </c>
      <c r="B11" s="133">
        <v>190</v>
      </c>
      <c r="C11" s="133">
        <v>98</v>
      </c>
      <c r="D11" s="133">
        <v>92</v>
      </c>
      <c r="E11" s="115">
        <v>58</v>
      </c>
      <c r="F11" s="134">
        <v>82</v>
      </c>
      <c r="G11" s="133">
        <v>50</v>
      </c>
      <c r="H11" s="135">
        <v>32</v>
      </c>
      <c r="I11" s="117"/>
    </row>
    <row r="12" spans="1:9" ht="14.25">
      <c r="A12" s="118">
        <v>4</v>
      </c>
      <c r="B12" s="136">
        <v>166</v>
      </c>
      <c r="C12" s="136">
        <v>89</v>
      </c>
      <c r="D12" s="136">
        <v>77</v>
      </c>
      <c r="E12" s="120">
        <v>59</v>
      </c>
      <c r="F12" s="137">
        <v>65</v>
      </c>
      <c r="G12" s="136">
        <v>43</v>
      </c>
      <c r="H12" s="138">
        <v>22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637</v>
      </c>
      <c r="C14" s="133">
        <v>307</v>
      </c>
      <c r="D14" s="133">
        <v>330</v>
      </c>
      <c r="E14" s="115" t="s">
        <v>243</v>
      </c>
      <c r="F14" s="134">
        <v>271</v>
      </c>
      <c r="G14" s="133">
        <v>170</v>
      </c>
      <c r="H14" s="135">
        <v>101</v>
      </c>
      <c r="I14" s="117"/>
    </row>
    <row r="15" spans="1:9" ht="14.25">
      <c r="A15" s="113">
        <v>5</v>
      </c>
      <c r="B15" s="133">
        <v>151</v>
      </c>
      <c r="C15" s="133">
        <v>64</v>
      </c>
      <c r="D15" s="133">
        <v>87</v>
      </c>
      <c r="E15" s="115">
        <v>60</v>
      </c>
      <c r="F15" s="134">
        <v>81</v>
      </c>
      <c r="G15" s="133">
        <v>51</v>
      </c>
      <c r="H15" s="135">
        <v>30</v>
      </c>
      <c r="I15" s="117"/>
    </row>
    <row r="16" spans="1:9" ht="14.25">
      <c r="A16" s="113">
        <v>6</v>
      </c>
      <c r="B16" s="133">
        <v>140</v>
      </c>
      <c r="C16" s="133">
        <v>64</v>
      </c>
      <c r="D16" s="133">
        <v>76</v>
      </c>
      <c r="E16" s="115">
        <v>61</v>
      </c>
      <c r="F16" s="134">
        <v>77</v>
      </c>
      <c r="G16" s="133">
        <v>58</v>
      </c>
      <c r="H16" s="135">
        <v>19</v>
      </c>
      <c r="I16" s="117"/>
    </row>
    <row r="17" spans="1:9" ht="14.25">
      <c r="A17" s="113">
        <v>7</v>
      </c>
      <c r="B17" s="133">
        <v>125</v>
      </c>
      <c r="C17" s="133">
        <v>67</v>
      </c>
      <c r="D17" s="133">
        <v>58</v>
      </c>
      <c r="E17" s="115">
        <v>62</v>
      </c>
      <c r="F17" s="134">
        <v>41</v>
      </c>
      <c r="G17" s="133">
        <v>21</v>
      </c>
      <c r="H17" s="135">
        <v>20</v>
      </c>
      <c r="I17" s="117"/>
    </row>
    <row r="18" spans="1:9" ht="14.25">
      <c r="A18" s="113">
        <v>8</v>
      </c>
      <c r="B18" s="133">
        <v>120</v>
      </c>
      <c r="C18" s="133">
        <v>60</v>
      </c>
      <c r="D18" s="133">
        <v>60</v>
      </c>
      <c r="E18" s="115">
        <v>63</v>
      </c>
      <c r="F18" s="134">
        <v>37</v>
      </c>
      <c r="G18" s="133">
        <v>25</v>
      </c>
      <c r="H18" s="135">
        <v>12</v>
      </c>
      <c r="I18" s="117"/>
    </row>
    <row r="19" spans="1:9" ht="14.25">
      <c r="A19" s="118">
        <v>9</v>
      </c>
      <c r="B19" s="136">
        <v>101</v>
      </c>
      <c r="C19" s="136">
        <v>52</v>
      </c>
      <c r="D19" s="136">
        <v>49</v>
      </c>
      <c r="E19" s="120">
        <v>64</v>
      </c>
      <c r="F19" s="137">
        <v>35</v>
      </c>
      <c r="G19" s="136">
        <v>15</v>
      </c>
      <c r="H19" s="138">
        <v>20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361</v>
      </c>
      <c r="C21" s="133">
        <v>180</v>
      </c>
      <c r="D21" s="133">
        <v>181</v>
      </c>
      <c r="E21" s="115" t="s">
        <v>245</v>
      </c>
      <c r="F21" s="134">
        <v>154</v>
      </c>
      <c r="G21" s="133">
        <v>95</v>
      </c>
      <c r="H21" s="135">
        <v>59</v>
      </c>
      <c r="I21" s="117"/>
    </row>
    <row r="22" spans="1:9" ht="14.25">
      <c r="A22" s="113">
        <v>10</v>
      </c>
      <c r="B22" s="133">
        <v>96</v>
      </c>
      <c r="C22" s="133">
        <v>50</v>
      </c>
      <c r="D22" s="133">
        <v>46</v>
      </c>
      <c r="E22" s="115">
        <v>65</v>
      </c>
      <c r="F22" s="134">
        <v>45</v>
      </c>
      <c r="G22" s="133">
        <v>27</v>
      </c>
      <c r="H22" s="135">
        <v>18</v>
      </c>
      <c r="I22" s="117"/>
    </row>
    <row r="23" spans="1:9" ht="14.25">
      <c r="A23" s="113">
        <v>11</v>
      </c>
      <c r="B23" s="133">
        <v>79</v>
      </c>
      <c r="C23" s="133">
        <v>40</v>
      </c>
      <c r="D23" s="133">
        <v>39</v>
      </c>
      <c r="E23" s="115">
        <v>66</v>
      </c>
      <c r="F23" s="134">
        <v>36</v>
      </c>
      <c r="G23" s="133">
        <v>24</v>
      </c>
      <c r="H23" s="135">
        <v>12</v>
      </c>
      <c r="I23" s="117"/>
    </row>
    <row r="24" spans="1:9" ht="14.25">
      <c r="A24" s="113">
        <v>12</v>
      </c>
      <c r="B24" s="133">
        <v>73</v>
      </c>
      <c r="C24" s="133">
        <v>36</v>
      </c>
      <c r="D24" s="133">
        <v>37</v>
      </c>
      <c r="E24" s="115">
        <v>67</v>
      </c>
      <c r="F24" s="134">
        <v>27</v>
      </c>
      <c r="G24" s="133">
        <v>17</v>
      </c>
      <c r="H24" s="135">
        <v>10</v>
      </c>
      <c r="I24" s="117"/>
    </row>
    <row r="25" spans="1:9" ht="14.25">
      <c r="A25" s="113">
        <v>13</v>
      </c>
      <c r="B25" s="133">
        <v>63</v>
      </c>
      <c r="C25" s="133">
        <v>29</v>
      </c>
      <c r="D25" s="133">
        <v>34</v>
      </c>
      <c r="E25" s="115">
        <v>68</v>
      </c>
      <c r="F25" s="134">
        <v>22</v>
      </c>
      <c r="G25" s="133">
        <v>14</v>
      </c>
      <c r="H25" s="135">
        <v>8</v>
      </c>
      <c r="I25" s="117"/>
    </row>
    <row r="26" spans="1:9" ht="14.25">
      <c r="A26" s="118">
        <v>14</v>
      </c>
      <c r="B26" s="136">
        <v>50</v>
      </c>
      <c r="C26" s="136">
        <v>25</v>
      </c>
      <c r="D26" s="136">
        <v>25</v>
      </c>
      <c r="E26" s="120">
        <v>69</v>
      </c>
      <c r="F26" s="137">
        <v>24</v>
      </c>
      <c r="G26" s="136">
        <v>13</v>
      </c>
      <c r="H26" s="138">
        <v>11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835</v>
      </c>
      <c r="C28" s="133">
        <v>438</v>
      </c>
      <c r="D28" s="133">
        <v>397</v>
      </c>
      <c r="E28" s="115" t="s">
        <v>247</v>
      </c>
      <c r="F28" s="134">
        <v>123</v>
      </c>
      <c r="G28" s="133">
        <v>51</v>
      </c>
      <c r="H28" s="135">
        <v>72</v>
      </c>
      <c r="I28" s="117"/>
    </row>
    <row r="29" spans="1:9" ht="14.25">
      <c r="A29" s="113">
        <v>15</v>
      </c>
      <c r="B29" s="133">
        <v>46</v>
      </c>
      <c r="C29" s="133">
        <v>24</v>
      </c>
      <c r="D29" s="133">
        <v>22</v>
      </c>
      <c r="E29" s="115">
        <v>70</v>
      </c>
      <c r="F29" s="134">
        <v>25</v>
      </c>
      <c r="G29" s="133">
        <v>10</v>
      </c>
      <c r="H29" s="135">
        <v>15</v>
      </c>
      <c r="I29" s="117"/>
    </row>
    <row r="30" spans="1:9" ht="14.25">
      <c r="A30" s="113">
        <v>16</v>
      </c>
      <c r="B30" s="133">
        <v>35</v>
      </c>
      <c r="C30" s="133">
        <v>22</v>
      </c>
      <c r="D30" s="133">
        <v>13</v>
      </c>
      <c r="E30" s="115">
        <v>71</v>
      </c>
      <c r="F30" s="134">
        <v>23</v>
      </c>
      <c r="G30" s="133">
        <v>12</v>
      </c>
      <c r="H30" s="135">
        <v>11</v>
      </c>
      <c r="I30" s="117"/>
    </row>
    <row r="31" spans="1:9" ht="14.25">
      <c r="A31" s="113">
        <v>17</v>
      </c>
      <c r="B31" s="133">
        <v>19</v>
      </c>
      <c r="C31" s="133">
        <v>9</v>
      </c>
      <c r="D31" s="133">
        <v>10</v>
      </c>
      <c r="E31" s="115">
        <v>72</v>
      </c>
      <c r="F31" s="134">
        <v>27</v>
      </c>
      <c r="G31" s="133">
        <v>10</v>
      </c>
      <c r="H31" s="135">
        <v>17</v>
      </c>
      <c r="I31" s="117"/>
    </row>
    <row r="32" spans="1:9" ht="14.25">
      <c r="A32" s="113">
        <v>18</v>
      </c>
      <c r="B32" s="133">
        <v>184</v>
      </c>
      <c r="C32" s="133">
        <v>99</v>
      </c>
      <c r="D32" s="133">
        <v>85</v>
      </c>
      <c r="E32" s="115">
        <v>73</v>
      </c>
      <c r="F32" s="134">
        <v>26</v>
      </c>
      <c r="G32" s="133">
        <v>12</v>
      </c>
      <c r="H32" s="135">
        <v>14</v>
      </c>
      <c r="I32" s="117"/>
    </row>
    <row r="33" spans="1:9" ht="14.25">
      <c r="A33" s="118">
        <v>19</v>
      </c>
      <c r="B33" s="136">
        <v>551</v>
      </c>
      <c r="C33" s="136">
        <v>284</v>
      </c>
      <c r="D33" s="136">
        <v>267</v>
      </c>
      <c r="E33" s="120">
        <v>74</v>
      </c>
      <c r="F33" s="137">
        <v>22</v>
      </c>
      <c r="G33" s="136">
        <v>7</v>
      </c>
      <c r="H33" s="138">
        <v>15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3516</v>
      </c>
      <c r="C35" s="133">
        <v>1719</v>
      </c>
      <c r="D35" s="133">
        <v>1797</v>
      </c>
      <c r="E35" s="115" t="s">
        <v>249</v>
      </c>
      <c r="F35" s="134">
        <v>71</v>
      </c>
      <c r="G35" s="133">
        <v>27</v>
      </c>
      <c r="H35" s="135">
        <v>44</v>
      </c>
      <c r="I35" s="117"/>
    </row>
    <row r="36" spans="1:9" ht="14.25">
      <c r="A36" s="113">
        <v>20</v>
      </c>
      <c r="B36" s="133">
        <v>538</v>
      </c>
      <c r="C36" s="133">
        <v>249</v>
      </c>
      <c r="D36" s="133">
        <v>289</v>
      </c>
      <c r="E36" s="115">
        <v>75</v>
      </c>
      <c r="F36" s="134">
        <v>10</v>
      </c>
      <c r="G36" s="133">
        <v>5</v>
      </c>
      <c r="H36" s="135">
        <v>5</v>
      </c>
      <c r="I36" s="117"/>
    </row>
    <row r="37" spans="1:9" ht="14.25">
      <c r="A37" s="113">
        <v>21</v>
      </c>
      <c r="B37" s="133">
        <v>596</v>
      </c>
      <c r="C37" s="133">
        <v>308</v>
      </c>
      <c r="D37" s="133">
        <v>288</v>
      </c>
      <c r="E37" s="115">
        <v>76</v>
      </c>
      <c r="F37" s="134">
        <v>10</v>
      </c>
      <c r="G37" s="133">
        <v>2</v>
      </c>
      <c r="H37" s="135">
        <v>8</v>
      </c>
      <c r="I37" s="117"/>
    </row>
    <row r="38" spans="1:9" ht="14.25">
      <c r="A38" s="113">
        <v>22</v>
      </c>
      <c r="B38" s="133">
        <v>641</v>
      </c>
      <c r="C38" s="133">
        <v>296</v>
      </c>
      <c r="D38" s="133">
        <v>345</v>
      </c>
      <c r="E38" s="115">
        <v>77</v>
      </c>
      <c r="F38" s="134">
        <v>17</v>
      </c>
      <c r="G38" s="133">
        <v>7</v>
      </c>
      <c r="H38" s="135">
        <v>10</v>
      </c>
      <c r="I38" s="117"/>
    </row>
    <row r="39" spans="1:9" ht="14.25">
      <c r="A39" s="113">
        <v>23</v>
      </c>
      <c r="B39" s="133">
        <v>969</v>
      </c>
      <c r="C39" s="133">
        <v>499</v>
      </c>
      <c r="D39" s="133">
        <v>470</v>
      </c>
      <c r="E39" s="115">
        <v>78</v>
      </c>
      <c r="F39" s="134">
        <v>16</v>
      </c>
      <c r="G39" s="133">
        <v>7</v>
      </c>
      <c r="H39" s="135">
        <v>9</v>
      </c>
      <c r="I39" s="117"/>
    </row>
    <row r="40" spans="1:9" ht="14.25">
      <c r="A40" s="118">
        <v>24</v>
      </c>
      <c r="B40" s="136">
        <v>772</v>
      </c>
      <c r="C40" s="136">
        <v>367</v>
      </c>
      <c r="D40" s="136">
        <v>405</v>
      </c>
      <c r="E40" s="120">
        <v>79</v>
      </c>
      <c r="F40" s="137">
        <v>18</v>
      </c>
      <c r="G40" s="136">
        <v>6</v>
      </c>
      <c r="H40" s="138">
        <v>12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2956</v>
      </c>
      <c r="C42" s="133">
        <v>1418</v>
      </c>
      <c r="D42" s="133">
        <v>1538</v>
      </c>
      <c r="E42" s="115" t="s">
        <v>251</v>
      </c>
      <c r="F42" s="134">
        <v>57</v>
      </c>
      <c r="G42" s="133">
        <v>14</v>
      </c>
      <c r="H42" s="135">
        <v>43</v>
      </c>
      <c r="I42" s="117"/>
    </row>
    <row r="43" spans="1:9" ht="14.25">
      <c r="A43" s="113">
        <v>25</v>
      </c>
      <c r="B43" s="133">
        <v>757</v>
      </c>
      <c r="C43" s="133">
        <v>377</v>
      </c>
      <c r="D43" s="133">
        <v>380</v>
      </c>
      <c r="E43" s="115">
        <v>80</v>
      </c>
      <c r="F43" s="134">
        <v>15</v>
      </c>
      <c r="G43" s="133">
        <v>4</v>
      </c>
      <c r="H43" s="135">
        <v>11</v>
      </c>
      <c r="I43" s="117"/>
    </row>
    <row r="44" spans="1:9" ht="14.25">
      <c r="A44" s="113">
        <v>26</v>
      </c>
      <c r="B44" s="133">
        <v>624</v>
      </c>
      <c r="C44" s="133">
        <v>315</v>
      </c>
      <c r="D44" s="133">
        <v>309</v>
      </c>
      <c r="E44" s="115">
        <v>81</v>
      </c>
      <c r="F44" s="134">
        <v>11</v>
      </c>
      <c r="G44" s="133">
        <v>3</v>
      </c>
      <c r="H44" s="135">
        <v>8</v>
      </c>
      <c r="I44" s="117"/>
    </row>
    <row r="45" spans="1:9" ht="14.25">
      <c r="A45" s="113">
        <v>27</v>
      </c>
      <c r="B45" s="133">
        <v>589</v>
      </c>
      <c r="C45" s="133">
        <v>278</v>
      </c>
      <c r="D45" s="133">
        <v>311</v>
      </c>
      <c r="E45" s="115">
        <v>82</v>
      </c>
      <c r="F45" s="134">
        <v>13</v>
      </c>
      <c r="G45" s="133">
        <v>1</v>
      </c>
      <c r="H45" s="135">
        <v>12</v>
      </c>
      <c r="I45" s="117"/>
    </row>
    <row r="46" spans="1:9" ht="14.25">
      <c r="A46" s="113">
        <v>28</v>
      </c>
      <c r="B46" s="133">
        <v>514</v>
      </c>
      <c r="C46" s="133">
        <v>233</v>
      </c>
      <c r="D46" s="133">
        <v>281</v>
      </c>
      <c r="E46" s="115">
        <v>83</v>
      </c>
      <c r="F46" s="134">
        <v>7</v>
      </c>
      <c r="G46" s="133">
        <v>2</v>
      </c>
      <c r="H46" s="135">
        <v>5</v>
      </c>
      <c r="I46" s="117"/>
    </row>
    <row r="47" spans="1:9" ht="14.25">
      <c r="A47" s="118">
        <v>29</v>
      </c>
      <c r="B47" s="136">
        <v>472</v>
      </c>
      <c r="C47" s="136">
        <v>215</v>
      </c>
      <c r="D47" s="136">
        <v>257</v>
      </c>
      <c r="E47" s="120">
        <v>84</v>
      </c>
      <c r="F47" s="137">
        <v>11</v>
      </c>
      <c r="G47" s="136">
        <v>4</v>
      </c>
      <c r="H47" s="138">
        <v>7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1858</v>
      </c>
      <c r="C49" s="133">
        <v>948</v>
      </c>
      <c r="D49" s="133">
        <v>910</v>
      </c>
      <c r="E49" s="115" t="s">
        <v>253</v>
      </c>
      <c r="F49" s="134">
        <v>28</v>
      </c>
      <c r="G49" s="133">
        <v>9</v>
      </c>
      <c r="H49" s="135">
        <v>19</v>
      </c>
      <c r="I49" s="117"/>
    </row>
    <row r="50" spans="1:9" ht="14.25">
      <c r="A50" s="113">
        <v>30</v>
      </c>
      <c r="B50" s="133">
        <v>444</v>
      </c>
      <c r="C50" s="133">
        <v>199</v>
      </c>
      <c r="D50" s="133">
        <v>245</v>
      </c>
      <c r="E50" s="115">
        <v>85</v>
      </c>
      <c r="F50" s="134">
        <v>5</v>
      </c>
      <c r="G50" s="133">
        <v>3</v>
      </c>
      <c r="H50" s="135">
        <v>2</v>
      </c>
      <c r="I50" s="117"/>
    </row>
    <row r="51" spans="1:9" ht="14.25">
      <c r="A51" s="113">
        <v>31</v>
      </c>
      <c r="B51" s="133">
        <v>422</v>
      </c>
      <c r="C51" s="133">
        <v>208</v>
      </c>
      <c r="D51" s="133">
        <v>214</v>
      </c>
      <c r="E51" s="115">
        <v>86</v>
      </c>
      <c r="F51" s="134">
        <v>7</v>
      </c>
      <c r="G51" s="133">
        <v>2</v>
      </c>
      <c r="H51" s="135">
        <v>5</v>
      </c>
      <c r="I51" s="117"/>
    </row>
    <row r="52" spans="1:9" ht="14.25">
      <c r="A52" s="113">
        <v>32</v>
      </c>
      <c r="B52" s="133">
        <v>344</v>
      </c>
      <c r="C52" s="133">
        <v>188</v>
      </c>
      <c r="D52" s="133">
        <v>156</v>
      </c>
      <c r="E52" s="115">
        <v>87</v>
      </c>
      <c r="F52" s="134">
        <v>4</v>
      </c>
      <c r="G52" s="133">
        <v>2</v>
      </c>
      <c r="H52" s="135">
        <v>2</v>
      </c>
      <c r="I52" s="117"/>
    </row>
    <row r="53" spans="1:9" ht="14.25">
      <c r="A53" s="113">
        <v>33</v>
      </c>
      <c r="B53" s="133">
        <v>356</v>
      </c>
      <c r="C53" s="133">
        <v>197</v>
      </c>
      <c r="D53" s="133">
        <v>159</v>
      </c>
      <c r="E53" s="115">
        <v>88</v>
      </c>
      <c r="F53" s="134">
        <v>8</v>
      </c>
      <c r="G53" s="133">
        <v>1</v>
      </c>
      <c r="H53" s="135">
        <v>7</v>
      </c>
      <c r="I53" s="117"/>
    </row>
    <row r="54" spans="1:9" ht="14.25">
      <c r="A54" s="118">
        <v>34</v>
      </c>
      <c r="B54" s="136">
        <v>292</v>
      </c>
      <c r="C54" s="136">
        <v>156</v>
      </c>
      <c r="D54" s="136">
        <v>136</v>
      </c>
      <c r="E54" s="120">
        <v>89</v>
      </c>
      <c r="F54" s="137">
        <v>4</v>
      </c>
      <c r="G54" s="136">
        <v>1</v>
      </c>
      <c r="H54" s="138">
        <v>3</v>
      </c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1064</v>
      </c>
      <c r="C56" s="133">
        <v>602</v>
      </c>
      <c r="D56" s="133">
        <v>462</v>
      </c>
      <c r="E56" s="115" t="s">
        <v>255</v>
      </c>
      <c r="F56" s="134">
        <v>16</v>
      </c>
      <c r="G56" s="133">
        <v>4</v>
      </c>
      <c r="H56" s="135">
        <v>12</v>
      </c>
      <c r="I56" s="117"/>
    </row>
    <row r="57" spans="1:9" ht="14.25">
      <c r="A57" s="113">
        <v>35</v>
      </c>
      <c r="B57" s="133">
        <v>296</v>
      </c>
      <c r="C57" s="133">
        <v>158</v>
      </c>
      <c r="D57" s="133">
        <v>138</v>
      </c>
      <c r="E57" s="115">
        <v>90</v>
      </c>
      <c r="F57" s="134">
        <v>7</v>
      </c>
      <c r="G57" s="133">
        <v>3</v>
      </c>
      <c r="H57" s="135">
        <v>4</v>
      </c>
      <c r="I57" s="117"/>
    </row>
    <row r="58" spans="1:9" ht="14.25">
      <c r="A58" s="113">
        <v>36</v>
      </c>
      <c r="B58" s="133">
        <v>183</v>
      </c>
      <c r="C58" s="133">
        <v>105</v>
      </c>
      <c r="D58" s="133">
        <v>78</v>
      </c>
      <c r="E58" s="115">
        <v>91</v>
      </c>
      <c r="F58" s="134">
        <v>4</v>
      </c>
      <c r="G58" s="133">
        <v>0</v>
      </c>
      <c r="H58" s="135">
        <v>4</v>
      </c>
      <c r="I58" s="117"/>
    </row>
    <row r="59" spans="1:9" ht="14.25">
      <c r="A59" s="113">
        <v>37</v>
      </c>
      <c r="B59" s="133">
        <v>240</v>
      </c>
      <c r="C59" s="133">
        <v>145</v>
      </c>
      <c r="D59" s="133">
        <v>95</v>
      </c>
      <c r="E59" s="115">
        <v>92</v>
      </c>
      <c r="F59" s="134">
        <v>2</v>
      </c>
      <c r="G59" s="133">
        <v>0</v>
      </c>
      <c r="H59" s="135">
        <v>2</v>
      </c>
      <c r="I59" s="117"/>
    </row>
    <row r="60" spans="1:9" ht="14.25">
      <c r="A60" s="113">
        <v>38</v>
      </c>
      <c r="B60" s="133">
        <v>185</v>
      </c>
      <c r="C60" s="133">
        <v>105</v>
      </c>
      <c r="D60" s="133">
        <v>80</v>
      </c>
      <c r="E60" s="115">
        <v>93</v>
      </c>
      <c r="F60" s="134">
        <v>1</v>
      </c>
      <c r="G60" s="133">
        <v>1</v>
      </c>
      <c r="H60" s="135">
        <v>0</v>
      </c>
      <c r="I60" s="117"/>
    </row>
    <row r="61" spans="1:9" ht="14.25">
      <c r="A61" s="118">
        <v>39</v>
      </c>
      <c r="B61" s="136">
        <v>160</v>
      </c>
      <c r="C61" s="136">
        <v>89</v>
      </c>
      <c r="D61" s="136">
        <v>71</v>
      </c>
      <c r="E61" s="120">
        <v>94</v>
      </c>
      <c r="F61" s="137">
        <v>2</v>
      </c>
      <c r="G61" s="136">
        <v>0</v>
      </c>
      <c r="H61" s="138">
        <v>2</v>
      </c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628</v>
      </c>
      <c r="C63" s="133">
        <v>414</v>
      </c>
      <c r="D63" s="133">
        <v>214</v>
      </c>
      <c r="E63" s="115" t="s">
        <v>257</v>
      </c>
      <c r="F63" s="134">
        <v>3</v>
      </c>
      <c r="G63" s="133">
        <v>0</v>
      </c>
      <c r="H63" s="135">
        <v>3</v>
      </c>
      <c r="I63" s="117"/>
    </row>
    <row r="64" spans="1:9" ht="14.25">
      <c r="A64" s="113">
        <v>40</v>
      </c>
      <c r="B64" s="133">
        <v>145</v>
      </c>
      <c r="C64" s="133">
        <v>95</v>
      </c>
      <c r="D64" s="133">
        <v>50</v>
      </c>
      <c r="E64" s="115">
        <v>95</v>
      </c>
      <c r="F64" s="134">
        <v>0</v>
      </c>
      <c r="G64" s="133">
        <v>0</v>
      </c>
      <c r="H64" s="135">
        <v>0</v>
      </c>
      <c r="I64" s="117"/>
    </row>
    <row r="65" spans="1:9" ht="14.25">
      <c r="A65" s="113">
        <v>41</v>
      </c>
      <c r="B65" s="133">
        <v>137</v>
      </c>
      <c r="C65" s="133">
        <v>86</v>
      </c>
      <c r="D65" s="133">
        <v>51</v>
      </c>
      <c r="E65" s="115">
        <v>96</v>
      </c>
      <c r="F65" s="134">
        <v>1</v>
      </c>
      <c r="G65" s="133">
        <v>0</v>
      </c>
      <c r="H65" s="135">
        <v>1</v>
      </c>
      <c r="I65" s="117"/>
    </row>
    <row r="66" spans="1:9" ht="14.25">
      <c r="A66" s="113">
        <v>42</v>
      </c>
      <c r="B66" s="133">
        <v>123</v>
      </c>
      <c r="C66" s="133">
        <v>87</v>
      </c>
      <c r="D66" s="133">
        <v>36</v>
      </c>
      <c r="E66" s="115">
        <v>97</v>
      </c>
      <c r="F66" s="134">
        <v>0</v>
      </c>
      <c r="G66" s="133">
        <v>0</v>
      </c>
      <c r="H66" s="135">
        <v>0</v>
      </c>
      <c r="I66" s="117"/>
    </row>
    <row r="67" spans="1:9" ht="14.25">
      <c r="A67" s="113">
        <v>43</v>
      </c>
      <c r="B67" s="133">
        <v>112</v>
      </c>
      <c r="C67" s="133">
        <v>66</v>
      </c>
      <c r="D67" s="133">
        <v>46</v>
      </c>
      <c r="E67" s="115">
        <v>98</v>
      </c>
      <c r="F67" s="134">
        <v>1</v>
      </c>
      <c r="G67" s="133">
        <v>0</v>
      </c>
      <c r="H67" s="135">
        <v>1</v>
      </c>
      <c r="I67" s="117"/>
    </row>
    <row r="68" spans="1:9" ht="14.25">
      <c r="A68" s="118">
        <v>44</v>
      </c>
      <c r="B68" s="136">
        <v>111</v>
      </c>
      <c r="C68" s="136">
        <v>80</v>
      </c>
      <c r="D68" s="136">
        <v>31</v>
      </c>
      <c r="E68" s="120">
        <v>99</v>
      </c>
      <c r="F68" s="137">
        <v>1</v>
      </c>
      <c r="G68" s="136">
        <v>0</v>
      </c>
      <c r="H68" s="138">
        <v>1</v>
      </c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455</v>
      </c>
      <c r="C70" s="133">
        <v>323</v>
      </c>
      <c r="D70" s="133">
        <v>132</v>
      </c>
      <c r="E70" s="115" t="s">
        <v>263</v>
      </c>
      <c r="F70" s="134">
        <v>1</v>
      </c>
      <c r="G70" s="133">
        <v>0</v>
      </c>
      <c r="H70" s="135">
        <v>1</v>
      </c>
      <c r="I70" s="117"/>
    </row>
    <row r="71" spans="1:9" ht="14.25">
      <c r="A71" s="113">
        <v>45</v>
      </c>
      <c r="B71" s="133">
        <v>92</v>
      </c>
      <c r="C71" s="133">
        <v>61</v>
      </c>
      <c r="D71" s="133">
        <v>31</v>
      </c>
      <c r="E71" s="115" t="s">
        <v>264</v>
      </c>
      <c r="F71" s="134">
        <v>1</v>
      </c>
      <c r="G71" s="133">
        <v>0</v>
      </c>
      <c r="H71" s="135">
        <v>1</v>
      </c>
      <c r="I71" s="117"/>
    </row>
    <row r="72" spans="1:9" ht="14.25">
      <c r="A72" s="113">
        <v>46</v>
      </c>
      <c r="B72" s="133">
        <v>79</v>
      </c>
      <c r="C72" s="133">
        <v>63</v>
      </c>
      <c r="D72" s="133">
        <v>16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107</v>
      </c>
      <c r="C73" s="133">
        <v>78</v>
      </c>
      <c r="D73" s="133">
        <v>29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93</v>
      </c>
      <c r="C74" s="133">
        <v>67</v>
      </c>
      <c r="D74" s="133">
        <v>26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84</v>
      </c>
      <c r="C75" s="136">
        <v>54</v>
      </c>
      <c r="D75" s="136">
        <v>30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1948</v>
      </c>
      <c r="G76" s="114">
        <f>C7+C14+C21</f>
        <v>984</v>
      </c>
      <c r="H76" s="108">
        <f>D7+D14+D21</f>
        <v>964</v>
      </c>
    </row>
    <row r="77" spans="1:8" ht="14.25">
      <c r="A77" s="113" t="s">
        <v>259</v>
      </c>
      <c r="B77" s="133">
        <v>615</v>
      </c>
      <c r="C77" s="133">
        <v>397</v>
      </c>
      <c r="D77" s="133">
        <v>218</v>
      </c>
      <c r="E77" s="115" t="s">
        <v>268</v>
      </c>
      <c r="F77" s="116">
        <f>B28+B35+B42+B49+B56+B63+B70+B77+F7+F14</f>
        <v>12594</v>
      </c>
      <c r="G77" s="114">
        <f>C28+C35+C42+C49+C56+C63+C70+C77+G7+G14</f>
        <v>6687</v>
      </c>
      <c r="H77" s="108">
        <f>D28+D35+D42+D49+D56+D63+D70+D77+H7+H14</f>
        <v>5907</v>
      </c>
    </row>
    <row r="78" spans="1:8" ht="14.25">
      <c r="A78" s="113">
        <v>50</v>
      </c>
      <c r="B78" s="133">
        <v>106</v>
      </c>
      <c r="C78" s="133">
        <v>76</v>
      </c>
      <c r="D78" s="133">
        <v>30</v>
      </c>
      <c r="E78" s="115" t="s">
        <v>269</v>
      </c>
      <c r="F78" s="116">
        <f>F21+F28+F35+F42+F49+F56+F63+F70</f>
        <v>453</v>
      </c>
      <c r="G78" s="114">
        <f>G21+G28+G35+G42+G49+G56+G63+G70</f>
        <v>200</v>
      </c>
      <c r="H78" s="108">
        <f>H21+H28+H35+H42+H49+H56+H63+H70</f>
        <v>253</v>
      </c>
    </row>
    <row r="79" spans="1:8" ht="14.25">
      <c r="A79" s="113">
        <v>51</v>
      </c>
      <c r="B79" s="133">
        <v>116</v>
      </c>
      <c r="C79" s="133">
        <v>68</v>
      </c>
      <c r="D79" s="133">
        <v>48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113</v>
      </c>
      <c r="C80" s="133">
        <v>74</v>
      </c>
      <c r="D80" s="133">
        <v>39</v>
      </c>
      <c r="E80" s="115" t="s">
        <v>267</v>
      </c>
      <c r="F80" s="124">
        <f>F76/$B$5*100</f>
        <v>12.990130701520405</v>
      </c>
      <c r="G80" s="125">
        <f>G76/$C$5*100</f>
        <v>12.501588108245457</v>
      </c>
      <c r="H80" s="126">
        <f>H76/$D$5*100</f>
        <v>13.529824561403508</v>
      </c>
    </row>
    <row r="81" spans="1:8" ht="14.25">
      <c r="A81" s="113">
        <v>53</v>
      </c>
      <c r="B81" s="133">
        <v>130</v>
      </c>
      <c r="C81" s="133">
        <v>80</v>
      </c>
      <c r="D81" s="133">
        <v>50</v>
      </c>
      <c r="E81" s="115" t="s">
        <v>268</v>
      </c>
      <c r="F81" s="124">
        <f>F77/$B$5*100</f>
        <v>83.98239530541478</v>
      </c>
      <c r="G81" s="125">
        <f>G77/$C$5*100</f>
        <v>84.95743869902172</v>
      </c>
      <c r="H81" s="126">
        <f>H77/$D$5*100</f>
        <v>82.90526315789474</v>
      </c>
    </row>
    <row r="82" spans="1:8" ht="15" thickBot="1">
      <c r="A82" s="127">
        <v>54</v>
      </c>
      <c r="B82" s="139">
        <v>150</v>
      </c>
      <c r="C82" s="139">
        <v>99</v>
      </c>
      <c r="D82" s="139">
        <v>51</v>
      </c>
      <c r="E82" s="129" t="s">
        <v>269</v>
      </c>
      <c r="F82" s="130">
        <f>F78/$B$5*100</f>
        <v>3.020805548146172</v>
      </c>
      <c r="G82" s="131">
        <f>G78/$C$5*100</f>
        <v>2.5409731927328165</v>
      </c>
      <c r="H82" s="132">
        <f>H78/$D$5*100</f>
        <v>3.550877192982456</v>
      </c>
    </row>
    <row r="83" ht="14.25">
      <c r="A83" s="246" t="s">
        <v>331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273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126</v>
      </c>
      <c r="C5" s="106">
        <f>SUM(C7,C14,C21,C28,C35,C42,C49,C56,C63,C70,C77,G7,G14,G21,G28,G35,G42,G49,G56,G63,G70,G71)</f>
        <v>72</v>
      </c>
      <c r="D5" s="107">
        <f>SUM(D7,D14,D21,D28,D35,D42,D49,D56,D63,D70,D77,H7,H14,H21,H28,H35,H42,H49,H56,H63,H70,H71)</f>
        <v>54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5</v>
      </c>
      <c r="C7" s="133">
        <v>2</v>
      </c>
      <c r="D7" s="133">
        <v>3</v>
      </c>
      <c r="E7" s="115" t="s">
        <v>241</v>
      </c>
      <c r="F7" s="134">
        <v>5</v>
      </c>
      <c r="G7" s="133">
        <v>3</v>
      </c>
      <c r="H7" s="135">
        <v>2</v>
      </c>
      <c r="I7" s="117"/>
    </row>
    <row r="8" spans="1:9" ht="14.25">
      <c r="A8" s="113">
        <v>0</v>
      </c>
      <c r="B8" s="133" t="s">
        <v>210</v>
      </c>
      <c r="C8" s="133" t="s">
        <v>210</v>
      </c>
      <c r="D8" s="133" t="s">
        <v>210</v>
      </c>
      <c r="E8" s="115">
        <v>55</v>
      </c>
      <c r="F8" s="134">
        <v>1</v>
      </c>
      <c r="G8" s="133">
        <v>0</v>
      </c>
      <c r="H8" s="135">
        <v>1</v>
      </c>
      <c r="I8" s="117"/>
    </row>
    <row r="9" spans="1:9" ht="14.25">
      <c r="A9" s="113">
        <v>1</v>
      </c>
      <c r="B9" s="133">
        <v>2</v>
      </c>
      <c r="C9" s="133">
        <v>1</v>
      </c>
      <c r="D9" s="133">
        <v>1</v>
      </c>
      <c r="E9" s="115">
        <v>56</v>
      </c>
      <c r="F9" s="134">
        <v>1</v>
      </c>
      <c r="G9" s="133">
        <v>1</v>
      </c>
      <c r="H9" s="135">
        <v>0</v>
      </c>
      <c r="I9" s="117"/>
    </row>
    <row r="10" spans="1:9" ht="14.25">
      <c r="A10" s="113">
        <v>2</v>
      </c>
      <c r="B10" s="133">
        <v>1</v>
      </c>
      <c r="C10" s="133">
        <v>1</v>
      </c>
      <c r="D10" s="133">
        <v>0</v>
      </c>
      <c r="E10" s="115">
        <v>57</v>
      </c>
      <c r="F10" s="134">
        <v>1</v>
      </c>
      <c r="G10" s="133">
        <v>1</v>
      </c>
      <c r="H10" s="135">
        <v>0</v>
      </c>
      <c r="I10" s="117"/>
    </row>
    <row r="11" spans="1:9" ht="14.25">
      <c r="A11" s="113">
        <v>3</v>
      </c>
      <c r="B11" s="133">
        <v>1</v>
      </c>
      <c r="C11" s="133">
        <v>0</v>
      </c>
      <c r="D11" s="133">
        <v>1</v>
      </c>
      <c r="E11" s="115">
        <v>58</v>
      </c>
      <c r="F11" s="134">
        <v>1</v>
      </c>
      <c r="G11" s="133">
        <v>1</v>
      </c>
      <c r="H11" s="135">
        <v>0</v>
      </c>
      <c r="I11" s="117"/>
    </row>
    <row r="12" spans="1:9" ht="14.25">
      <c r="A12" s="118">
        <v>4</v>
      </c>
      <c r="B12" s="136">
        <v>1</v>
      </c>
      <c r="C12" s="136">
        <v>0</v>
      </c>
      <c r="D12" s="136">
        <v>1</v>
      </c>
      <c r="E12" s="120">
        <v>59</v>
      </c>
      <c r="F12" s="137">
        <v>1</v>
      </c>
      <c r="G12" s="136">
        <v>0</v>
      </c>
      <c r="H12" s="138">
        <v>1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8</v>
      </c>
      <c r="C14" s="133">
        <v>4</v>
      </c>
      <c r="D14" s="133">
        <v>4</v>
      </c>
      <c r="E14" s="115" t="s">
        <v>243</v>
      </c>
      <c r="F14" s="134">
        <v>4</v>
      </c>
      <c r="G14" s="133">
        <v>3</v>
      </c>
      <c r="H14" s="135">
        <v>1</v>
      </c>
      <c r="I14" s="117"/>
    </row>
    <row r="15" spans="1:9" ht="14.25">
      <c r="A15" s="113">
        <v>5</v>
      </c>
      <c r="B15" s="133">
        <v>1</v>
      </c>
      <c r="C15" s="133">
        <v>1</v>
      </c>
      <c r="D15" s="133">
        <v>0</v>
      </c>
      <c r="E15" s="115">
        <v>60</v>
      </c>
      <c r="F15" s="134">
        <v>1</v>
      </c>
      <c r="G15" s="133">
        <v>1</v>
      </c>
      <c r="H15" s="135">
        <v>0</v>
      </c>
      <c r="I15" s="117"/>
    </row>
    <row r="16" spans="1:9" ht="14.25">
      <c r="A16" s="113">
        <v>6</v>
      </c>
      <c r="B16" s="133">
        <v>4</v>
      </c>
      <c r="C16" s="133">
        <v>3</v>
      </c>
      <c r="D16" s="133">
        <v>1</v>
      </c>
      <c r="E16" s="115">
        <v>61</v>
      </c>
      <c r="F16" s="134">
        <v>1</v>
      </c>
      <c r="G16" s="133">
        <v>1</v>
      </c>
      <c r="H16" s="135">
        <v>0</v>
      </c>
      <c r="I16" s="117"/>
    </row>
    <row r="17" spans="1:9" ht="14.25">
      <c r="A17" s="113">
        <v>7</v>
      </c>
      <c r="B17" s="133" t="s">
        <v>210</v>
      </c>
      <c r="C17" s="133" t="s">
        <v>210</v>
      </c>
      <c r="D17" s="133" t="s">
        <v>210</v>
      </c>
      <c r="E17" s="115">
        <v>62</v>
      </c>
      <c r="F17" s="134">
        <v>2</v>
      </c>
      <c r="G17" s="133">
        <v>1</v>
      </c>
      <c r="H17" s="135">
        <v>1</v>
      </c>
      <c r="I17" s="117"/>
    </row>
    <row r="18" spans="1:9" ht="14.25">
      <c r="A18" s="113">
        <v>8</v>
      </c>
      <c r="B18" s="133">
        <v>2</v>
      </c>
      <c r="C18" s="133">
        <v>0</v>
      </c>
      <c r="D18" s="133">
        <v>2</v>
      </c>
      <c r="E18" s="115">
        <v>63</v>
      </c>
      <c r="F18" s="134" t="s">
        <v>210</v>
      </c>
      <c r="G18" s="133" t="s">
        <v>210</v>
      </c>
      <c r="H18" s="135" t="s">
        <v>210</v>
      </c>
      <c r="I18" s="117"/>
    </row>
    <row r="19" spans="1:9" ht="14.25">
      <c r="A19" s="118">
        <v>9</v>
      </c>
      <c r="B19" s="136">
        <v>1</v>
      </c>
      <c r="C19" s="136">
        <v>0</v>
      </c>
      <c r="D19" s="136">
        <v>1</v>
      </c>
      <c r="E19" s="120">
        <v>64</v>
      </c>
      <c r="F19" s="137" t="s">
        <v>210</v>
      </c>
      <c r="G19" s="136" t="s">
        <v>210</v>
      </c>
      <c r="H19" s="138" t="s">
        <v>210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6</v>
      </c>
      <c r="C21" s="133">
        <v>2</v>
      </c>
      <c r="D21" s="133">
        <v>4</v>
      </c>
      <c r="E21" s="115" t="s">
        <v>245</v>
      </c>
      <c r="F21" s="134">
        <v>3</v>
      </c>
      <c r="G21" s="133">
        <v>3</v>
      </c>
      <c r="H21" s="135">
        <v>0</v>
      </c>
      <c r="I21" s="117"/>
    </row>
    <row r="22" spans="1:9" ht="14.25">
      <c r="A22" s="113">
        <v>10</v>
      </c>
      <c r="B22" s="133">
        <v>1</v>
      </c>
      <c r="C22" s="133">
        <v>1</v>
      </c>
      <c r="D22" s="133">
        <v>0</v>
      </c>
      <c r="E22" s="115">
        <v>65</v>
      </c>
      <c r="F22" s="134" t="s">
        <v>210</v>
      </c>
      <c r="G22" s="133" t="s">
        <v>210</v>
      </c>
      <c r="H22" s="135" t="s">
        <v>210</v>
      </c>
      <c r="I22" s="117"/>
    </row>
    <row r="23" spans="1:9" ht="14.25">
      <c r="A23" s="113">
        <v>11</v>
      </c>
      <c r="B23" s="133" t="s">
        <v>210</v>
      </c>
      <c r="C23" s="133" t="s">
        <v>210</v>
      </c>
      <c r="D23" s="133" t="s">
        <v>210</v>
      </c>
      <c r="E23" s="115">
        <v>66</v>
      </c>
      <c r="F23" s="134" t="s">
        <v>210</v>
      </c>
      <c r="G23" s="133" t="s">
        <v>210</v>
      </c>
      <c r="H23" s="135" t="s">
        <v>210</v>
      </c>
      <c r="I23" s="117"/>
    </row>
    <row r="24" spans="1:9" ht="14.25">
      <c r="A24" s="113">
        <v>12</v>
      </c>
      <c r="B24" s="133">
        <v>2</v>
      </c>
      <c r="C24" s="133">
        <v>0</v>
      </c>
      <c r="D24" s="133">
        <v>2</v>
      </c>
      <c r="E24" s="115">
        <v>67</v>
      </c>
      <c r="F24" s="134">
        <v>1</v>
      </c>
      <c r="G24" s="133">
        <v>1</v>
      </c>
      <c r="H24" s="135">
        <v>0</v>
      </c>
      <c r="I24" s="117"/>
    </row>
    <row r="25" spans="1:9" ht="14.25">
      <c r="A25" s="113">
        <v>13</v>
      </c>
      <c r="B25" s="133">
        <v>2</v>
      </c>
      <c r="C25" s="133">
        <v>1</v>
      </c>
      <c r="D25" s="133">
        <v>1</v>
      </c>
      <c r="E25" s="115">
        <v>68</v>
      </c>
      <c r="F25" s="134">
        <v>2</v>
      </c>
      <c r="G25" s="133">
        <v>2</v>
      </c>
      <c r="H25" s="135">
        <v>0</v>
      </c>
      <c r="I25" s="117"/>
    </row>
    <row r="26" spans="1:9" ht="14.25">
      <c r="A26" s="118">
        <v>14</v>
      </c>
      <c r="B26" s="136">
        <v>1</v>
      </c>
      <c r="C26" s="136">
        <v>0</v>
      </c>
      <c r="D26" s="136">
        <v>1</v>
      </c>
      <c r="E26" s="120">
        <v>69</v>
      </c>
      <c r="F26" s="137" t="s">
        <v>210</v>
      </c>
      <c r="G26" s="136" t="s">
        <v>210</v>
      </c>
      <c r="H26" s="138" t="s">
        <v>210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9</v>
      </c>
      <c r="C28" s="133">
        <v>3</v>
      </c>
      <c r="D28" s="133">
        <v>6</v>
      </c>
      <c r="E28" s="115" t="s">
        <v>247</v>
      </c>
      <c r="F28" s="134">
        <v>0</v>
      </c>
      <c r="G28" s="133">
        <v>0</v>
      </c>
      <c r="H28" s="135">
        <v>0</v>
      </c>
      <c r="I28" s="117"/>
    </row>
    <row r="29" spans="1:9" ht="14.25">
      <c r="A29" s="113">
        <v>15</v>
      </c>
      <c r="B29" s="133">
        <v>3</v>
      </c>
      <c r="C29" s="133">
        <v>1</v>
      </c>
      <c r="D29" s="133">
        <v>2</v>
      </c>
      <c r="E29" s="115">
        <v>70</v>
      </c>
      <c r="F29" s="134" t="s">
        <v>210</v>
      </c>
      <c r="G29" s="133" t="s">
        <v>210</v>
      </c>
      <c r="H29" s="135" t="s">
        <v>210</v>
      </c>
      <c r="I29" s="117"/>
    </row>
    <row r="30" spans="1:9" ht="14.25">
      <c r="A30" s="113">
        <v>16</v>
      </c>
      <c r="B30" s="133" t="s">
        <v>210</v>
      </c>
      <c r="C30" s="133" t="s">
        <v>210</v>
      </c>
      <c r="D30" s="133" t="s">
        <v>210</v>
      </c>
      <c r="E30" s="115">
        <v>71</v>
      </c>
      <c r="F30" s="134" t="s">
        <v>210</v>
      </c>
      <c r="G30" s="133" t="s">
        <v>210</v>
      </c>
      <c r="H30" s="135" t="s">
        <v>210</v>
      </c>
      <c r="I30" s="117"/>
    </row>
    <row r="31" spans="1:9" ht="14.25">
      <c r="A31" s="113">
        <v>17</v>
      </c>
      <c r="B31" s="133">
        <v>2</v>
      </c>
      <c r="C31" s="133">
        <v>0</v>
      </c>
      <c r="D31" s="133">
        <v>2</v>
      </c>
      <c r="E31" s="115">
        <v>72</v>
      </c>
      <c r="F31" s="134" t="s">
        <v>210</v>
      </c>
      <c r="G31" s="133" t="s">
        <v>210</v>
      </c>
      <c r="H31" s="135" t="s">
        <v>210</v>
      </c>
      <c r="I31" s="117"/>
    </row>
    <row r="32" spans="1:9" ht="14.25">
      <c r="A32" s="113">
        <v>18</v>
      </c>
      <c r="B32" s="133">
        <v>1</v>
      </c>
      <c r="C32" s="133">
        <v>1</v>
      </c>
      <c r="D32" s="133">
        <v>0</v>
      </c>
      <c r="E32" s="115">
        <v>73</v>
      </c>
      <c r="F32" s="134" t="s">
        <v>210</v>
      </c>
      <c r="G32" s="133" t="s">
        <v>210</v>
      </c>
      <c r="H32" s="135" t="s">
        <v>210</v>
      </c>
      <c r="I32" s="117"/>
    </row>
    <row r="33" spans="1:9" ht="14.25">
      <c r="A33" s="118">
        <v>19</v>
      </c>
      <c r="B33" s="136">
        <v>3</v>
      </c>
      <c r="C33" s="136">
        <v>1</v>
      </c>
      <c r="D33" s="136">
        <v>2</v>
      </c>
      <c r="E33" s="120">
        <v>74</v>
      </c>
      <c r="F33" s="137" t="s">
        <v>210</v>
      </c>
      <c r="G33" s="136" t="s">
        <v>210</v>
      </c>
      <c r="H33" s="138" t="s">
        <v>210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22</v>
      </c>
      <c r="C35" s="133">
        <v>16</v>
      </c>
      <c r="D35" s="133">
        <v>6</v>
      </c>
      <c r="E35" s="115" t="s">
        <v>249</v>
      </c>
      <c r="F35" s="134">
        <v>2</v>
      </c>
      <c r="G35" s="133">
        <v>1</v>
      </c>
      <c r="H35" s="135">
        <v>1</v>
      </c>
      <c r="I35" s="117"/>
    </row>
    <row r="36" spans="1:9" ht="14.25">
      <c r="A36" s="113">
        <v>20</v>
      </c>
      <c r="B36" s="133">
        <v>5</v>
      </c>
      <c r="C36" s="133">
        <v>3</v>
      </c>
      <c r="D36" s="133">
        <v>2</v>
      </c>
      <c r="E36" s="115">
        <v>75</v>
      </c>
      <c r="F36" s="134">
        <v>2</v>
      </c>
      <c r="G36" s="133">
        <v>1</v>
      </c>
      <c r="H36" s="135">
        <v>1</v>
      </c>
      <c r="I36" s="117"/>
    </row>
    <row r="37" spans="1:9" ht="14.25">
      <c r="A37" s="113">
        <v>21</v>
      </c>
      <c r="B37" s="133">
        <v>6</v>
      </c>
      <c r="C37" s="133">
        <v>6</v>
      </c>
      <c r="D37" s="133">
        <v>0</v>
      </c>
      <c r="E37" s="115">
        <v>76</v>
      </c>
      <c r="F37" s="134"/>
      <c r="G37" s="133"/>
      <c r="H37" s="135"/>
      <c r="I37" s="117"/>
    </row>
    <row r="38" spans="1:9" ht="14.25">
      <c r="A38" s="113">
        <v>22</v>
      </c>
      <c r="B38" s="133">
        <v>3</v>
      </c>
      <c r="C38" s="133">
        <v>2</v>
      </c>
      <c r="D38" s="133">
        <v>1</v>
      </c>
      <c r="E38" s="115">
        <v>77</v>
      </c>
      <c r="F38" s="134"/>
      <c r="G38" s="133"/>
      <c r="H38" s="135"/>
      <c r="I38" s="117"/>
    </row>
    <row r="39" spans="1:9" ht="14.25">
      <c r="A39" s="113">
        <v>23</v>
      </c>
      <c r="B39" s="133">
        <v>5</v>
      </c>
      <c r="C39" s="133">
        <v>4</v>
      </c>
      <c r="D39" s="133">
        <v>1</v>
      </c>
      <c r="E39" s="115">
        <v>78</v>
      </c>
      <c r="F39" s="134"/>
      <c r="G39" s="133"/>
      <c r="H39" s="135"/>
      <c r="I39" s="117"/>
    </row>
    <row r="40" spans="1:9" ht="14.25">
      <c r="A40" s="118">
        <v>24</v>
      </c>
      <c r="B40" s="136">
        <v>3</v>
      </c>
      <c r="C40" s="136">
        <v>1</v>
      </c>
      <c r="D40" s="136">
        <v>2</v>
      </c>
      <c r="E40" s="120">
        <v>79</v>
      </c>
      <c r="F40" s="137"/>
      <c r="G40" s="136"/>
      <c r="H40" s="138"/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21</v>
      </c>
      <c r="C42" s="133">
        <v>11</v>
      </c>
      <c r="D42" s="133">
        <v>10</v>
      </c>
      <c r="E42" s="115" t="s">
        <v>251</v>
      </c>
      <c r="F42" s="134"/>
      <c r="G42" s="133"/>
      <c r="H42" s="135"/>
      <c r="I42" s="117"/>
    </row>
    <row r="43" spans="1:9" ht="14.25">
      <c r="A43" s="113">
        <v>25</v>
      </c>
      <c r="B43" s="133">
        <v>4</v>
      </c>
      <c r="C43" s="133">
        <v>2</v>
      </c>
      <c r="D43" s="133">
        <v>2</v>
      </c>
      <c r="E43" s="115">
        <v>80</v>
      </c>
      <c r="F43" s="134"/>
      <c r="G43" s="133"/>
      <c r="H43" s="135"/>
      <c r="I43" s="117"/>
    </row>
    <row r="44" spans="1:9" ht="14.25">
      <c r="A44" s="113">
        <v>26</v>
      </c>
      <c r="B44" s="133">
        <v>4</v>
      </c>
      <c r="C44" s="133">
        <v>2</v>
      </c>
      <c r="D44" s="133">
        <v>2</v>
      </c>
      <c r="E44" s="115">
        <v>81</v>
      </c>
      <c r="F44" s="134"/>
      <c r="G44" s="133"/>
      <c r="H44" s="135"/>
      <c r="I44" s="117"/>
    </row>
    <row r="45" spans="1:9" ht="14.25">
      <c r="A45" s="113">
        <v>27</v>
      </c>
      <c r="B45" s="133">
        <v>5</v>
      </c>
      <c r="C45" s="133">
        <v>3</v>
      </c>
      <c r="D45" s="133">
        <v>2</v>
      </c>
      <c r="E45" s="115">
        <v>82</v>
      </c>
      <c r="F45" s="134"/>
      <c r="G45" s="133"/>
      <c r="H45" s="135"/>
      <c r="I45" s="117"/>
    </row>
    <row r="46" spans="1:9" ht="14.25">
      <c r="A46" s="113">
        <v>28</v>
      </c>
      <c r="B46" s="133">
        <v>2</v>
      </c>
      <c r="C46" s="133">
        <v>1</v>
      </c>
      <c r="D46" s="133">
        <v>1</v>
      </c>
      <c r="E46" s="115">
        <v>83</v>
      </c>
      <c r="F46" s="134"/>
      <c r="G46" s="133"/>
      <c r="H46" s="135"/>
      <c r="I46" s="117"/>
    </row>
    <row r="47" spans="1:9" ht="14.25">
      <c r="A47" s="118">
        <v>29</v>
      </c>
      <c r="B47" s="136">
        <v>6</v>
      </c>
      <c r="C47" s="136">
        <v>3</v>
      </c>
      <c r="D47" s="136">
        <v>3</v>
      </c>
      <c r="E47" s="120">
        <v>84</v>
      </c>
      <c r="F47" s="137"/>
      <c r="G47" s="136"/>
      <c r="H47" s="138"/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14</v>
      </c>
      <c r="C49" s="133">
        <v>8</v>
      </c>
      <c r="D49" s="133">
        <v>6</v>
      </c>
      <c r="E49" s="115" t="s">
        <v>253</v>
      </c>
      <c r="F49" s="134"/>
      <c r="G49" s="133"/>
      <c r="H49" s="135"/>
      <c r="I49" s="117"/>
    </row>
    <row r="50" spans="1:9" ht="14.25">
      <c r="A50" s="113">
        <v>30</v>
      </c>
      <c r="B50" s="133">
        <v>2</v>
      </c>
      <c r="C50" s="133">
        <v>1</v>
      </c>
      <c r="D50" s="133">
        <v>1</v>
      </c>
      <c r="E50" s="115">
        <v>85</v>
      </c>
      <c r="F50" s="134"/>
      <c r="G50" s="133"/>
      <c r="H50" s="135"/>
      <c r="I50" s="117"/>
    </row>
    <row r="51" spans="1:9" ht="14.25">
      <c r="A51" s="113">
        <v>31</v>
      </c>
      <c r="B51" s="133">
        <v>4</v>
      </c>
      <c r="C51" s="133">
        <v>2</v>
      </c>
      <c r="D51" s="133">
        <v>2</v>
      </c>
      <c r="E51" s="115">
        <v>86</v>
      </c>
      <c r="F51" s="134"/>
      <c r="G51" s="133"/>
      <c r="H51" s="135"/>
      <c r="I51" s="117"/>
    </row>
    <row r="52" spans="1:9" ht="14.25">
      <c r="A52" s="113">
        <v>32</v>
      </c>
      <c r="B52" s="133">
        <v>3</v>
      </c>
      <c r="C52" s="133">
        <v>2</v>
      </c>
      <c r="D52" s="133">
        <v>1</v>
      </c>
      <c r="E52" s="115">
        <v>87</v>
      </c>
      <c r="F52" s="134"/>
      <c r="G52" s="133"/>
      <c r="H52" s="135"/>
      <c r="I52" s="117"/>
    </row>
    <row r="53" spans="1:9" ht="14.25">
      <c r="A53" s="113">
        <v>33</v>
      </c>
      <c r="B53" s="133">
        <v>4</v>
      </c>
      <c r="C53" s="133">
        <v>3</v>
      </c>
      <c r="D53" s="133">
        <v>1</v>
      </c>
      <c r="E53" s="115">
        <v>88</v>
      </c>
      <c r="F53" s="134"/>
      <c r="G53" s="133"/>
      <c r="H53" s="135"/>
      <c r="I53" s="117"/>
    </row>
    <row r="54" spans="1:9" ht="14.25">
      <c r="A54" s="118">
        <v>34</v>
      </c>
      <c r="B54" s="136">
        <v>1</v>
      </c>
      <c r="C54" s="136">
        <v>0</v>
      </c>
      <c r="D54" s="136">
        <v>1</v>
      </c>
      <c r="E54" s="120">
        <v>89</v>
      </c>
      <c r="F54" s="137"/>
      <c r="G54" s="136"/>
      <c r="H54" s="138"/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10</v>
      </c>
      <c r="C56" s="133">
        <v>5</v>
      </c>
      <c r="D56" s="133">
        <v>5</v>
      </c>
      <c r="E56" s="115" t="s">
        <v>255</v>
      </c>
      <c r="F56" s="134"/>
      <c r="G56" s="133"/>
      <c r="H56" s="135"/>
      <c r="I56" s="117"/>
    </row>
    <row r="57" spans="1:9" ht="14.25">
      <c r="A57" s="113">
        <v>35</v>
      </c>
      <c r="B57" s="133">
        <v>1</v>
      </c>
      <c r="C57" s="133">
        <v>0</v>
      </c>
      <c r="D57" s="133">
        <v>1</v>
      </c>
      <c r="E57" s="115">
        <v>90</v>
      </c>
      <c r="F57" s="134"/>
      <c r="G57" s="133"/>
      <c r="H57" s="135"/>
      <c r="I57" s="117"/>
    </row>
    <row r="58" spans="1:9" ht="14.25">
      <c r="A58" s="113">
        <v>36</v>
      </c>
      <c r="B58" s="133">
        <v>1</v>
      </c>
      <c r="C58" s="133">
        <v>1</v>
      </c>
      <c r="D58" s="133">
        <v>0</v>
      </c>
      <c r="E58" s="115">
        <v>91</v>
      </c>
      <c r="F58" s="134"/>
      <c r="G58" s="133"/>
      <c r="H58" s="135"/>
      <c r="I58" s="117"/>
    </row>
    <row r="59" spans="1:9" ht="14.25">
      <c r="A59" s="113">
        <v>37</v>
      </c>
      <c r="B59" s="133">
        <v>5</v>
      </c>
      <c r="C59" s="133">
        <v>3</v>
      </c>
      <c r="D59" s="133">
        <v>2</v>
      </c>
      <c r="E59" s="115">
        <v>92</v>
      </c>
      <c r="F59" s="134"/>
      <c r="G59" s="133"/>
      <c r="H59" s="135"/>
      <c r="I59" s="117"/>
    </row>
    <row r="60" spans="1:9" ht="14.25">
      <c r="A60" s="113">
        <v>38</v>
      </c>
      <c r="B60" s="133">
        <v>1</v>
      </c>
      <c r="C60" s="133">
        <v>0</v>
      </c>
      <c r="D60" s="133">
        <v>1</v>
      </c>
      <c r="E60" s="115">
        <v>93</v>
      </c>
      <c r="F60" s="134"/>
      <c r="G60" s="133"/>
      <c r="H60" s="135"/>
      <c r="I60" s="117"/>
    </row>
    <row r="61" spans="1:9" ht="14.25">
      <c r="A61" s="118">
        <v>39</v>
      </c>
      <c r="B61" s="136">
        <v>2</v>
      </c>
      <c r="C61" s="136">
        <v>1</v>
      </c>
      <c r="D61" s="136">
        <v>1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7</v>
      </c>
      <c r="C63" s="133">
        <v>4</v>
      </c>
      <c r="D63" s="133">
        <v>3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1</v>
      </c>
      <c r="C64" s="133">
        <v>1</v>
      </c>
      <c r="D64" s="133">
        <v>0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1</v>
      </c>
      <c r="C65" s="133">
        <v>1</v>
      </c>
      <c r="D65" s="133">
        <v>0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3</v>
      </c>
      <c r="C66" s="133">
        <v>2</v>
      </c>
      <c r="D66" s="133">
        <v>1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2</v>
      </c>
      <c r="C67" s="133">
        <v>0</v>
      </c>
      <c r="D67" s="133">
        <v>2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 t="s">
        <v>210</v>
      </c>
      <c r="C68" s="136" t="s">
        <v>210</v>
      </c>
      <c r="D68" s="136" t="s">
        <v>210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9</v>
      </c>
      <c r="C70" s="133">
        <v>7</v>
      </c>
      <c r="D70" s="133">
        <v>2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1</v>
      </c>
      <c r="C71" s="133">
        <v>0</v>
      </c>
      <c r="D71" s="133">
        <v>1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4</v>
      </c>
      <c r="C72" s="133">
        <v>4</v>
      </c>
      <c r="D72" s="133">
        <v>0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 t="s">
        <v>210</v>
      </c>
      <c r="C73" s="133" t="s">
        <v>210</v>
      </c>
      <c r="D73" s="133" t="s">
        <v>210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1</v>
      </c>
      <c r="C74" s="133">
        <v>0</v>
      </c>
      <c r="D74" s="133">
        <v>1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3</v>
      </c>
      <c r="C75" s="136">
        <v>3</v>
      </c>
      <c r="D75" s="136">
        <v>0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19</v>
      </c>
      <c r="G76" s="114">
        <f>C7+C14+C21</f>
        <v>8</v>
      </c>
      <c r="H76" s="108">
        <f>D7+D14+D21</f>
        <v>11</v>
      </c>
    </row>
    <row r="77" spans="1:8" ht="14.25">
      <c r="A77" s="113" t="s">
        <v>259</v>
      </c>
      <c r="B77" s="133">
        <v>1</v>
      </c>
      <c r="C77" s="133">
        <v>0</v>
      </c>
      <c r="D77" s="133">
        <v>1</v>
      </c>
      <c r="E77" s="115" t="s">
        <v>268</v>
      </c>
      <c r="F77" s="116">
        <f>B28+B35+B42+B49+B56+B63+B70+B77+F7+F14</f>
        <v>102</v>
      </c>
      <c r="G77" s="114">
        <f>C28+C35+C42+C49+C56+C63+C70+C77+G7+G14</f>
        <v>60</v>
      </c>
      <c r="H77" s="108">
        <f>D28+D35+D42+D49+D56+D63+D70+D77+H7+H14</f>
        <v>42</v>
      </c>
    </row>
    <row r="78" spans="1:8" ht="14.25">
      <c r="A78" s="113">
        <v>50</v>
      </c>
      <c r="B78" s="133" t="s">
        <v>210</v>
      </c>
      <c r="C78" s="133" t="s">
        <v>210</v>
      </c>
      <c r="D78" s="133" t="s">
        <v>210</v>
      </c>
      <c r="E78" s="115" t="s">
        <v>269</v>
      </c>
      <c r="F78" s="116">
        <f>F21+F28+F35+F42+F49+F56+F63+F70</f>
        <v>5</v>
      </c>
      <c r="G78" s="114">
        <f>G21+G28+G35+G42+G49+G56+G63+G70</f>
        <v>4</v>
      </c>
      <c r="H78" s="108">
        <f>H21+H28+H35+H42+H49+H56+H63+H70</f>
        <v>1</v>
      </c>
    </row>
    <row r="79" spans="1:8" ht="14.25">
      <c r="A79" s="113">
        <v>51</v>
      </c>
      <c r="B79" s="133" t="s">
        <v>210</v>
      </c>
      <c r="C79" s="133" t="s">
        <v>210</v>
      </c>
      <c r="D79" s="133" t="s">
        <v>210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1</v>
      </c>
      <c r="C80" s="133">
        <v>0</v>
      </c>
      <c r="D80" s="133">
        <v>1</v>
      </c>
      <c r="E80" s="115" t="s">
        <v>267</v>
      </c>
      <c r="F80" s="124">
        <f>F76/$B$5*100</f>
        <v>15.079365079365079</v>
      </c>
      <c r="G80" s="125">
        <f>G76/$C$5*100</f>
        <v>11.11111111111111</v>
      </c>
      <c r="H80" s="126">
        <f>H76/$D$5*100</f>
        <v>20.37037037037037</v>
      </c>
    </row>
    <row r="81" spans="1:8" ht="14.25">
      <c r="A81" s="113">
        <v>53</v>
      </c>
      <c r="B81" s="133"/>
      <c r="C81" s="133"/>
      <c r="D81" s="133"/>
      <c r="E81" s="115" t="s">
        <v>268</v>
      </c>
      <c r="F81" s="124">
        <f>F77/$B$5*100</f>
        <v>80.95238095238095</v>
      </c>
      <c r="G81" s="125">
        <f>G77/$C$5*100</f>
        <v>83.33333333333334</v>
      </c>
      <c r="H81" s="126">
        <f>H77/$D$5*100</f>
        <v>77.77777777777779</v>
      </c>
    </row>
    <row r="82" spans="1:8" ht="15" thickBot="1">
      <c r="A82" s="127">
        <v>54</v>
      </c>
      <c r="B82" s="139"/>
      <c r="C82" s="139"/>
      <c r="D82" s="139"/>
      <c r="E82" s="129" t="s">
        <v>269</v>
      </c>
      <c r="F82" s="130">
        <f>F78/$B$5*100</f>
        <v>3.968253968253968</v>
      </c>
      <c r="G82" s="131">
        <f>G78/$C$5*100</f>
        <v>5.555555555555555</v>
      </c>
      <c r="H82" s="132">
        <f>H78/$D$5*100</f>
        <v>1.8518518518518516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274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157</v>
      </c>
      <c r="C5" s="106">
        <f>SUM(C7,C14,C21,C28,C35,C42,C49,C56,C63,C70,C77,G7,G14,G21,G28,G35,G42,G49,G56,G63,G70,G71)</f>
        <v>85</v>
      </c>
      <c r="D5" s="107">
        <f>SUM(D7,D14,D21,D28,D35,D42,D49,D56,D63,D70,D77,H7,H14,H21,H28,H35,H42,H49,H56,H63,H70,H71)</f>
        <v>72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17</v>
      </c>
      <c r="C7" s="133">
        <v>10</v>
      </c>
      <c r="D7" s="133">
        <v>7</v>
      </c>
      <c r="E7" s="115" t="s">
        <v>241</v>
      </c>
      <c r="F7" s="134">
        <v>4</v>
      </c>
      <c r="G7" s="133">
        <v>3</v>
      </c>
      <c r="H7" s="135">
        <v>1</v>
      </c>
      <c r="I7" s="117"/>
    </row>
    <row r="8" spans="1:9" ht="14.25">
      <c r="A8" s="113">
        <v>0</v>
      </c>
      <c r="B8" s="133">
        <v>3</v>
      </c>
      <c r="C8" s="133">
        <v>3</v>
      </c>
      <c r="D8" s="133">
        <v>0</v>
      </c>
      <c r="E8" s="115">
        <v>55</v>
      </c>
      <c r="F8" s="134">
        <v>2</v>
      </c>
      <c r="G8" s="133">
        <v>2</v>
      </c>
      <c r="H8" s="135">
        <v>0</v>
      </c>
      <c r="I8" s="117"/>
    </row>
    <row r="9" spans="1:9" ht="14.25">
      <c r="A9" s="113">
        <v>1</v>
      </c>
      <c r="B9" s="133">
        <v>4</v>
      </c>
      <c r="C9" s="133">
        <v>2</v>
      </c>
      <c r="D9" s="133">
        <v>2</v>
      </c>
      <c r="E9" s="115">
        <v>56</v>
      </c>
      <c r="F9" s="134" t="s">
        <v>210</v>
      </c>
      <c r="G9" s="133" t="s">
        <v>210</v>
      </c>
      <c r="H9" s="135" t="s">
        <v>210</v>
      </c>
      <c r="I9" s="117"/>
    </row>
    <row r="10" spans="1:9" ht="14.25">
      <c r="A10" s="113">
        <v>2</v>
      </c>
      <c r="B10" s="133">
        <v>5</v>
      </c>
      <c r="C10" s="133">
        <v>2</v>
      </c>
      <c r="D10" s="133">
        <v>3</v>
      </c>
      <c r="E10" s="115">
        <v>57</v>
      </c>
      <c r="F10" s="134">
        <v>1</v>
      </c>
      <c r="G10" s="133">
        <v>0</v>
      </c>
      <c r="H10" s="135">
        <v>1</v>
      </c>
      <c r="I10" s="117"/>
    </row>
    <row r="11" spans="1:9" ht="14.25">
      <c r="A11" s="113">
        <v>3</v>
      </c>
      <c r="B11" s="133">
        <v>4</v>
      </c>
      <c r="C11" s="133">
        <v>2</v>
      </c>
      <c r="D11" s="133">
        <v>2</v>
      </c>
      <c r="E11" s="115">
        <v>58</v>
      </c>
      <c r="F11" s="134">
        <v>1</v>
      </c>
      <c r="G11" s="133">
        <v>1</v>
      </c>
      <c r="H11" s="135">
        <v>0</v>
      </c>
      <c r="I11" s="117"/>
    </row>
    <row r="12" spans="1:9" ht="14.25">
      <c r="A12" s="118">
        <v>4</v>
      </c>
      <c r="B12" s="136">
        <v>1</v>
      </c>
      <c r="C12" s="136">
        <v>1</v>
      </c>
      <c r="D12" s="136">
        <v>0</v>
      </c>
      <c r="E12" s="120">
        <v>59</v>
      </c>
      <c r="F12" s="137" t="s">
        <v>210</v>
      </c>
      <c r="G12" s="136" t="s">
        <v>210</v>
      </c>
      <c r="H12" s="138" t="s">
        <v>210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4</v>
      </c>
      <c r="C14" s="133">
        <v>1</v>
      </c>
      <c r="D14" s="133">
        <v>3</v>
      </c>
      <c r="E14" s="115" t="s">
        <v>243</v>
      </c>
      <c r="F14" s="134"/>
      <c r="G14" s="133"/>
      <c r="H14" s="135"/>
      <c r="I14" s="117"/>
    </row>
    <row r="15" spans="1:9" ht="14.25">
      <c r="A15" s="113">
        <v>5</v>
      </c>
      <c r="B15" s="133">
        <v>1</v>
      </c>
      <c r="C15" s="133">
        <v>0</v>
      </c>
      <c r="D15" s="133">
        <v>1</v>
      </c>
      <c r="E15" s="115">
        <v>60</v>
      </c>
      <c r="F15" s="134"/>
      <c r="G15" s="133"/>
      <c r="H15" s="135"/>
      <c r="I15" s="117"/>
    </row>
    <row r="16" spans="1:9" ht="14.25">
      <c r="A16" s="113">
        <v>6</v>
      </c>
      <c r="B16" s="133" t="s">
        <v>210</v>
      </c>
      <c r="C16" s="133" t="s">
        <v>210</v>
      </c>
      <c r="D16" s="133" t="s">
        <v>210</v>
      </c>
      <c r="E16" s="115">
        <v>61</v>
      </c>
      <c r="F16" s="134"/>
      <c r="G16" s="133"/>
      <c r="H16" s="135"/>
      <c r="I16" s="117"/>
    </row>
    <row r="17" spans="1:9" ht="14.25">
      <c r="A17" s="113">
        <v>7</v>
      </c>
      <c r="B17" s="133">
        <v>1</v>
      </c>
      <c r="C17" s="133">
        <v>1</v>
      </c>
      <c r="D17" s="133">
        <v>0</v>
      </c>
      <c r="E17" s="115">
        <v>62</v>
      </c>
      <c r="F17" s="134"/>
      <c r="G17" s="133"/>
      <c r="H17" s="135"/>
      <c r="I17" s="117"/>
    </row>
    <row r="18" spans="1:9" ht="14.25">
      <c r="A18" s="113">
        <v>8</v>
      </c>
      <c r="B18" s="133">
        <v>1</v>
      </c>
      <c r="C18" s="133">
        <v>0</v>
      </c>
      <c r="D18" s="133">
        <v>1</v>
      </c>
      <c r="E18" s="115">
        <v>63</v>
      </c>
      <c r="F18" s="134"/>
      <c r="G18" s="133"/>
      <c r="H18" s="135"/>
      <c r="I18" s="117"/>
    </row>
    <row r="19" spans="1:9" ht="14.25">
      <c r="A19" s="118">
        <v>9</v>
      </c>
      <c r="B19" s="136">
        <v>1</v>
      </c>
      <c r="C19" s="136">
        <v>0</v>
      </c>
      <c r="D19" s="136">
        <v>1</v>
      </c>
      <c r="E19" s="120">
        <v>64</v>
      </c>
      <c r="F19" s="137"/>
      <c r="G19" s="136"/>
      <c r="H19" s="138"/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5</v>
      </c>
      <c r="C21" s="133">
        <v>2</v>
      </c>
      <c r="D21" s="133">
        <v>3</v>
      </c>
      <c r="E21" s="115" t="s">
        <v>245</v>
      </c>
      <c r="F21" s="134"/>
      <c r="G21" s="133"/>
      <c r="H21" s="135"/>
      <c r="I21" s="117"/>
    </row>
    <row r="22" spans="1:9" ht="14.25">
      <c r="A22" s="113">
        <v>10</v>
      </c>
      <c r="B22" s="133">
        <v>2</v>
      </c>
      <c r="C22" s="133">
        <v>1</v>
      </c>
      <c r="D22" s="133">
        <v>1</v>
      </c>
      <c r="E22" s="115">
        <v>65</v>
      </c>
      <c r="F22" s="134"/>
      <c r="G22" s="133"/>
      <c r="H22" s="135"/>
      <c r="I22" s="117"/>
    </row>
    <row r="23" spans="1:9" ht="14.25">
      <c r="A23" s="113">
        <v>11</v>
      </c>
      <c r="B23" s="133">
        <v>2</v>
      </c>
      <c r="C23" s="133">
        <v>1</v>
      </c>
      <c r="D23" s="133">
        <v>1</v>
      </c>
      <c r="E23" s="115">
        <v>66</v>
      </c>
      <c r="F23" s="134"/>
      <c r="G23" s="133"/>
      <c r="H23" s="135"/>
      <c r="I23" s="117"/>
    </row>
    <row r="24" spans="1:9" ht="14.25">
      <c r="A24" s="113">
        <v>12</v>
      </c>
      <c r="B24" s="133" t="s">
        <v>210</v>
      </c>
      <c r="C24" s="133" t="s">
        <v>210</v>
      </c>
      <c r="D24" s="133" t="s">
        <v>210</v>
      </c>
      <c r="E24" s="115">
        <v>67</v>
      </c>
      <c r="F24" s="134"/>
      <c r="G24" s="133"/>
      <c r="H24" s="135"/>
      <c r="I24" s="117"/>
    </row>
    <row r="25" spans="1:9" ht="14.25">
      <c r="A25" s="113">
        <v>13</v>
      </c>
      <c r="B25" s="133">
        <v>1</v>
      </c>
      <c r="C25" s="133">
        <v>0</v>
      </c>
      <c r="D25" s="133">
        <v>1</v>
      </c>
      <c r="E25" s="115">
        <v>68</v>
      </c>
      <c r="F25" s="134"/>
      <c r="G25" s="133"/>
      <c r="H25" s="135"/>
      <c r="I25" s="117"/>
    </row>
    <row r="26" spans="1:9" ht="14.25">
      <c r="A26" s="118">
        <v>14</v>
      </c>
      <c r="B26" s="136" t="s">
        <v>210</v>
      </c>
      <c r="C26" s="136" t="s">
        <v>210</v>
      </c>
      <c r="D26" s="136" t="s">
        <v>210</v>
      </c>
      <c r="E26" s="120">
        <v>69</v>
      </c>
      <c r="F26" s="137"/>
      <c r="G26" s="136"/>
      <c r="H26" s="138"/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5</v>
      </c>
      <c r="C28" s="133">
        <v>3</v>
      </c>
      <c r="D28" s="133">
        <v>2</v>
      </c>
      <c r="E28" s="115" t="s">
        <v>247</v>
      </c>
      <c r="F28" s="134"/>
      <c r="G28" s="133"/>
      <c r="H28" s="135"/>
      <c r="I28" s="117"/>
    </row>
    <row r="29" spans="1:9" ht="14.25">
      <c r="A29" s="113">
        <v>15</v>
      </c>
      <c r="B29" s="133" t="s">
        <v>210</v>
      </c>
      <c r="C29" s="133" t="s">
        <v>210</v>
      </c>
      <c r="D29" s="133" t="s">
        <v>210</v>
      </c>
      <c r="E29" s="115">
        <v>70</v>
      </c>
      <c r="F29" s="134"/>
      <c r="G29" s="133"/>
      <c r="H29" s="135"/>
      <c r="I29" s="117"/>
    </row>
    <row r="30" spans="1:9" ht="14.25">
      <c r="A30" s="113">
        <v>16</v>
      </c>
      <c r="B30" s="133" t="s">
        <v>210</v>
      </c>
      <c r="C30" s="133" t="s">
        <v>210</v>
      </c>
      <c r="D30" s="133" t="s">
        <v>210</v>
      </c>
      <c r="E30" s="115">
        <v>71</v>
      </c>
      <c r="F30" s="134"/>
      <c r="G30" s="133"/>
      <c r="H30" s="135"/>
      <c r="I30" s="117"/>
    </row>
    <row r="31" spans="1:9" ht="14.25">
      <c r="A31" s="113">
        <v>17</v>
      </c>
      <c r="B31" s="133" t="s">
        <v>210</v>
      </c>
      <c r="C31" s="133" t="s">
        <v>210</v>
      </c>
      <c r="D31" s="133" t="s">
        <v>210</v>
      </c>
      <c r="E31" s="115">
        <v>72</v>
      </c>
      <c r="F31" s="134"/>
      <c r="G31" s="133"/>
      <c r="H31" s="135"/>
      <c r="I31" s="117"/>
    </row>
    <row r="32" spans="1:9" ht="14.25">
      <c r="A32" s="113">
        <v>18</v>
      </c>
      <c r="B32" s="133">
        <v>3</v>
      </c>
      <c r="C32" s="133">
        <v>3</v>
      </c>
      <c r="D32" s="133">
        <v>0</v>
      </c>
      <c r="E32" s="115">
        <v>73</v>
      </c>
      <c r="F32" s="134"/>
      <c r="G32" s="133"/>
      <c r="H32" s="135"/>
      <c r="I32" s="117"/>
    </row>
    <row r="33" spans="1:9" ht="14.25">
      <c r="A33" s="118">
        <v>19</v>
      </c>
      <c r="B33" s="136">
        <v>2</v>
      </c>
      <c r="C33" s="136">
        <v>0</v>
      </c>
      <c r="D33" s="136">
        <v>2</v>
      </c>
      <c r="E33" s="120">
        <v>74</v>
      </c>
      <c r="F33" s="137"/>
      <c r="G33" s="136"/>
      <c r="H33" s="138"/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26</v>
      </c>
      <c r="C35" s="133">
        <v>13</v>
      </c>
      <c r="D35" s="133">
        <v>13</v>
      </c>
      <c r="E35" s="115" t="s">
        <v>249</v>
      </c>
      <c r="F35" s="134"/>
      <c r="G35" s="133"/>
      <c r="H35" s="135"/>
      <c r="I35" s="117"/>
    </row>
    <row r="36" spans="1:9" ht="14.25">
      <c r="A36" s="113">
        <v>20</v>
      </c>
      <c r="B36" s="133">
        <v>3</v>
      </c>
      <c r="C36" s="133">
        <v>3</v>
      </c>
      <c r="D36" s="133">
        <v>0</v>
      </c>
      <c r="E36" s="115">
        <v>75</v>
      </c>
      <c r="F36" s="134"/>
      <c r="G36" s="133"/>
      <c r="H36" s="135"/>
      <c r="I36" s="117"/>
    </row>
    <row r="37" spans="1:9" ht="14.25">
      <c r="A37" s="113">
        <v>21</v>
      </c>
      <c r="B37" s="133">
        <v>3</v>
      </c>
      <c r="C37" s="133">
        <v>1</v>
      </c>
      <c r="D37" s="133">
        <v>2</v>
      </c>
      <c r="E37" s="115">
        <v>76</v>
      </c>
      <c r="F37" s="134"/>
      <c r="G37" s="133"/>
      <c r="H37" s="135"/>
      <c r="I37" s="117"/>
    </row>
    <row r="38" spans="1:9" ht="14.25">
      <c r="A38" s="113">
        <v>22</v>
      </c>
      <c r="B38" s="133">
        <v>3</v>
      </c>
      <c r="C38" s="133">
        <v>3</v>
      </c>
      <c r="D38" s="133">
        <v>0</v>
      </c>
      <c r="E38" s="115">
        <v>77</v>
      </c>
      <c r="F38" s="134"/>
      <c r="G38" s="133"/>
      <c r="H38" s="135"/>
      <c r="I38" s="117"/>
    </row>
    <row r="39" spans="1:9" ht="14.25">
      <c r="A39" s="113">
        <v>23</v>
      </c>
      <c r="B39" s="133">
        <v>10</v>
      </c>
      <c r="C39" s="133">
        <v>4</v>
      </c>
      <c r="D39" s="133">
        <v>6</v>
      </c>
      <c r="E39" s="115">
        <v>78</v>
      </c>
      <c r="F39" s="134"/>
      <c r="G39" s="133"/>
      <c r="H39" s="135"/>
      <c r="I39" s="117"/>
    </row>
    <row r="40" spans="1:9" ht="14.25">
      <c r="A40" s="118">
        <v>24</v>
      </c>
      <c r="B40" s="136">
        <v>7</v>
      </c>
      <c r="C40" s="136">
        <v>2</v>
      </c>
      <c r="D40" s="136">
        <v>5</v>
      </c>
      <c r="E40" s="120">
        <v>79</v>
      </c>
      <c r="F40" s="137"/>
      <c r="G40" s="136"/>
      <c r="H40" s="138"/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37</v>
      </c>
      <c r="C42" s="133">
        <v>21</v>
      </c>
      <c r="D42" s="133">
        <v>16</v>
      </c>
      <c r="E42" s="115" t="s">
        <v>251</v>
      </c>
      <c r="F42" s="134"/>
      <c r="G42" s="133"/>
      <c r="H42" s="135"/>
      <c r="I42" s="117"/>
    </row>
    <row r="43" spans="1:9" ht="14.25">
      <c r="A43" s="113">
        <v>25</v>
      </c>
      <c r="B43" s="133">
        <v>11</v>
      </c>
      <c r="C43" s="133">
        <v>7</v>
      </c>
      <c r="D43" s="133">
        <v>4</v>
      </c>
      <c r="E43" s="115">
        <v>80</v>
      </c>
      <c r="F43" s="134"/>
      <c r="G43" s="133"/>
      <c r="H43" s="135"/>
      <c r="I43" s="117"/>
    </row>
    <row r="44" spans="1:9" ht="14.25">
      <c r="A44" s="113">
        <v>26</v>
      </c>
      <c r="B44" s="133">
        <v>6</v>
      </c>
      <c r="C44" s="133">
        <v>2</v>
      </c>
      <c r="D44" s="133">
        <v>4</v>
      </c>
      <c r="E44" s="115">
        <v>81</v>
      </c>
      <c r="F44" s="134"/>
      <c r="G44" s="133"/>
      <c r="H44" s="135"/>
      <c r="I44" s="117"/>
    </row>
    <row r="45" spans="1:9" ht="14.25">
      <c r="A45" s="113">
        <v>27</v>
      </c>
      <c r="B45" s="133">
        <v>7</v>
      </c>
      <c r="C45" s="133">
        <v>4</v>
      </c>
      <c r="D45" s="133">
        <v>3</v>
      </c>
      <c r="E45" s="115">
        <v>82</v>
      </c>
      <c r="F45" s="134"/>
      <c r="G45" s="133"/>
      <c r="H45" s="135"/>
      <c r="I45" s="117"/>
    </row>
    <row r="46" spans="1:9" ht="14.25">
      <c r="A46" s="113">
        <v>28</v>
      </c>
      <c r="B46" s="133">
        <v>6</v>
      </c>
      <c r="C46" s="133">
        <v>3</v>
      </c>
      <c r="D46" s="133">
        <v>3</v>
      </c>
      <c r="E46" s="115">
        <v>83</v>
      </c>
      <c r="F46" s="134"/>
      <c r="G46" s="133"/>
      <c r="H46" s="135"/>
      <c r="I46" s="117"/>
    </row>
    <row r="47" spans="1:9" ht="14.25">
      <c r="A47" s="118">
        <v>29</v>
      </c>
      <c r="B47" s="136">
        <v>7</v>
      </c>
      <c r="C47" s="136">
        <v>5</v>
      </c>
      <c r="D47" s="136">
        <v>2</v>
      </c>
      <c r="E47" s="120">
        <v>84</v>
      </c>
      <c r="F47" s="137"/>
      <c r="G47" s="136"/>
      <c r="H47" s="138"/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21</v>
      </c>
      <c r="C49" s="133">
        <v>9</v>
      </c>
      <c r="D49" s="133">
        <v>12</v>
      </c>
      <c r="E49" s="115" t="s">
        <v>253</v>
      </c>
      <c r="F49" s="134"/>
      <c r="G49" s="133"/>
      <c r="H49" s="135"/>
      <c r="I49" s="117"/>
    </row>
    <row r="50" spans="1:9" ht="14.25">
      <c r="A50" s="113">
        <v>30</v>
      </c>
      <c r="B50" s="133">
        <v>8</v>
      </c>
      <c r="C50" s="133">
        <v>4</v>
      </c>
      <c r="D50" s="133">
        <v>4</v>
      </c>
      <c r="E50" s="115">
        <v>85</v>
      </c>
      <c r="F50" s="134"/>
      <c r="G50" s="133"/>
      <c r="H50" s="135"/>
      <c r="I50" s="117"/>
    </row>
    <row r="51" spans="1:9" ht="14.25">
      <c r="A51" s="113">
        <v>31</v>
      </c>
      <c r="B51" s="133">
        <v>3</v>
      </c>
      <c r="C51" s="133">
        <v>2</v>
      </c>
      <c r="D51" s="133">
        <v>1</v>
      </c>
      <c r="E51" s="115">
        <v>86</v>
      </c>
      <c r="F51" s="134"/>
      <c r="G51" s="133"/>
      <c r="H51" s="135"/>
      <c r="I51" s="117"/>
    </row>
    <row r="52" spans="1:9" ht="14.25">
      <c r="A52" s="113">
        <v>32</v>
      </c>
      <c r="B52" s="133">
        <v>2</v>
      </c>
      <c r="C52" s="133">
        <v>1</v>
      </c>
      <c r="D52" s="133">
        <v>1</v>
      </c>
      <c r="E52" s="115">
        <v>87</v>
      </c>
      <c r="F52" s="134"/>
      <c r="G52" s="133"/>
      <c r="H52" s="135"/>
      <c r="I52" s="117"/>
    </row>
    <row r="53" spans="1:9" ht="14.25">
      <c r="A53" s="113">
        <v>33</v>
      </c>
      <c r="B53" s="133">
        <v>3</v>
      </c>
      <c r="C53" s="133">
        <v>0</v>
      </c>
      <c r="D53" s="133">
        <v>3</v>
      </c>
      <c r="E53" s="115">
        <v>88</v>
      </c>
      <c r="F53" s="134"/>
      <c r="G53" s="133"/>
      <c r="H53" s="135"/>
      <c r="I53" s="117"/>
    </row>
    <row r="54" spans="1:9" ht="14.25">
      <c r="A54" s="118">
        <v>34</v>
      </c>
      <c r="B54" s="136">
        <v>5</v>
      </c>
      <c r="C54" s="136">
        <v>2</v>
      </c>
      <c r="D54" s="136">
        <v>3</v>
      </c>
      <c r="E54" s="120">
        <v>89</v>
      </c>
      <c r="F54" s="137"/>
      <c r="G54" s="136"/>
      <c r="H54" s="138"/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9</v>
      </c>
      <c r="C56" s="133">
        <v>5</v>
      </c>
      <c r="D56" s="133">
        <v>4</v>
      </c>
      <c r="E56" s="115" t="s">
        <v>255</v>
      </c>
      <c r="F56" s="134"/>
      <c r="G56" s="133"/>
      <c r="H56" s="135"/>
      <c r="I56" s="117"/>
    </row>
    <row r="57" spans="1:9" ht="14.25">
      <c r="A57" s="113">
        <v>35</v>
      </c>
      <c r="B57" s="133">
        <v>2</v>
      </c>
      <c r="C57" s="133">
        <v>0</v>
      </c>
      <c r="D57" s="133">
        <v>2</v>
      </c>
      <c r="E57" s="115">
        <v>90</v>
      </c>
      <c r="F57" s="134"/>
      <c r="G57" s="133"/>
      <c r="H57" s="135"/>
      <c r="I57" s="117"/>
    </row>
    <row r="58" spans="1:9" ht="14.25">
      <c r="A58" s="113">
        <v>36</v>
      </c>
      <c r="B58" s="133">
        <v>2</v>
      </c>
      <c r="C58" s="133">
        <v>2</v>
      </c>
      <c r="D58" s="133">
        <v>0</v>
      </c>
      <c r="E58" s="115">
        <v>91</v>
      </c>
      <c r="F58" s="134"/>
      <c r="G58" s="133"/>
      <c r="H58" s="135"/>
      <c r="I58" s="117"/>
    </row>
    <row r="59" spans="1:9" ht="14.25">
      <c r="A59" s="113">
        <v>37</v>
      </c>
      <c r="B59" s="133">
        <v>4</v>
      </c>
      <c r="C59" s="133">
        <v>3</v>
      </c>
      <c r="D59" s="133">
        <v>1</v>
      </c>
      <c r="E59" s="115">
        <v>92</v>
      </c>
      <c r="F59" s="134"/>
      <c r="G59" s="133"/>
      <c r="H59" s="135"/>
      <c r="I59" s="117"/>
    </row>
    <row r="60" spans="1:9" ht="14.25">
      <c r="A60" s="113">
        <v>38</v>
      </c>
      <c r="B60" s="133" t="s">
        <v>210</v>
      </c>
      <c r="C60" s="133" t="s">
        <v>210</v>
      </c>
      <c r="D60" s="133" t="s">
        <v>210</v>
      </c>
      <c r="E60" s="115">
        <v>93</v>
      </c>
      <c r="F60" s="134"/>
      <c r="G60" s="133"/>
      <c r="H60" s="135"/>
      <c r="I60" s="117"/>
    </row>
    <row r="61" spans="1:9" ht="14.25">
      <c r="A61" s="118">
        <v>39</v>
      </c>
      <c r="B61" s="136">
        <v>1</v>
      </c>
      <c r="C61" s="136">
        <v>0</v>
      </c>
      <c r="D61" s="136">
        <v>1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8</v>
      </c>
      <c r="C63" s="133">
        <v>4</v>
      </c>
      <c r="D63" s="133">
        <v>4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1</v>
      </c>
      <c r="C64" s="133">
        <v>1</v>
      </c>
      <c r="D64" s="133">
        <v>0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2</v>
      </c>
      <c r="C65" s="133">
        <v>2</v>
      </c>
      <c r="D65" s="133">
        <v>0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1</v>
      </c>
      <c r="C66" s="133">
        <v>0</v>
      </c>
      <c r="D66" s="133">
        <v>1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2</v>
      </c>
      <c r="C67" s="133">
        <v>0</v>
      </c>
      <c r="D67" s="133">
        <v>2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2</v>
      </c>
      <c r="C68" s="136">
        <v>1</v>
      </c>
      <c r="D68" s="136">
        <v>1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5</v>
      </c>
      <c r="C70" s="133">
        <v>4</v>
      </c>
      <c r="D70" s="133">
        <v>1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1</v>
      </c>
      <c r="C71" s="133">
        <v>1</v>
      </c>
      <c r="D71" s="133">
        <v>0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1</v>
      </c>
      <c r="C72" s="133">
        <v>1</v>
      </c>
      <c r="D72" s="133">
        <v>0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1</v>
      </c>
      <c r="C73" s="133">
        <v>1</v>
      </c>
      <c r="D73" s="133">
        <v>0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1</v>
      </c>
      <c r="C74" s="133">
        <v>1</v>
      </c>
      <c r="D74" s="133">
        <v>0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1</v>
      </c>
      <c r="C75" s="136">
        <v>0</v>
      </c>
      <c r="D75" s="136">
        <v>1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26</v>
      </c>
      <c r="G76" s="114">
        <f>C7+C14+C21</f>
        <v>13</v>
      </c>
      <c r="H76" s="108">
        <f>D7+D14+D21</f>
        <v>13</v>
      </c>
    </row>
    <row r="77" spans="1:8" ht="14.25">
      <c r="A77" s="113" t="s">
        <v>259</v>
      </c>
      <c r="B77" s="133">
        <v>16</v>
      </c>
      <c r="C77" s="133">
        <v>10</v>
      </c>
      <c r="D77" s="133">
        <v>6</v>
      </c>
      <c r="E77" s="115" t="s">
        <v>268</v>
      </c>
      <c r="F77" s="116">
        <f>B28+B35+B42+B49+B56+B63+B70+B77+F7+F14</f>
        <v>131</v>
      </c>
      <c r="G77" s="114">
        <f>C28+C35+C42+C49+C56+C63+C70+C77+G7+G14</f>
        <v>72</v>
      </c>
      <c r="H77" s="108">
        <f>D28+D35+D42+D49+D56+D63+D70+D77+H7+H14</f>
        <v>59</v>
      </c>
    </row>
    <row r="78" spans="1:8" ht="14.25">
      <c r="A78" s="113">
        <v>50</v>
      </c>
      <c r="B78" s="133" t="s">
        <v>210</v>
      </c>
      <c r="C78" s="133" t="s">
        <v>210</v>
      </c>
      <c r="D78" s="133" t="s">
        <v>210</v>
      </c>
      <c r="E78" s="115" t="s">
        <v>269</v>
      </c>
      <c r="F78" s="116">
        <f>F21+F28+F35+F42+F49+F56+F63+F70</f>
        <v>0</v>
      </c>
      <c r="G78" s="114">
        <f>G21+G28+G35+G42+G49+G56+G63+G70</f>
        <v>0</v>
      </c>
      <c r="H78" s="108">
        <f>H21+H28+H35+H42+H49+H56+H63+H70</f>
        <v>0</v>
      </c>
    </row>
    <row r="79" spans="1:8" ht="14.25">
      <c r="A79" s="113">
        <v>51</v>
      </c>
      <c r="B79" s="133">
        <v>1</v>
      </c>
      <c r="C79" s="133">
        <v>1</v>
      </c>
      <c r="D79" s="133">
        <v>0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2</v>
      </c>
      <c r="C80" s="133">
        <v>1</v>
      </c>
      <c r="D80" s="133">
        <v>1</v>
      </c>
      <c r="E80" s="115" t="s">
        <v>267</v>
      </c>
      <c r="F80" s="124">
        <f>F76/$B$5*100</f>
        <v>16.560509554140125</v>
      </c>
      <c r="G80" s="125">
        <f>G76/$C$5*100</f>
        <v>15.294117647058824</v>
      </c>
      <c r="H80" s="126">
        <f>H76/$D$5*100</f>
        <v>18.055555555555554</v>
      </c>
    </row>
    <row r="81" spans="1:8" ht="14.25">
      <c r="A81" s="113">
        <v>53</v>
      </c>
      <c r="B81" s="133">
        <v>6</v>
      </c>
      <c r="C81" s="133">
        <v>3</v>
      </c>
      <c r="D81" s="133">
        <v>3</v>
      </c>
      <c r="E81" s="115" t="s">
        <v>268</v>
      </c>
      <c r="F81" s="124">
        <f>F77/$B$5*100</f>
        <v>83.43949044585987</v>
      </c>
      <c r="G81" s="125">
        <f>G77/$C$5*100</f>
        <v>84.70588235294117</v>
      </c>
      <c r="H81" s="126">
        <f>H77/$D$5*100</f>
        <v>81.94444444444444</v>
      </c>
    </row>
    <row r="82" spans="1:8" ht="15" thickBot="1">
      <c r="A82" s="127">
        <v>54</v>
      </c>
      <c r="B82" s="139">
        <v>7</v>
      </c>
      <c r="C82" s="139">
        <v>5</v>
      </c>
      <c r="D82" s="139">
        <v>2</v>
      </c>
      <c r="E82" s="129" t="s">
        <v>269</v>
      </c>
      <c r="F82" s="130">
        <f>F78/$B$5*100</f>
        <v>0</v>
      </c>
      <c r="G82" s="131">
        <f>G78/$C$5*100</f>
        <v>0</v>
      </c>
      <c r="H82" s="132">
        <f>H78/$D$5*100</f>
        <v>0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275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2024</v>
      </c>
      <c r="C5" s="106">
        <f>SUM(C7,C14,C21,C28,C35,C42,C49,C56,C63,C70,C77,G7,G14,G21,G28,G35,G42,G49,G56,G63,G70,G71)</f>
        <v>1228</v>
      </c>
      <c r="D5" s="107">
        <f>SUM(D7,D14,D21,D28,D35,D42,D49,D56,D63,D70,D77,H7,H14,H21,H28,H35,H42,H49,H56,H63,H70,H71)</f>
        <v>796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123</v>
      </c>
      <c r="C7" s="133">
        <v>58</v>
      </c>
      <c r="D7" s="133">
        <v>65</v>
      </c>
      <c r="E7" s="115" t="s">
        <v>241</v>
      </c>
      <c r="F7" s="134">
        <v>70</v>
      </c>
      <c r="G7" s="133">
        <v>41</v>
      </c>
      <c r="H7" s="135">
        <v>29</v>
      </c>
      <c r="I7" s="117"/>
    </row>
    <row r="8" spans="1:9" ht="14.25">
      <c r="A8" s="113">
        <v>0</v>
      </c>
      <c r="B8" s="133">
        <v>12</v>
      </c>
      <c r="C8" s="133">
        <v>6</v>
      </c>
      <c r="D8" s="133">
        <v>6</v>
      </c>
      <c r="E8" s="115">
        <v>55</v>
      </c>
      <c r="F8" s="134">
        <v>25</v>
      </c>
      <c r="G8" s="133">
        <v>13</v>
      </c>
      <c r="H8" s="135">
        <v>12</v>
      </c>
      <c r="I8" s="117"/>
    </row>
    <row r="9" spans="1:9" ht="14.25">
      <c r="A9" s="113">
        <v>1</v>
      </c>
      <c r="B9" s="133">
        <v>35</v>
      </c>
      <c r="C9" s="133">
        <v>16</v>
      </c>
      <c r="D9" s="133">
        <v>19</v>
      </c>
      <c r="E9" s="115">
        <v>56</v>
      </c>
      <c r="F9" s="134">
        <v>9</v>
      </c>
      <c r="G9" s="133">
        <v>6</v>
      </c>
      <c r="H9" s="135">
        <v>3</v>
      </c>
      <c r="I9" s="117"/>
    </row>
    <row r="10" spans="1:9" ht="14.25">
      <c r="A10" s="113">
        <v>2</v>
      </c>
      <c r="B10" s="133">
        <v>24</v>
      </c>
      <c r="C10" s="133">
        <v>13</v>
      </c>
      <c r="D10" s="133">
        <v>11</v>
      </c>
      <c r="E10" s="115">
        <v>57</v>
      </c>
      <c r="F10" s="134">
        <v>10</v>
      </c>
      <c r="G10" s="133">
        <v>7</v>
      </c>
      <c r="H10" s="135">
        <v>3</v>
      </c>
      <c r="I10" s="117"/>
    </row>
    <row r="11" spans="1:9" ht="14.25">
      <c r="A11" s="113">
        <v>3</v>
      </c>
      <c r="B11" s="133">
        <v>28</v>
      </c>
      <c r="C11" s="133">
        <v>12</v>
      </c>
      <c r="D11" s="133">
        <v>16</v>
      </c>
      <c r="E11" s="115">
        <v>58</v>
      </c>
      <c r="F11" s="134">
        <v>19</v>
      </c>
      <c r="G11" s="133">
        <v>11</v>
      </c>
      <c r="H11" s="135">
        <v>8</v>
      </c>
      <c r="I11" s="117"/>
    </row>
    <row r="12" spans="1:9" ht="14.25">
      <c r="A12" s="118">
        <v>4</v>
      </c>
      <c r="B12" s="136">
        <v>24</v>
      </c>
      <c r="C12" s="136">
        <v>11</v>
      </c>
      <c r="D12" s="136">
        <v>13</v>
      </c>
      <c r="E12" s="120">
        <v>59</v>
      </c>
      <c r="F12" s="137">
        <v>7</v>
      </c>
      <c r="G12" s="136">
        <v>4</v>
      </c>
      <c r="H12" s="138">
        <v>3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101</v>
      </c>
      <c r="C14" s="133">
        <v>55</v>
      </c>
      <c r="D14" s="133">
        <v>46</v>
      </c>
      <c r="E14" s="115" t="s">
        <v>243</v>
      </c>
      <c r="F14" s="134">
        <v>41</v>
      </c>
      <c r="G14" s="133">
        <v>27</v>
      </c>
      <c r="H14" s="135">
        <v>14</v>
      </c>
      <c r="I14" s="117"/>
    </row>
    <row r="15" spans="1:9" ht="14.25">
      <c r="A15" s="113">
        <v>5</v>
      </c>
      <c r="B15" s="133">
        <v>27</v>
      </c>
      <c r="C15" s="133">
        <v>13</v>
      </c>
      <c r="D15" s="133">
        <v>14</v>
      </c>
      <c r="E15" s="115">
        <v>60</v>
      </c>
      <c r="F15" s="134">
        <v>15</v>
      </c>
      <c r="G15" s="133">
        <v>9</v>
      </c>
      <c r="H15" s="135">
        <v>6</v>
      </c>
      <c r="I15" s="117"/>
    </row>
    <row r="16" spans="1:9" ht="14.25">
      <c r="A16" s="113">
        <v>6</v>
      </c>
      <c r="B16" s="133">
        <v>28</v>
      </c>
      <c r="C16" s="133">
        <v>18</v>
      </c>
      <c r="D16" s="133">
        <v>10</v>
      </c>
      <c r="E16" s="115">
        <v>61</v>
      </c>
      <c r="F16" s="134">
        <v>10</v>
      </c>
      <c r="G16" s="133">
        <v>7</v>
      </c>
      <c r="H16" s="135">
        <v>3</v>
      </c>
      <c r="I16" s="117"/>
    </row>
    <row r="17" spans="1:9" ht="14.25">
      <c r="A17" s="113">
        <v>7</v>
      </c>
      <c r="B17" s="133">
        <v>21</v>
      </c>
      <c r="C17" s="133">
        <v>12</v>
      </c>
      <c r="D17" s="133">
        <v>9</v>
      </c>
      <c r="E17" s="115">
        <v>62</v>
      </c>
      <c r="F17" s="134">
        <v>6</v>
      </c>
      <c r="G17" s="133">
        <v>6</v>
      </c>
      <c r="H17" s="135">
        <v>0</v>
      </c>
      <c r="I17" s="117"/>
    </row>
    <row r="18" spans="1:9" ht="14.25">
      <c r="A18" s="113">
        <v>8</v>
      </c>
      <c r="B18" s="133">
        <v>11</v>
      </c>
      <c r="C18" s="133">
        <v>3</v>
      </c>
      <c r="D18" s="133">
        <v>8</v>
      </c>
      <c r="E18" s="115">
        <v>63</v>
      </c>
      <c r="F18" s="134">
        <v>5</v>
      </c>
      <c r="G18" s="133">
        <v>4</v>
      </c>
      <c r="H18" s="135">
        <v>1</v>
      </c>
      <c r="I18" s="117"/>
    </row>
    <row r="19" spans="1:9" ht="14.25">
      <c r="A19" s="118">
        <v>9</v>
      </c>
      <c r="B19" s="136">
        <v>14</v>
      </c>
      <c r="C19" s="136">
        <v>9</v>
      </c>
      <c r="D19" s="136">
        <v>5</v>
      </c>
      <c r="E19" s="120">
        <v>64</v>
      </c>
      <c r="F19" s="137">
        <v>5</v>
      </c>
      <c r="G19" s="136">
        <v>1</v>
      </c>
      <c r="H19" s="138">
        <v>4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48</v>
      </c>
      <c r="C21" s="133">
        <v>27</v>
      </c>
      <c r="D21" s="133">
        <v>21</v>
      </c>
      <c r="E21" s="115" t="s">
        <v>245</v>
      </c>
      <c r="F21" s="134">
        <v>20</v>
      </c>
      <c r="G21" s="133">
        <v>14</v>
      </c>
      <c r="H21" s="135">
        <v>6</v>
      </c>
      <c r="I21" s="117"/>
    </row>
    <row r="22" spans="1:9" ht="14.25">
      <c r="A22" s="113">
        <v>10</v>
      </c>
      <c r="B22" s="133">
        <v>19</v>
      </c>
      <c r="C22" s="133">
        <v>12</v>
      </c>
      <c r="D22" s="133">
        <v>7</v>
      </c>
      <c r="E22" s="115">
        <v>65</v>
      </c>
      <c r="F22" s="134">
        <v>4</v>
      </c>
      <c r="G22" s="133">
        <v>3</v>
      </c>
      <c r="H22" s="135">
        <v>1</v>
      </c>
      <c r="I22" s="117"/>
    </row>
    <row r="23" spans="1:9" ht="14.25">
      <c r="A23" s="113">
        <v>11</v>
      </c>
      <c r="B23" s="133">
        <v>6</v>
      </c>
      <c r="C23" s="133">
        <v>2</v>
      </c>
      <c r="D23" s="133">
        <v>4</v>
      </c>
      <c r="E23" s="115">
        <v>66</v>
      </c>
      <c r="F23" s="134">
        <v>6</v>
      </c>
      <c r="G23" s="133">
        <v>4</v>
      </c>
      <c r="H23" s="135">
        <v>2</v>
      </c>
      <c r="I23" s="117"/>
    </row>
    <row r="24" spans="1:9" ht="14.25">
      <c r="A24" s="113">
        <v>12</v>
      </c>
      <c r="B24" s="133">
        <v>11</v>
      </c>
      <c r="C24" s="133">
        <v>8</v>
      </c>
      <c r="D24" s="133">
        <v>3</v>
      </c>
      <c r="E24" s="115">
        <v>67</v>
      </c>
      <c r="F24" s="134">
        <v>3</v>
      </c>
      <c r="G24" s="133">
        <v>0</v>
      </c>
      <c r="H24" s="135">
        <v>3</v>
      </c>
      <c r="I24" s="117"/>
    </row>
    <row r="25" spans="1:9" ht="14.25">
      <c r="A25" s="113">
        <v>13</v>
      </c>
      <c r="B25" s="133">
        <v>8</v>
      </c>
      <c r="C25" s="133">
        <v>2</v>
      </c>
      <c r="D25" s="133">
        <v>6</v>
      </c>
      <c r="E25" s="115">
        <v>68</v>
      </c>
      <c r="F25" s="134">
        <v>3</v>
      </c>
      <c r="G25" s="133">
        <v>3</v>
      </c>
      <c r="H25" s="135">
        <v>0</v>
      </c>
      <c r="I25" s="117"/>
    </row>
    <row r="26" spans="1:9" ht="14.25">
      <c r="A26" s="118">
        <v>14</v>
      </c>
      <c r="B26" s="136">
        <v>4</v>
      </c>
      <c r="C26" s="136">
        <v>3</v>
      </c>
      <c r="D26" s="136">
        <v>1</v>
      </c>
      <c r="E26" s="120">
        <v>69</v>
      </c>
      <c r="F26" s="137">
        <v>4</v>
      </c>
      <c r="G26" s="136">
        <v>4</v>
      </c>
      <c r="H26" s="138">
        <v>0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57</v>
      </c>
      <c r="C28" s="133">
        <v>38</v>
      </c>
      <c r="D28" s="133">
        <v>19</v>
      </c>
      <c r="E28" s="115" t="s">
        <v>247</v>
      </c>
      <c r="F28" s="134">
        <v>13</v>
      </c>
      <c r="G28" s="133">
        <v>5</v>
      </c>
      <c r="H28" s="135">
        <v>8</v>
      </c>
      <c r="I28" s="117"/>
    </row>
    <row r="29" spans="1:9" ht="14.25">
      <c r="A29" s="113">
        <v>15</v>
      </c>
      <c r="B29" s="133">
        <v>5</v>
      </c>
      <c r="C29" s="133">
        <v>4</v>
      </c>
      <c r="D29" s="133">
        <v>1</v>
      </c>
      <c r="E29" s="115">
        <v>70</v>
      </c>
      <c r="F29" s="134">
        <v>3</v>
      </c>
      <c r="G29" s="133">
        <v>1</v>
      </c>
      <c r="H29" s="135">
        <v>2</v>
      </c>
      <c r="I29" s="117"/>
    </row>
    <row r="30" spans="1:9" ht="14.25">
      <c r="A30" s="113">
        <v>16</v>
      </c>
      <c r="B30" s="133">
        <v>1</v>
      </c>
      <c r="C30" s="133">
        <v>1</v>
      </c>
      <c r="D30" s="133">
        <v>0</v>
      </c>
      <c r="E30" s="115">
        <v>71</v>
      </c>
      <c r="F30" s="134" t="s">
        <v>210</v>
      </c>
      <c r="G30" s="133" t="s">
        <v>210</v>
      </c>
      <c r="H30" s="135" t="s">
        <v>210</v>
      </c>
      <c r="I30" s="117"/>
    </row>
    <row r="31" spans="1:9" ht="14.25">
      <c r="A31" s="113">
        <v>17</v>
      </c>
      <c r="B31" s="133">
        <v>1</v>
      </c>
      <c r="C31" s="133">
        <v>1</v>
      </c>
      <c r="D31" s="133">
        <v>0</v>
      </c>
      <c r="E31" s="115">
        <v>72</v>
      </c>
      <c r="F31" s="134">
        <v>2</v>
      </c>
      <c r="G31" s="133">
        <v>0</v>
      </c>
      <c r="H31" s="135">
        <v>2</v>
      </c>
      <c r="I31" s="117"/>
    </row>
    <row r="32" spans="1:9" ht="14.25">
      <c r="A32" s="113">
        <v>18</v>
      </c>
      <c r="B32" s="133">
        <v>19</v>
      </c>
      <c r="C32" s="133">
        <v>11</v>
      </c>
      <c r="D32" s="133">
        <v>8</v>
      </c>
      <c r="E32" s="115">
        <v>73</v>
      </c>
      <c r="F32" s="134">
        <v>3</v>
      </c>
      <c r="G32" s="133">
        <v>3</v>
      </c>
      <c r="H32" s="135">
        <v>0</v>
      </c>
      <c r="I32" s="117"/>
    </row>
    <row r="33" spans="1:9" ht="14.25">
      <c r="A33" s="118">
        <v>19</v>
      </c>
      <c r="B33" s="136">
        <v>31</v>
      </c>
      <c r="C33" s="136">
        <v>21</v>
      </c>
      <c r="D33" s="136">
        <v>10</v>
      </c>
      <c r="E33" s="120">
        <v>74</v>
      </c>
      <c r="F33" s="137">
        <v>5</v>
      </c>
      <c r="G33" s="136">
        <v>1</v>
      </c>
      <c r="H33" s="138">
        <v>4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414</v>
      </c>
      <c r="C35" s="133">
        <v>256</v>
      </c>
      <c r="D35" s="133">
        <v>158</v>
      </c>
      <c r="E35" s="115" t="s">
        <v>249</v>
      </c>
      <c r="F35" s="134">
        <v>4</v>
      </c>
      <c r="G35" s="133">
        <v>3</v>
      </c>
      <c r="H35" s="135">
        <v>1</v>
      </c>
      <c r="I35" s="117"/>
    </row>
    <row r="36" spans="1:9" ht="14.25">
      <c r="A36" s="113">
        <v>20</v>
      </c>
      <c r="B36" s="133">
        <v>59</v>
      </c>
      <c r="C36" s="133">
        <v>40</v>
      </c>
      <c r="D36" s="133">
        <v>19</v>
      </c>
      <c r="E36" s="115">
        <v>75</v>
      </c>
      <c r="F36" s="134">
        <v>1</v>
      </c>
      <c r="G36" s="133">
        <v>1</v>
      </c>
      <c r="H36" s="135">
        <v>0</v>
      </c>
      <c r="I36" s="117"/>
    </row>
    <row r="37" spans="1:9" ht="14.25">
      <c r="A37" s="113">
        <v>21</v>
      </c>
      <c r="B37" s="133">
        <v>47</v>
      </c>
      <c r="C37" s="133">
        <v>29</v>
      </c>
      <c r="D37" s="133">
        <v>18</v>
      </c>
      <c r="E37" s="115">
        <v>76</v>
      </c>
      <c r="F37" s="134" t="s">
        <v>210</v>
      </c>
      <c r="G37" s="133" t="s">
        <v>210</v>
      </c>
      <c r="H37" s="135" t="s">
        <v>210</v>
      </c>
      <c r="I37" s="117"/>
    </row>
    <row r="38" spans="1:9" ht="14.25">
      <c r="A38" s="113">
        <v>22</v>
      </c>
      <c r="B38" s="133">
        <v>58</v>
      </c>
      <c r="C38" s="133">
        <v>37</v>
      </c>
      <c r="D38" s="133">
        <v>21</v>
      </c>
      <c r="E38" s="115">
        <v>77</v>
      </c>
      <c r="F38" s="134">
        <v>1</v>
      </c>
      <c r="G38" s="133">
        <v>0</v>
      </c>
      <c r="H38" s="135">
        <v>1</v>
      </c>
      <c r="I38" s="117"/>
    </row>
    <row r="39" spans="1:9" ht="14.25">
      <c r="A39" s="113">
        <v>23</v>
      </c>
      <c r="B39" s="133">
        <v>130</v>
      </c>
      <c r="C39" s="133">
        <v>79</v>
      </c>
      <c r="D39" s="133">
        <v>51</v>
      </c>
      <c r="E39" s="115">
        <v>78</v>
      </c>
      <c r="F39" s="134">
        <v>2</v>
      </c>
      <c r="G39" s="133">
        <v>2</v>
      </c>
      <c r="H39" s="135">
        <v>0</v>
      </c>
      <c r="I39" s="117"/>
    </row>
    <row r="40" spans="1:9" ht="14.25">
      <c r="A40" s="118">
        <v>24</v>
      </c>
      <c r="B40" s="136">
        <v>120</v>
      </c>
      <c r="C40" s="136">
        <v>71</v>
      </c>
      <c r="D40" s="136">
        <v>49</v>
      </c>
      <c r="E40" s="120">
        <v>79</v>
      </c>
      <c r="F40" s="137" t="s">
        <v>210</v>
      </c>
      <c r="G40" s="136" t="s">
        <v>210</v>
      </c>
      <c r="H40" s="138" t="s">
        <v>210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396</v>
      </c>
      <c r="C42" s="133">
        <v>242</v>
      </c>
      <c r="D42" s="133">
        <v>154</v>
      </c>
      <c r="E42" s="115" t="s">
        <v>251</v>
      </c>
      <c r="F42" s="134">
        <v>8</v>
      </c>
      <c r="G42" s="133">
        <v>2</v>
      </c>
      <c r="H42" s="135">
        <v>6</v>
      </c>
      <c r="I42" s="117"/>
    </row>
    <row r="43" spans="1:9" ht="14.25">
      <c r="A43" s="113">
        <v>25</v>
      </c>
      <c r="B43" s="133">
        <v>105</v>
      </c>
      <c r="C43" s="133">
        <v>69</v>
      </c>
      <c r="D43" s="133">
        <v>36</v>
      </c>
      <c r="E43" s="115">
        <v>80</v>
      </c>
      <c r="F43" s="134">
        <v>1</v>
      </c>
      <c r="G43" s="133">
        <v>0</v>
      </c>
      <c r="H43" s="135">
        <v>1</v>
      </c>
      <c r="I43" s="117"/>
    </row>
    <row r="44" spans="1:9" ht="14.25">
      <c r="A44" s="113">
        <v>26</v>
      </c>
      <c r="B44" s="133">
        <v>86</v>
      </c>
      <c r="C44" s="133">
        <v>60</v>
      </c>
      <c r="D44" s="133">
        <v>26</v>
      </c>
      <c r="E44" s="115">
        <v>81</v>
      </c>
      <c r="F44" s="134">
        <v>3</v>
      </c>
      <c r="G44" s="133">
        <v>2</v>
      </c>
      <c r="H44" s="135">
        <v>1</v>
      </c>
      <c r="I44" s="117"/>
    </row>
    <row r="45" spans="1:9" ht="14.25">
      <c r="A45" s="113">
        <v>27</v>
      </c>
      <c r="B45" s="133">
        <v>86</v>
      </c>
      <c r="C45" s="133">
        <v>53</v>
      </c>
      <c r="D45" s="133">
        <v>33</v>
      </c>
      <c r="E45" s="115">
        <v>82</v>
      </c>
      <c r="F45" s="134">
        <v>2</v>
      </c>
      <c r="G45" s="133">
        <v>0</v>
      </c>
      <c r="H45" s="135">
        <v>2</v>
      </c>
      <c r="I45" s="117"/>
    </row>
    <row r="46" spans="1:9" ht="14.25">
      <c r="A46" s="113">
        <v>28</v>
      </c>
      <c r="B46" s="133">
        <v>45</v>
      </c>
      <c r="C46" s="133">
        <v>22</v>
      </c>
      <c r="D46" s="133">
        <v>23</v>
      </c>
      <c r="E46" s="115">
        <v>83</v>
      </c>
      <c r="F46" s="134">
        <v>1</v>
      </c>
      <c r="G46" s="133">
        <v>0</v>
      </c>
      <c r="H46" s="135">
        <v>1</v>
      </c>
      <c r="I46" s="117"/>
    </row>
    <row r="47" spans="1:9" ht="14.25">
      <c r="A47" s="118">
        <v>29</v>
      </c>
      <c r="B47" s="136">
        <v>74</v>
      </c>
      <c r="C47" s="136">
        <v>38</v>
      </c>
      <c r="D47" s="136">
        <v>36</v>
      </c>
      <c r="E47" s="120">
        <v>84</v>
      </c>
      <c r="F47" s="137">
        <v>1</v>
      </c>
      <c r="G47" s="136">
        <v>0</v>
      </c>
      <c r="H47" s="138">
        <v>1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291</v>
      </c>
      <c r="C49" s="133">
        <v>177</v>
      </c>
      <c r="D49" s="133">
        <v>114</v>
      </c>
      <c r="E49" s="115" t="s">
        <v>253</v>
      </c>
      <c r="F49" s="134">
        <v>3</v>
      </c>
      <c r="G49" s="133">
        <v>0</v>
      </c>
      <c r="H49" s="135">
        <v>3</v>
      </c>
      <c r="I49" s="117"/>
    </row>
    <row r="50" spans="1:9" ht="14.25">
      <c r="A50" s="113">
        <v>30</v>
      </c>
      <c r="B50" s="133">
        <v>52</v>
      </c>
      <c r="C50" s="133">
        <v>28</v>
      </c>
      <c r="D50" s="133">
        <v>24</v>
      </c>
      <c r="E50" s="115">
        <v>85</v>
      </c>
      <c r="F50" s="134">
        <v>1</v>
      </c>
      <c r="G50" s="133">
        <v>0</v>
      </c>
      <c r="H50" s="135">
        <v>1</v>
      </c>
      <c r="I50" s="117"/>
    </row>
    <row r="51" spans="1:9" ht="14.25">
      <c r="A51" s="113">
        <v>31</v>
      </c>
      <c r="B51" s="133">
        <v>68</v>
      </c>
      <c r="C51" s="133">
        <v>41</v>
      </c>
      <c r="D51" s="133">
        <v>27</v>
      </c>
      <c r="E51" s="115">
        <v>86</v>
      </c>
      <c r="F51" s="134" t="s">
        <v>210</v>
      </c>
      <c r="G51" s="133" t="s">
        <v>210</v>
      </c>
      <c r="H51" s="135" t="s">
        <v>210</v>
      </c>
      <c r="I51" s="117"/>
    </row>
    <row r="52" spans="1:9" ht="14.25">
      <c r="A52" s="113">
        <v>32</v>
      </c>
      <c r="B52" s="133">
        <v>45</v>
      </c>
      <c r="C52" s="133">
        <v>26</v>
      </c>
      <c r="D52" s="133">
        <v>19</v>
      </c>
      <c r="E52" s="115">
        <v>87</v>
      </c>
      <c r="F52" s="134">
        <v>1</v>
      </c>
      <c r="G52" s="133">
        <v>0</v>
      </c>
      <c r="H52" s="135">
        <v>1</v>
      </c>
      <c r="I52" s="117"/>
    </row>
    <row r="53" spans="1:9" ht="14.25">
      <c r="A53" s="113">
        <v>33</v>
      </c>
      <c r="B53" s="133">
        <v>71</v>
      </c>
      <c r="C53" s="133">
        <v>49</v>
      </c>
      <c r="D53" s="133">
        <v>22</v>
      </c>
      <c r="E53" s="115">
        <v>88</v>
      </c>
      <c r="F53" s="134" t="s">
        <v>210</v>
      </c>
      <c r="G53" s="133" t="s">
        <v>210</v>
      </c>
      <c r="H53" s="135" t="s">
        <v>210</v>
      </c>
      <c r="I53" s="117"/>
    </row>
    <row r="54" spans="1:9" ht="14.25">
      <c r="A54" s="118">
        <v>34</v>
      </c>
      <c r="B54" s="136">
        <v>55</v>
      </c>
      <c r="C54" s="136">
        <v>33</v>
      </c>
      <c r="D54" s="136">
        <v>22</v>
      </c>
      <c r="E54" s="120">
        <v>89</v>
      </c>
      <c r="F54" s="137">
        <v>1</v>
      </c>
      <c r="G54" s="136">
        <v>0</v>
      </c>
      <c r="H54" s="138">
        <v>1</v>
      </c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179</v>
      </c>
      <c r="C56" s="133">
        <v>108</v>
      </c>
      <c r="D56" s="133">
        <v>71</v>
      </c>
      <c r="E56" s="115" t="s">
        <v>255</v>
      </c>
      <c r="F56" s="134">
        <v>1</v>
      </c>
      <c r="G56" s="133">
        <v>1</v>
      </c>
      <c r="H56" s="135">
        <v>0</v>
      </c>
      <c r="I56" s="117"/>
    </row>
    <row r="57" spans="1:9" ht="14.25">
      <c r="A57" s="113">
        <v>35</v>
      </c>
      <c r="B57" s="133">
        <v>42</v>
      </c>
      <c r="C57" s="133">
        <v>20</v>
      </c>
      <c r="D57" s="133">
        <v>22</v>
      </c>
      <c r="E57" s="115">
        <v>90</v>
      </c>
      <c r="F57" s="134">
        <v>1</v>
      </c>
      <c r="G57" s="133">
        <v>1</v>
      </c>
      <c r="H57" s="135">
        <v>0</v>
      </c>
      <c r="I57" s="117"/>
    </row>
    <row r="58" spans="1:9" ht="14.25">
      <c r="A58" s="113">
        <v>36</v>
      </c>
      <c r="B58" s="133">
        <v>31</v>
      </c>
      <c r="C58" s="133">
        <v>18</v>
      </c>
      <c r="D58" s="133">
        <v>13</v>
      </c>
      <c r="E58" s="115">
        <v>91</v>
      </c>
      <c r="F58" s="134"/>
      <c r="G58" s="133"/>
      <c r="H58" s="135"/>
      <c r="I58" s="117"/>
    </row>
    <row r="59" spans="1:9" ht="14.25">
      <c r="A59" s="113">
        <v>37</v>
      </c>
      <c r="B59" s="133">
        <v>38</v>
      </c>
      <c r="C59" s="133">
        <v>27</v>
      </c>
      <c r="D59" s="133">
        <v>11</v>
      </c>
      <c r="E59" s="115">
        <v>92</v>
      </c>
      <c r="F59" s="134"/>
      <c r="G59" s="133"/>
      <c r="H59" s="135"/>
      <c r="I59" s="117"/>
    </row>
    <row r="60" spans="1:9" ht="14.25">
      <c r="A60" s="113">
        <v>38</v>
      </c>
      <c r="B60" s="133">
        <v>36</v>
      </c>
      <c r="C60" s="133">
        <v>26</v>
      </c>
      <c r="D60" s="133">
        <v>10</v>
      </c>
      <c r="E60" s="115">
        <v>93</v>
      </c>
      <c r="F60" s="134"/>
      <c r="G60" s="133"/>
      <c r="H60" s="135"/>
      <c r="I60" s="117"/>
    </row>
    <row r="61" spans="1:9" ht="14.25">
      <c r="A61" s="118">
        <v>39</v>
      </c>
      <c r="B61" s="136">
        <v>32</v>
      </c>
      <c r="C61" s="136">
        <v>17</v>
      </c>
      <c r="D61" s="136">
        <v>15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93</v>
      </c>
      <c r="C63" s="133">
        <v>65</v>
      </c>
      <c r="D63" s="133">
        <v>28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24</v>
      </c>
      <c r="C64" s="133">
        <v>15</v>
      </c>
      <c r="D64" s="133">
        <v>9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14</v>
      </c>
      <c r="C65" s="133">
        <v>9</v>
      </c>
      <c r="D65" s="133">
        <v>5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16</v>
      </c>
      <c r="C66" s="133">
        <v>11</v>
      </c>
      <c r="D66" s="133">
        <v>5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24</v>
      </c>
      <c r="C67" s="133">
        <v>18</v>
      </c>
      <c r="D67" s="133">
        <v>6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15</v>
      </c>
      <c r="C68" s="136">
        <v>12</v>
      </c>
      <c r="D68" s="136">
        <v>3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77</v>
      </c>
      <c r="C70" s="133">
        <v>56</v>
      </c>
      <c r="D70" s="133">
        <v>21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12</v>
      </c>
      <c r="C71" s="133">
        <v>7</v>
      </c>
      <c r="D71" s="133">
        <v>5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16</v>
      </c>
      <c r="C72" s="133">
        <v>15</v>
      </c>
      <c r="D72" s="133">
        <v>1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20</v>
      </c>
      <c r="C73" s="133">
        <v>14</v>
      </c>
      <c r="D73" s="133">
        <v>6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16</v>
      </c>
      <c r="C74" s="133">
        <v>12</v>
      </c>
      <c r="D74" s="133">
        <v>4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13</v>
      </c>
      <c r="C75" s="136">
        <v>8</v>
      </c>
      <c r="D75" s="136">
        <v>5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272</v>
      </c>
      <c r="G76" s="114">
        <f>C7+C14+C21</f>
        <v>140</v>
      </c>
      <c r="H76" s="108">
        <f>D7+D14+D21</f>
        <v>132</v>
      </c>
    </row>
    <row r="77" spans="1:8" ht="14.25">
      <c r="A77" s="113" t="s">
        <v>259</v>
      </c>
      <c r="B77" s="133">
        <v>85</v>
      </c>
      <c r="C77" s="133">
        <v>53</v>
      </c>
      <c r="D77" s="133">
        <v>32</v>
      </c>
      <c r="E77" s="115" t="s">
        <v>268</v>
      </c>
      <c r="F77" s="116">
        <f>B28+B35+B42+B49+B56+B63+B70+B77+F7+F14</f>
        <v>1703</v>
      </c>
      <c r="G77" s="114">
        <f>C28+C35+C42+C49+C56+C63+C70+C77+G7+G14</f>
        <v>1063</v>
      </c>
      <c r="H77" s="108">
        <f>D28+D35+D42+D49+D56+D63+D70+D77+H7+H14</f>
        <v>640</v>
      </c>
    </row>
    <row r="78" spans="1:8" ht="14.25">
      <c r="A78" s="113">
        <v>50</v>
      </c>
      <c r="B78" s="133">
        <v>16</v>
      </c>
      <c r="C78" s="133">
        <v>13</v>
      </c>
      <c r="D78" s="133">
        <v>3</v>
      </c>
      <c r="E78" s="115" t="s">
        <v>269</v>
      </c>
      <c r="F78" s="116">
        <f>F21+F28+F35+F42+F49+F56+F63+F70</f>
        <v>49</v>
      </c>
      <c r="G78" s="114">
        <f>G21+G28+G35+G42+G49+G56+G63+G70</f>
        <v>25</v>
      </c>
      <c r="H78" s="108">
        <f>H21+H28+H35+H42+H49+H56+H63+H70</f>
        <v>24</v>
      </c>
    </row>
    <row r="79" spans="1:8" ht="14.25">
      <c r="A79" s="113">
        <v>51</v>
      </c>
      <c r="B79" s="133">
        <v>14</v>
      </c>
      <c r="C79" s="133">
        <v>6</v>
      </c>
      <c r="D79" s="133">
        <v>8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18</v>
      </c>
      <c r="C80" s="133">
        <v>13</v>
      </c>
      <c r="D80" s="133">
        <v>5</v>
      </c>
      <c r="E80" s="115" t="s">
        <v>267</v>
      </c>
      <c r="F80" s="124">
        <f>F76/$B$5*100</f>
        <v>13.438735177865613</v>
      </c>
      <c r="G80" s="125">
        <f>G76/$C$5*100</f>
        <v>11.400651465798045</v>
      </c>
      <c r="H80" s="126">
        <f>H76/$D$5*100</f>
        <v>16.582914572864322</v>
      </c>
    </row>
    <row r="81" spans="1:8" ht="14.25">
      <c r="A81" s="113">
        <v>53</v>
      </c>
      <c r="B81" s="133">
        <v>12</v>
      </c>
      <c r="C81" s="133">
        <v>6</v>
      </c>
      <c r="D81" s="133">
        <v>6</v>
      </c>
      <c r="E81" s="115" t="s">
        <v>268</v>
      </c>
      <c r="F81" s="124">
        <f>F77/$B$5*100</f>
        <v>84.1403162055336</v>
      </c>
      <c r="G81" s="125">
        <f>G77/$C$5*100</f>
        <v>86.56351791530945</v>
      </c>
      <c r="H81" s="126">
        <f>H77/$D$5*100</f>
        <v>80.40201005025126</v>
      </c>
    </row>
    <row r="82" spans="1:8" ht="15" thickBot="1">
      <c r="A82" s="127">
        <v>54</v>
      </c>
      <c r="B82" s="139">
        <v>25</v>
      </c>
      <c r="C82" s="139">
        <v>15</v>
      </c>
      <c r="D82" s="139">
        <v>10</v>
      </c>
      <c r="E82" s="129" t="s">
        <v>269</v>
      </c>
      <c r="F82" s="130">
        <f>F78/$B$5*100</f>
        <v>2.4209486166007905</v>
      </c>
      <c r="G82" s="131">
        <f>G78/$C$5*100</f>
        <v>2.035830618892508</v>
      </c>
      <c r="H82" s="132">
        <f>H78/$D$5*100</f>
        <v>3.015075376884422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276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860</v>
      </c>
      <c r="C5" s="106">
        <f>SUM(C7,C14,C21,C28,C35,C42,C49,C56,C63,C70,C77,G7,G14,G21,G28,G35,G42,G49,G56,G63,G70,G71)</f>
        <v>498</v>
      </c>
      <c r="D5" s="107">
        <f>SUM(D7,D14,D21,D28,D35,D42,D49,D56,D63,D70,D77,H7,H14,H21,H28,H35,H42,H49,H56,H63,H70,H71)</f>
        <v>362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68</v>
      </c>
      <c r="C7" s="133">
        <v>40</v>
      </c>
      <c r="D7" s="133">
        <v>28</v>
      </c>
      <c r="E7" s="115" t="s">
        <v>241</v>
      </c>
      <c r="F7" s="134">
        <v>28</v>
      </c>
      <c r="G7" s="133">
        <v>18</v>
      </c>
      <c r="H7" s="135">
        <v>10</v>
      </c>
      <c r="I7" s="117"/>
    </row>
    <row r="8" spans="1:9" ht="14.25">
      <c r="A8" s="113">
        <v>0</v>
      </c>
      <c r="B8" s="133">
        <v>5</v>
      </c>
      <c r="C8" s="133">
        <v>3</v>
      </c>
      <c r="D8" s="133">
        <v>2</v>
      </c>
      <c r="E8" s="115">
        <v>55</v>
      </c>
      <c r="F8" s="134">
        <v>7</v>
      </c>
      <c r="G8" s="133">
        <v>6</v>
      </c>
      <c r="H8" s="135">
        <v>1</v>
      </c>
      <c r="I8" s="117"/>
    </row>
    <row r="9" spans="1:9" ht="14.25">
      <c r="A9" s="113">
        <v>1</v>
      </c>
      <c r="B9" s="133">
        <v>17</v>
      </c>
      <c r="C9" s="133">
        <v>10</v>
      </c>
      <c r="D9" s="133">
        <v>7</v>
      </c>
      <c r="E9" s="115">
        <v>56</v>
      </c>
      <c r="F9" s="134">
        <v>2</v>
      </c>
      <c r="G9" s="133">
        <v>2</v>
      </c>
      <c r="H9" s="135">
        <v>0</v>
      </c>
      <c r="I9" s="117"/>
    </row>
    <row r="10" spans="1:9" ht="14.25">
      <c r="A10" s="113">
        <v>2</v>
      </c>
      <c r="B10" s="133">
        <v>16</v>
      </c>
      <c r="C10" s="133">
        <v>8</v>
      </c>
      <c r="D10" s="133">
        <v>8</v>
      </c>
      <c r="E10" s="115">
        <v>57</v>
      </c>
      <c r="F10" s="134">
        <v>2</v>
      </c>
      <c r="G10" s="133">
        <v>0</v>
      </c>
      <c r="H10" s="135">
        <v>2</v>
      </c>
      <c r="I10" s="117"/>
    </row>
    <row r="11" spans="1:9" ht="14.25">
      <c r="A11" s="113">
        <v>3</v>
      </c>
      <c r="B11" s="133">
        <v>14</v>
      </c>
      <c r="C11" s="133">
        <v>9</v>
      </c>
      <c r="D11" s="133">
        <v>5</v>
      </c>
      <c r="E11" s="115">
        <v>58</v>
      </c>
      <c r="F11" s="134">
        <v>8</v>
      </c>
      <c r="G11" s="133">
        <v>4</v>
      </c>
      <c r="H11" s="135">
        <v>4</v>
      </c>
      <c r="I11" s="117"/>
    </row>
    <row r="12" spans="1:9" ht="14.25">
      <c r="A12" s="118">
        <v>4</v>
      </c>
      <c r="B12" s="136">
        <v>16</v>
      </c>
      <c r="C12" s="136">
        <v>10</v>
      </c>
      <c r="D12" s="136">
        <v>6</v>
      </c>
      <c r="E12" s="120">
        <v>59</v>
      </c>
      <c r="F12" s="137">
        <v>9</v>
      </c>
      <c r="G12" s="136">
        <v>6</v>
      </c>
      <c r="H12" s="138">
        <v>3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37</v>
      </c>
      <c r="C14" s="133">
        <v>18</v>
      </c>
      <c r="D14" s="133">
        <v>19</v>
      </c>
      <c r="E14" s="115" t="s">
        <v>243</v>
      </c>
      <c r="F14" s="134">
        <v>12</v>
      </c>
      <c r="G14" s="133">
        <v>8</v>
      </c>
      <c r="H14" s="135">
        <v>4</v>
      </c>
      <c r="I14" s="117"/>
    </row>
    <row r="15" spans="1:9" ht="14.25">
      <c r="A15" s="113">
        <v>5</v>
      </c>
      <c r="B15" s="133">
        <v>6</v>
      </c>
      <c r="C15" s="133">
        <v>2</v>
      </c>
      <c r="D15" s="133">
        <v>4</v>
      </c>
      <c r="E15" s="115">
        <v>60</v>
      </c>
      <c r="F15" s="134">
        <v>5</v>
      </c>
      <c r="G15" s="133">
        <v>3</v>
      </c>
      <c r="H15" s="135">
        <v>2</v>
      </c>
      <c r="I15" s="117"/>
    </row>
    <row r="16" spans="1:9" ht="14.25">
      <c r="A16" s="113">
        <v>6</v>
      </c>
      <c r="B16" s="133">
        <v>7</v>
      </c>
      <c r="C16" s="133">
        <v>2</v>
      </c>
      <c r="D16" s="133">
        <v>5</v>
      </c>
      <c r="E16" s="115">
        <v>61</v>
      </c>
      <c r="F16" s="134">
        <v>4</v>
      </c>
      <c r="G16" s="133">
        <v>3</v>
      </c>
      <c r="H16" s="135">
        <v>1</v>
      </c>
      <c r="I16" s="117"/>
    </row>
    <row r="17" spans="1:9" ht="14.25">
      <c r="A17" s="113">
        <v>7</v>
      </c>
      <c r="B17" s="133">
        <v>9</v>
      </c>
      <c r="C17" s="133">
        <v>5</v>
      </c>
      <c r="D17" s="133">
        <v>4</v>
      </c>
      <c r="E17" s="115">
        <v>62</v>
      </c>
      <c r="F17" s="134" t="s">
        <v>210</v>
      </c>
      <c r="G17" s="133" t="s">
        <v>210</v>
      </c>
      <c r="H17" s="135" t="s">
        <v>210</v>
      </c>
      <c r="I17" s="117"/>
    </row>
    <row r="18" spans="1:9" ht="14.25">
      <c r="A18" s="113">
        <v>8</v>
      </c>
      <c r="B18" s="133">
        <v>9</v>
      </c>
      <c r="C18" s="133">
        <v>5</v>
      </c>
      <c r="D18" s="133">
        <v>4</v>
      </c>
      <c r="E18" s="115">
        <v>63</v>
      </c>
      <c r="F18" s="134">
        <v>1</v>
      </c>
      <c r="G18" s="133">
        <v>1</v>
      </c>
      <c r="H18" s="135">
        <v>0</v>
      </c>
      <c r="I18" s="117"/>
    </row>
    <row r="19" spans="1:9" ht="14.25">
      <c r="A19" s="118">
        <v>9</v>
      </c>
      <c r="B19" s="136">
        <v>6</v>
      </c>
      <c r="C19" s="136">
        <v>4</v>
      </c>
      <c r="D19" s="136">
        <v>2</v>
      </c>
      <c r="E19" s="120">
        <v>64</v>
      </c>
      <c r="F19" s="137">
        <v>2</v>
      </c>
      <c r="G19" s="136">
        <v>1</v>
      </c>
      <c r="H19" s="138">
        <v>1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22</v>
      </c>
      <c r="C21" s="133">
        <v>10</v>
      </c>
      <c r="D21" s="133">
        <v>12</v>
      </c>
      <c r="E21" s="115" t="s">
        <v>245</v>
      </c>
      <c r="F21" s="134">
        <v>8</v>
      </c>
      <c r="G21" s="133">
        <v>3</v>
      </c>
      <c r="H21" s="135">
        <v>5</v>
      </c>
      <c r="I21" s="117"/>
    </row>
    <row r="22" spans="1:9" ht="14.25">
      <c r="A22" s="113">
        <v>10</v>
      </c>
      <c r="B22" s="133">
        <v>7</v>
      </c>
      <c r="C22" s="133">
        <v>4</v>
      </c>
      <c r="D22" s="133">
        <v>3</v>
      </c>
      <c r="E22" s="115">
        <v>65</v>
      </c>
      <c r="F22" s="134">
        <v>2</v>
      </c>
      <c r="G22" s="133">
        <v>1</v>
      </c>
      <c r="H22" s="135">
        <v>1</v>
      </c>
      <c r="I22" s="117"/>
    </row>
    <row r="23" spans="1:9" ht="14.25">
      <c r="A23" s="113">
        <v>11</v>
      </c>
      <c r="B23" s="133">
        <v>7</v>
      </c>
      <c r="C23" s="133">
        <v>2</v>
      </c>
      <c r="D23" s="133">
        <v>5</v>
      </c>
      <c r="E23" s="115">
        <v>66</v>
      </c>
      <c r="F23" s="134">
        <v>1</v>
      </c>
      <c r="G23" s="133">
        <v>0</v>
      </c>
      <c r="H23" s="135">
        <v>1</v>
      </c>
      <c r="I23" s="117"/>
    </row>
    <row r="24" spans="1:9" ht="14.25">
      <c r="A24" s="113">
        <v>12</v>
      </c>
      <c r="B24" s="133">
        <v>1</v>
      </c>
      <c r="C24" s="133">
        <v>0</v>
      </c>
      <c r="D24" s="133">
        <v>1</v>
      </c>
      <c r="E24" s="115">
        <v>67</v>
      </c>
      <c r="F24" s="134">
        <v>2</v>
      </c>
      <c r="G24" s="133">
        <v>1</v>
      </c>
      <c r="H24" s="135">
        <v>1</v>
      </c>
      <c r="I24" s="117"/>
    </row>
    <row r="25" spans="1:9" ht="14.25">
      <c r="A25" s="113">
        <v>13</v>
      </c>
      <c r="B25" s="133">
        <v>4</v>
      </c>
      <c r="C25" s="133">
        <v>2</v>
      </c>
      <c r="D25" s="133">
        <v>2</v>
      </c>
      <c r="E25" s="115">
        <v>68</v>
      </c>
      <c r="F25" s="134">
        <v>1</v>
      </c>
      <c r="G25" s="133">
        <v>1</v>
      </c>
      <c r="H25" s="135">
        <v>0</v>
      </c>
      <c r="I25" s="117"/>
    </row>
    <row r="26" spans="1:9" ht="14.25">
      <c r="A26" s="118">
        <v>14</v>
      </c>
      <c r="B26" s="136">
        <v>3</v>
      </c>
      <c r="C26" s="136">
        <v>2</v>
      </c>
      <c r="D26" s="136">
        <v>1</v>
      </c>
      <c r="E26" s="120">
        <v>69</v>
      </c>
      <c r="F26" s="137">
        <v>2</v>
      </c>
      <c r="G26" s="136">
        <v>0</v>
      </c>
      <c r="H26" s="138">
        <v>2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43</v>
      </c>
      <c r="C28" s="133">
        <v>20</v>
      </c>
      <c r="D28" s="133">
        <v>23</v>
      </c>
      <c r="E28" s="115" t="s">
        <v>247</v>
      </c>
      <c r="F28" s="134">
        <v>5</v>
      </c>
      <c r="G28" s="133">
        <v>3</v>
      </c>
      <c r="H28" s="135">
        <v>2</v>
      </c>
      <c r="I28" s="117"/>
    </row>
    <row r="29" spans="1:9" ht="14.25">
      <c r="A29" s="113">
        <v>15</v>
      </c>
      <c r="B29" s="133">
        <v>4</v>
      </c>
      <c r="C29" s="133">
        <v>2</v>
      </c>
      <c r="D29" s="133">
        <v>2</v>
      </c>
      <c r="E29" s="115">
        <v>70</v>
      </c>
      <c r="F29" s="134" t="s">
        <v>210</v>
      </c>
      <c r="G29" s="133" t="s">
        <v>210</v>
      </c>
      <c r="H29" s="135" t="s">
        <v>210</v>
      </c>
      <c r="I29" s="117"/>
    </row>
    <row r="30" spans="1:9" ht="14.25">
      <c r="A30" s="113">
        <v>16</v>
      </c>
      <c r="B30" s="133">
        <v>2</v>
      </c>
      <c r="C30" s="133">
        <v>1</v>
      </c>
      <c r="D30" s="133">
        <v>1</v>
      </c>
      <c r="E30" s="115">
        <v>71</v>
      </c>
      <c r="F30" s="134">
        <v>2</v>
      </c>
      <c r="G30" s="133">
        <v>1</v>
      </c>
      <c r="H30" s="135">
        <v>1</v>
      </c>
      <c r="I30" s="117"/>
    </row>
    <row r="31" spans="1:9" ht="14.25">
      <c r="A31" s="113">
        <v>17</v>
      </c>
      <c r="B31" s="133">
        <v>1</v>
      </c>
      <c r="C31" s="133">
        <v>1</v>
      </c>
      <c r="D31" s="133">
        <v>0</v>
      </c>
      <c r="E31" s="115">
        <v>72</v>
      </c>
      <c r="F31" s="134">
        <v>1</v>
      </c>
      <c r="G31" s="133">
        <v>1</v>
      </c>
      <c r="H31" s="135">
        <v>0</v>
      </c>
      <c r="I31" s="117"/>
    </row>
    <row r="32" spans="1:9" ht="14.25">
      <c r="A32" s="113">
        <v>18</v>
      </c>
      <c r="B32" s="133">
        <v>6</v>
      </c>
      <c r="C32" s="133">
        <v>5</v>
      </c>
      <c r="D32" s="133">
        <v>1</v>
      </c>
      <c r="E32" s="115">
        <v>73</v>
      </c>
      <c r="F32" s="134" t="s">
        <v>210</v>
      </c>
      <c r="G32" s="133" t="s">
        <v>210</v>
      </c>
      <c r="H32" s="135" t="s">
        <v>210</v>
      </c>
      <c r="I32" s="117"/>
    </row>
    <row r="33" spans="1:9" ht="14.25">
      <c r="A33" s="118">
        <v>19</v>
      </c>
      <c r="B33" s="136">
        <v>30</v>
      </c>
      <c r="C33" s="136">
        <v>11</v>
      </c>
      <c r="D33" s="136">
        <v>19</v>
      </c>
      <c r="E33" s="120">
        <v>74</v>
      </c>
      <c r="F33" s="137">
        <v>2</v>
      </c>
      <c r="G33" s="136">
        <v>1</v>
      </c>
      <c r="H33" s="138">
        <v>1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183</v>
      </c>
      <c r="C35" s="133">
        <v>116</v>
      </c>
      <c r="D35" s="133">
        <v>67</v>
      </c>
      <c r="E35" s="115" t="s">
        <v>249</v>
      </c>
      <c r="F35" s="134">
        <v>1</v>
      </c>
      <c r="G35" s="133">
        <v>0</v>
      </c>
      <c r="H35" s="135">
        <v>1</v>
      </c>
      <c r="I35" s="117"/>
    </row>
    <row r="36" spans="1:9" ht="14.25">
      <c r="A36" s="113">
        <v>20</v>
      </c>
      <c r="B36" s="133">
        <v>15</v>
      </c>
      <c r="C36" s="133">
        <v>10</v>
      </c>
      <c r="D36" s="133">
        <v>5</v>
      </c>
      <c r="E36" s="115">
        <v>75</v>
      </c>
      <c r="F36" s="134" t="s">
        <v>210</v>
      </c>
      <c r="G36" s="133" t="s">
        <v>210</v>
      </c>
      <c r="H36" s="135" t="s">
        <v>210</v>
      </c>
      <c r="I36" s="117"/>
    </row>
    <row r="37" spans="1:9" ht="14.25">
      <c r="A37" s="113">
        <v>21</v>
      </c>
      <c r="B37" s="133">
        <v>29</v>
      </c>
      <c r="C37" s="133">
        <v>17</v>
      </c>
      <c r="D37" s="133">
        <v>12</v>
      </c>
      <c r="E37" s="115">
        <v>76</v>
      </c>
      <c r="F37" s="134" t="s">
        <v>210</v>
      </c>
      <c r="G37" s="133" t="s">
        <v>210</v>
      </c>
      <c r="H37" s="135" t="s">
        <v>210</v>
      </c>
      <c r="I37" s="117"/>
    </row>
    <row r="38" spans="1:9" ht="14.25">
      <c r="A38" s="113">
        <v>22</v>
      </c>
      <c r="B38" s="133">
        <v>36</v>
      </c>
      <c r="C38" s="133">
        <v>24</v>
      </c>
      <c r="D38" s="133">
        <v>12</v>
      </c>
      <c r="E38" s="115">
        <v>77</v>
      </c>
      <c r="F38" s="134" t="s">
        <v>210</v>
      </c>
      <c r="G38" s="133" t="s">
        <v>210</v>
      </c>
      <c r="H38" s="135" t="s">
        <v>210</v>
      </c>
      <c r="I38" s="117"/>
    </row>
    <row r="39" spans="1:9" ht="14.25">
      <c r="A39" s="113">
        <v>23</v>
      </c>
      <c r="B39" s="133">
        <v>64</v>
      </c>
      <c r="C39" s="133">
        <v>40</v>
      </c>
      <c r="D39" s="133">
        <v>24</v>
      </c>
      <c r="E39" s="115">
        <v>78</v>
      </c>
      <c r="F39" s="134">
        <v>1</v>
      </c>
      <c r="G39" s="133">
        <v>0</v>
      </c>
      <c r="H39" s="135">
        <v>1</v>
      </c>
      <c r="I39" s="117"/>
    </row>
    <row r="40" spans="1:9" ht="14.25">
      <c r="A40" s="118">
        <v>24</v>
      </c>
      <c r="B40" s="136">
        <v>39</v>
      </c>
      <c r="C40" s="136">
        <v>25</v>
      </c>
      <c r="D40" s="136">
        <v>14</v>
      </c>
      <c r="E40" s="120">
        <v>79</v>
      </c>
      <c r="F40" s="137" t="s">
        <v>210</v>
      </c>
      <c r="G40" s="136" t="s">
        <v>210</v>
      </c>
      <c r="H40" s="138" t="s">
        <v>210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163</v>
      </c>
      <c r="C42" s="133">
        <v>88</v>
      </c>
      <c r="D42" s="133">
        <v>75</v>
      </c>
      <c r="E42" s="115" t="s">
        <v>251</v>
      </c>
      <c r="F42" s="134">
        <v>2</v>
      </c>
      <c r="G42" s="133">
        <v>0</v>
      </c>
      <c r="H42" s="135">
        <v>2</v>
      </c>
      <c r="I42" s="117"/>
    </row>
    <row r="43" spans="1:9" ht="14.25">
      <c r="A43" s="113">
        <v>25</v>
      </c>
      <c r="B43" s="133">
        <v>43</v>
      </c>
      <c r="C43" s="133">
        <v>27</v>
      </c>
      <c r="D43" s="133">
        <v>16</v>
      </c>
      <c r="E43" s="115">
        <v>80</v>
      </c>
      <c r="F43" s="134">
        <v>1</v>
      </c>
      <c r="G43" s="133">
        <v>0</v>
      </c>
      <c r="H43" s="135">
        <v>1</v>
      </c>
      <c r="I43" s="117"/>
    </row>
    <row r="44" spans="1:9" ht="14.25">
      <c r="A44" s="113">
        <v>26</v>
      </c>
      <c r="B44" s="133">
        <v>41</v>
      </c>
      <c r="C44" s="133">
        <v>29</v>
      </c>
      <c r="D44" s="133">
        <v>12</v>
      </c>
      <c r="E44" s="115">
        <v>81</v>
      </c>
      <c r="F44" s="134" t="s">
        <v>210</v>
      </c>
      <c r="G44" s="133" t="s">
        <v>210</v>
      </c>
      <c r="H44" s="135" t="s">
        <v>210</v>
      </c>
      <c r="I44" s="117"/>
    </row>
    <row r="45" spans="1:9" ht="14.25">
      <c r="A45" s="113">
        <v>27</v>
      </c>
      <c r="B45" s="133">
        <v>29</v>
      </c>
      <c r="C45" s="133">
        <v>11</v>
      </c>
      <c r="D45" s="133">
        <v>18</v>
      </c>
      <c r="E45" s="115">
        <v>82</v>
      </c>
      <c r="F45" s="134">
        <v>1</v>
      </c>
      <c r="G45" s="133">
        <v>0</v>
      </c>
      <c r="H45" s="135">
        <v>1</v>
      </c>
      <c r="I45" s="117"/>
    </row>
    <row r="46" spans="1:9" ht="14.25">
      <c r="A46" s="113">
        <v>28</v>
      </c>
      <c r="B46" s="133">
        <v>30</v>
      </c>
      <c r="C46" s="133">
        <v>14</v>
      </c>
      <c r="D46" s="133">
        <v>16</v>
      </c>
      <c r="E46" s="115">
        <v>83</v>
      </c>
      <c r="F46" s="134" t="s">
        <v>210</v>
      </c>
      <c r="G46" s="133" t="s">
        <v>210</v>
      </c>
      <c r="H46" s="135" t="s">
        <v>210</v>
      </c>
      <c r="I46" s="117"/>
    </row>
    <row r="47" spans="1:9" ht="14.25">
      <c r="A47" s="118">
        <v>29</v>
      </c>
      <c r="B47" s="136">
        <v>20</v>
      </c>
      <c r="C47" s="136">
        <v>7</v>
      </c>
      <c r="D47" s="136">
        <v>13</v>
      </c>
      <c r="E47" s="120">
        <v>84</v>
      </c>
      <c r="F47" s="137" t="s">
        <v>210</v>
      </c>
      <c r="G47" s="136" t="s">
        <v>210</v>
      </c>
      <c r="H47" s="138" t="s">
        <v>210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110</v>
      </c>
      <c r="C49" s="133">
        <v>60</v>
      </c>
      <c r="D49" s="133">
        <v>50</v>
      </c>
      <c r="E49" s="115" t="s">
        <v>253</v>
      </c>
      <c r="F49" s="134">
        <v>1</v>
      </c>
      <c r="G49" s="133">
        <v>0</v>
      </c>
      <c r="H49" s="135">
        <v>1</v>
      </c>
      <c r="I49" s="117"/>
    </row>
    <row r="50" spans="1:9" ht="14.25">
      <c r="A50" s="113">
        <v>30</v>
      </c>
      <c r="B50" s="133">
        <v>25</v>
      </c>
      <c r="C50" s="133">
        <v>12</v>
      </c>
      <c r="D50" s="133">
        <v>13</v>
      </c>
      <c r="E50" s="115">
        <v>85</v>
      </c>
      <c r="F50" s="134" t="s">
        <v>210</v>
      </c>
      <c r="G50" s="133" t="s">
        <v>210</v>
      </c>
      <c r="H50" s="135" t="s">
        <v>210</v>
      </c>
      <c r="I50" s="117"/>
    </row>
    <row r="51" spans="1:9" ht="14.25">
      <c r="A51" s="113">
        <v>31</v>
      </c>
      <c r="B51" s="133">
        <v>28</v>
      </c>
      <c r="C51" s="133">
        <v>15</v>
      </c>
      <c r="D51" s="133">
        <v>13</v>
      </c>
      <c r="E51" s="115">
        <v>86</v>
      </c>
      <c r="F51" s="134" t="s">
        <v>210</v>
      </c>
      <c r="G51" s="133" t="s">
        <v>210</v>
      </c>
      <c r="H51" s="135" t="s">
        <v>210</v>
      </c>
      <c r="I51" s="117"/>
    </row>
    <row r="52" spans="1:9" ht="14.25">
      <c r="A52" s="113">
        <v>32</v>
      </c>
      <c r="B52" s="133">
        <v>22</v>
      </c>
      <c r="C52" s="133">
        <v>14</v>
      </c>
      <c r="D52" s="133">
        <v>8</v>
      </c>
      <c r="E52" s="115">
        <v>87</v>
      </c>
      <c r="F52" s="134" t="s">
        <v>210</v>
      </c>
      <c r="G52" s="133" t="s">
        <v>210</v>
      </c>
      <c r="H52" s="135" t="s">
        <v>210</v>
      </c>
      <c r="I52" s="117"/>
    </row>
    <row r="53" spans="1:9" ht="14.25">
      <c r="A53" s="113">
        <v>33</v>
      </c>
      <c r="B53" s="133">
        <v>17</v>
      </c>
      <c r="C53" s="133">
        <v>8</v>
      </c>
      <c r="D53" s="133">
        <v>9</v>
      </c>
      <c r="E53" s="115">
        <v>88</v>
      </c>
      <c r="F53" s="134">
        <v>1</v>
      </c>
      <c r="G53" s="133">
        <v>0</v>
      </c>
      <c r="H53" s="135">
        <v>1</v>
      </c>
      <c r="I53" s="117"/>
    </row>
    <row r="54" spans="1:9" ht="14.25">
      <c r="A54" s="118">
        <v>34</v>
      </c>
      <c r="B54" s="136">
        <v>18</v>
      </c>
      <c r="C54" s="136">
        <v>11</v>
      </c>
      <c r="D54" s="136">
        <v>7</v>
      </c>
      <c r="E54" s="120">
        <v>89</v>
      </c>
      <c r="F54" s="137"/>
      <c r="G54" s="136"/>
      <c r="H54" s="138"/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67</v>
      </c>
      <c r="C56" s="133">
        <v>42</v>
      </c>
      <c r="D56" s="133">
        <v>25</v>
      </c>
      <c r="E56" s="115" t="s">
        <v>255</v>
      </c>
      <c r="F56" s="134"/>
      <c r="G56" s="133"/>
      <c r="H56" s="135"/>
      <c r="I56" s="117"/>
    </row>
    <row r="57" spans="1:9" ht="14.25">
      <c r="A57" s="113">
        <v>35</v>
      </c>
      <c r="B57" s="133">
        <v>16</v>
      </c>
      <c r="C57" s="133">
        <v>7</v>
      </c>
      <c r="D57" s="133">
        <v>9</v>
      </c>
      <c r="E57" s="115">
        <v>90</v>
      </c>
      <c r="F57" s="134"/>
      <c r="G57" s="133"/>
      <c r="H57" s="135"/>
      <c r="I57" s="117"/>
    </row>
    <row r="58" spans="1:9" ht="14.25">
      <c r="A58" s="113">
        <v>36</v>
      </c>
      <c r="B58" s="133">
        <v>11</v>
      </c>
      <c r="C58" s="133">
        <v>8</v>
      </c>
      <c r="D58" s="133">
        <v>3</v>
      </c>
      <c r="E58" s="115">
        <v>91</v>
      </c>
      <c r="F58" s="134"/>
      <c r="G58" s="133"/>
      <c r="H58" s="135"/>
      <c r="I58" s="117"/>
    </row>
    <row r="59" spans="1:9" ht="14.25">
      <c r="A59" s="113">
        <v>37</v>
      </c>
      <c r="B59" s="133">
        <v>13</v>
      </c>
      <c r="C59" s="133">
        <v>10</v>
      </c>
      <c r="D59" s="133">
        <v>3</v>
      </c>
      <c r="E59" s="115">
        <v>92</v>
      </c>
      <c r="F59" s="134"/>
      <c r="G59" s="133"/>
      <c r="H59" s="135"/>
      <c r="I59" s="117"/>
    </row>
    <row r="60" spans="1:9" ht="14.25">
      <c r="A60" s="113">
        <v>38</v>
      </c>
      <c r="B60" s="133">
        <v>13</v>
      </c>
      <c r="C60" s="133">
        <v>7</v>
      </c>
      <c r="D60" s="133">
        <v>6</v>
      </c>
      <c r="E60" s="115">
        <v>93</v>
      </c>
      <c r="F60" s="134"/>
      <c r="G60" s="133"/>
      <c r="H60" s="135"/>
      <c r="I60" s="117"/>
    </row>
    <row r="61" spans="1:9" ht="14.25">
      <c r="A61" s="118">
        <v>39</v>
      </c>
      <c r="B61" s="136">
        <v>14</v>
      </c>
      <c r="C61" s="136">
        <v>10</v>
      </c>
      <c r="D61" s="136">
        <v>4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40</v>
      </c>
      <c r="C63" s="133">
        <v>26</v>
      </c>
      <c r="D63" s="133">
        <v>14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12</v>
      </c>
      <c r="C64" s="133">
        <v>7</v>
      </c>
      <c r="D64" s="133">
        <v>5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8</v>
      </c>
      <c r="C65" s="133">
        <v>5</v>
      </c>
      <c r="D65" s="133">
        <v>3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6</v>
      </c>
      <c r="C66" s="133">
        <v>4</v>
      </c>
      <c r="D66" s="133">
        <v>2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8</v>
      </c>
      <c r="C67" s="133">
        <v>5</v>
      </c>
      <c r="D67" s="133">
        <v>3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6</v>
      </c>
      <c r="C68" s="136">
        <v>5</v>
      </c>
      <c r="D68" s="136">
        <v>1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32</v>
      </c>
      <c r="C70" s="133">
        <v>23</v>
      </c>
      <c r="D70" s="133">
        <v>9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4</v>
      </c>
      <c r="C71" s="133">
        <v>4</v>
      </c>
      <c r="D71" s="133">
        <v>0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5</v>
      </c>
      <c r="C72" s="133">
        <v>3</v>
      </c>
      <c r="D72" s="133">
        <v>2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9</v>
      </c>
      <c r="C73" s="133">
        <v>6</v>
      </c>
      <c r="D73" s="133">
        <v>3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5</v>
      </c>
      <c r="C74" s="133">
        <v>4</v>
      </c>
      <c r="D74" s="133">
        <v>1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9</v>
      </c>
      <c r="C75" s="136">
        <v>6</v>
      </c>
      <c r="D75" s="136">
        <v>3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127</v>
      </c>
      <c r="G76" s="114">
        <f>C7+C14+C21</f>
        <v>68</v>
      </c>
      <c r="H76" s="108">
        <f>D7+D14+D21</f>
        <v>59</v>
      </c>
    </row>
    <row r="77" spans="1:8" ht="14.25">
      <c r="A77" s="113" t="s">
        <v>259</v>
      </c>
      <c r="B77" s="133">
        <v>38</v>
      </c>
      <c r="C77" s="133">
        <v>23</v>
      </c>
      <c r="D77" s="133">
        <v>15</v>
      </c>
      <c r="E77" s="115" t="s">
        <v>268</v>
      </c>
      <c r="F77" s="116">
        <f>B28+B35+B42+B49+B56+B63+B70+B77+F7+F14</f>
        <v>716</v>
      </c>
      <c r="G77" s="114">
        <f>C28+C35+C42+C49+C56+C63+C70+C77+G7+G14</f>
        <v>424</v>
      </c>
      <c r="H77" s="108">
        <f>D28+D35+D42+D49+D56+D63+D70+D77+H7+H14</f>
        <v>292</v>
      </c>
    </row>
    <row r="78" spans="1:8" ht="14.25">
      <c r="A78" s="113">
        <v>50</v>
      </c>
      <c r="B78" s="133">
        <v>7</v>
      </c>
      <c r="C78" s="133">
        <v>5</v>
      </c>
      <c r="D78" s="133">
        <v>2</v>
      </c>
      <c r="E78" s="115" t="s">
        <v>269</v>
      </c>
      <c r="F78" s="116">
        <f>F21+F28+F35+F42+F49+F56+F63+F70</f>
        <v>17</v>
      </c>
      <c r="G78" s="114">
        <f>G21+G28+G35+G42+G49+G56+G63+G70</f>
        <v>6</v>
      </c>
      <c r="H78" s="108">
        <f>H21+H28+H35+H42+H49+H56+H63+H70</f>
        <v>11</v>
      </c>
    </row>
    <row r="79" spans="1:8" ht="14.25">
      <c r="A79" s="113">
        <v>51</v>
      </c>
      <c r="B79" s="133">
        <v>9</v>
      </c>
      <c r="C79" s="133">
        <v>9</v>
      </c>
      <c r="D79" s="133">
        <v>0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6</v>
      </c>
      <c r="C80" s="133">
        <v>1</v>
      </c>
      <c r="D80" s="133">
        <v>5</v>
      </c>
      <c r="E80" s="115" t="s">
        <v>267</v>
      </c>
      <c r="F80" s="124">
        <f>F76/$B$5*100</f>
        <v>14.767441860465116</v>
      </c>
      <c r="G80" s="125">
        <f>G76/$C$5*100</f>
        <v>13.654618473895583</v>
      </c>
      <c r="H80" s="126">
        <f>H76/$D$5*100</f>
        <v>16.298342541436465</v>
      </c>
    </row>
    <row r="81" spans="1:8" ht="14.25">
      <c r="A81" s="113">
        <v>53</v>
      </c>
      <c r="B81" s="133">
        <v>9</v>
      </c>
      <c r="C81" s="133">
        <v>4</v>
      </c>
      <c r="D81" s="133">
        <v>5</v>
      </c>
      <c r="E81" s="115" t="s">
        <v>268</v>
      </c>
      <c r="F81" s="124">
        <f>F77/$B$5*100</f>
        <v>83.25581395348837</v>
      </c>
      <c r="G81" s="125">
        <f>G77/$C$5*100</f>
        <v>85.14056224899599</v>
      </c>
      <c r="H81" s="126">
        <f>H77/$D$5*100</f>
        <v>80.66298342541437</v>
      </c>
    </row>
    <row r="82" spans="1:8" ht="15" thickBot="1">
      <c r="A82" s="127">
        <v>54</v>
      </c>
      <c r="B82" s="139">
        <v>7</v>
      </c>
      <c r="C82" s="139">
        <v>4</v>
      </c>
      <c r="D82" s="139">
        <v>3</v>
      </c>
      <c r="E82" s="129" t="s">
        <v>269</v>
      </c>
      <c r="F82" s="130">
        <f>F78/$B$5*100</f>
        <v>1.9767441860465116</v>
      </c>
      <c r="G82" s="131">
        <f>G78/$C$5*100</f>
        <v>1.2048192771084338</v>
      </c>
      <c r="H82" s="132">
        <f>H78/$D$5*100</f>
        <v>3.0386740331491713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277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4034</v>
      </c>
      <c r="C5" s="106">
        <f>SUM(C7,C14,C21,C28,C35,C42,C49,C56,C63,C70,C77,G7,G14,G21,G28,G35,G42,G49,G56,G63,G70,G71)</f>
        <v>2240</v>
      </c>
      <c r="D5" s="107">
        <f>SUM(D7,D14,D21,D28,D35,D42,D49,D56,D63,D70,D77,H7,H14,H21,H28,H35,H42,H49,H56,H63,H70,H71)</f>
        <v>1794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250</v>
      </c>
      <c r="C7" s="133">
        <v>135</v>
      </c>
      <c r="D7" s="133">
        <v>115</v>
      </c>
      <c r="E7" s="115" t="s">
        <v>241</v>
      </c>
      <c r="F7" s="134">
        <v>146</v>
      </c>
      <c r="G7" s="133">
        <v>98</v>
      </c>
      <c r="H7" s="135">
        <v>48</v>
      </c>
      <c r="I7" s="117"/>
    </row>
    <row r="8" spans="1:9" ht="14.25">
      <c r="A8" s="113">
        <v>0</v>
      </c>
      <c r="B8" s="133">
        <v>29</v>
      </c>
      <c r="C8" s="133">
        <v>14</v>
      </c>
      <c r="D8" s="133">
        <v>15</v>
      </c>
      <c r="E8" s="115">
        <v>55</v>
      </c>
      <c r="F8" s="134">
        <v>50</v>
      </c>
      <c r="G8" s="133">
        <v>33</v>
      </c>
      <c r="H8" s="135">
        <v>17</v>
      </c>
      <c r="I8" s="117"/>
    </row>
    <row r="9" spans="1:9" ht="14.25">
      <c r="A9" s="113">
        <v>1</v>
      </c>
      <c r="B9" s="133">
        <v>66</v>
      </c>
      <c r="C9" s="133">
        <v>35</v>
      </c>
      <c r="D9" s="133">
        <v>31</v>
      </c>
      <c r="E9" s="115">
        <v>56</v>
      </c>
      <c r="F9" s="134">
        <v>27</v>
      </c>
      <c r="G9" s="133">
        <v>20</v>
      </c>
      <c r="H9" s="135">
        <v>7</v>
      </c>
      <c r="I9" s="117"/>
    </row>
    <row r="10" spans="1:9" ht="14.25">
      <c r="A10" s="113">
        <v>2</v>
      </c>
      <c r="B10" s="133">
        <v>56</v>
      </c>
      <c r="C10" s="133">
        <v>32</v>
      </c>
      <c r="D10" s="133">
        <v>24</v>
      </c>
      <c r="E10" s="115">
        <v>57</v>
      </c>
      <c r="F10" s="134">
        <v>18</v>
      </c>
      <c r="G10" s="133">
        <v>9</v>
      </c>
      <c r="H10" s="135">
        <v>9</v>
      </c>
      <c r="I10" s="117"/>
    </row>
    <row r="11" spans="1:9" ht="14.25">
      <c r="A11" s="113">
        <v>3</v>
      </c>
      <c r="B11" s="133">
        <v>49</v>
      </c>
      <c r="C11" s="133">
        <v>28</v>
      </c>
      <c r="D11" s="133">
        <v>21</v>
      </c>
      <c r="E11" s="115">
        <v>58</v>
      </c>
      <c r="F11" s="134">
        <v>29</v>
      </c>
      <c r="G11" s="133">
        <v>18</v>
      </c>
      <c r="H11" s="135">
        <v>11</v>
      </c>
      <c r="I11" s="117"/>
    </row>
    <row r="12" spans="1:9" ht="14.25">
      <c r="A12" s="118">
        <v>4</v>
      </c>
      <c r="B12" s="136">
        <v>50</v>
      </c>
      <c r="C12" s="136">
        <v>26</v>
      </c>
      <c r="D12" s="136">
        <v>24</v>
      </c>
      <c r="E12" s="120">
        <v>59</v>
      </c>
      <c r="F12" s="137">
        <v>22</v>
      </c>
      <c r="G12" s="136">
        <v>18</v>
      </c>
      <c r="H12" s="138">
        <v>4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146</v>
      </c>
      <c r="C14" s="133">
        <v>66</v>
      </c>
      <c r="D14" s="133">
        <v>80</v>
      </c>
      <c r="E14" s="115" t="s">
        <v>243</v>
      </c>
      <c r="F14" s="134">
        <v>152</v>
      </c>
      <c r="G14" s="133">
        <v>86</v>
      </c>
      <c r="H14" s="135">
        <v>66</v>
      </c>
      <c r="I14" s="117"/>
    </row>
    <row r="15" spans="1:9" ht="14.25">
      <c r="A15" s="113">
        <v>5</v>
      </c>
      <c r="B15" s="133">
        <v>37</v>
      </c>
      <c r="C15" s="133">
        <v>15</v>
      </c>
      <c r="D15" s="133">
        <v>22</v>
      </c>
      <c r="E15" s="115">
        <v>60</v>
      </c>
      <c r="F15" s="134">
        <v>43</v>
      </c>
      <c r="G15" s="133">
        <v>24</v>
      </c>
      <c r="H15" s="135">
        <v>19</v>
      </c>
      <c r="I15" s="117"/>
    </row>
    <row r="16" spans="1:9" ht="14.25">
      <c r="A16" s="113">
        <v>6</v>
      </c>
      <c r="B16" s="133">
        <v>31</v>
      </c>
      <c r="C16" s="133">
        <v>13</v>
      </c>
      <c r="D16" s="133">
        <v>18</v>
      </c>
      <c r="E16" s="115">
        <v>61</v>
      </c>
      <c r="F16" s="134">
        <v>44</v>
      </c>
      <c r="G16" s="133">
        <v>34</v>
      </c>
      <c r="H16" s="135">
        <v>10</v>
      </c>
      <c r="I16" s="117"/>
    </row>
    <row r="17" spans="1:9" ht="14.25">
      <c r="A17" s="113">
        <v>7</v>
      </c>
      <c r="B17" s="133">
        <v>18</v>
      </c>
      <c r="C17" s="133">
        <v>10</v>
      </c>
      <c r="D17" s="133">
        <v>8</v>
      </c>
      <c r="E17" s="115">
        <v>62</v>
      </c>
      <c r="F17" s="134">
        <v>25</v>
      </c>
      <c r="G17" s="133">
        <v>8</v>
      </c>
      <c r="H17" s="135">
        <v>17</v>
      </c>
      <c r="I17" s="117"/>
    </row>
    <row r="18" spans="1:9" ht="14.25">
      <c r="A18" s="113">
        <v>8</v>
      </c>
      <c r="B18" s="133">
        <v>37</v>
      </c>
      <c r="C18" s="133">
        <v>18</v>
      </c>
      <c r="D18" s="133">
        <v>19</v>
      </c>
      <c r="E18" s="115">
        <v>63</v>
      </c>
      <c r="F18" s="134">
        <v>18</v>
      </c>
      <c r="G18" s="133">
        <v>10</v>
      </c>
      <c r="H18" s="135">
        <v>8</v>
      </c>
      <c r="I18" s="117"/>
    </row>
    <row r="19" spans="1:9" ht="14.25">
      <c r="A19" s="118">
        <v>9</v>
      </c>
      <c r="B19" s="136">
        <v>23</v>
      </c>
      <c r="C19" s="136">
        <v>10</v>
      </c>
      <c r="D19" s="136">
        <v>13</v>
      </c>
      <c r="E19" s="120">
        <v>64</v>
      </c>
      <c r="F19" s="137">
        <v>22</v>
      </c>
      <c r="G19" s="136">
        <v>10</v>
      </c>
      <c r="H19" s="138">
        <v>12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87</v>
      </c>
      <c r="C21" s="133">
        <v>47</v>
      </c>
      <c r="D21" s="133">
        <v>40</v>
      </c>
      <c r="E21" s="115" t="s">
        <v>245</v>
      </c>
      <c r="F21" s="134">
        <v>91</v>
      </c>
      <c r="G21" s="133">
        <v>57</v>
      </c>
      <c r="H21" s="135">
        <v>34</v>
      </c>
      <c r="I21" s="117"/>
    </row>
    <row r="22" spans="1:9" ht="14.25">
      <c r="A22" s="113">
        <v>10</v>
      </c>
      <c r="B22" s="133">
        <v>24</v>
      </c>
      <c r="C22" s="133">
        <v>12</v>
      </c>
      <c r="D22" s="133">
        <v>12</v>
      </c>
      <c r="E22" s="115">
        <v>65</v>
      </c>
      <c r="F22" s="134">
        <v>28</v>
      </c>
      <c r="G22" s="133">
        <v>17</v>
      </c>
      <c r="H22" s="135">
        <v>11</v>
      </c>
      <c r="I22" s="117"/>
    </row>
    <row r="23" spans="1:9" ht="14.25">
      <c r="A23" s="113">
        <v>11</v>
      </c>
      <c r="B23" s="133">
        <v>17</v>
      </c>
      <c r="C23" s="133">
        <v>10</v>
      </c>
      <c r="D23" s="133">
        <v>7</v>
      </c>
      <c r="E23" s="115">
        <v>66</v>
      </c>
      <c r="F23" s="134">
        <v>21</v>
      </c>
      <c r="G23" s="133">
        <v>14</v>
      </c>
      <c r="H23" s="135">
        <v>7</v>
      </c>
      <c r="I23" s="117"/>
    </row>
    <row r="24" spans="1:9" ht="14.25">
      <c r="A24" s="113">
        <v>12</v>
      </c>
      <c r="B24" s="133">
        <v>19</v>
      </c>
      <c r="C24" s="133">
        <v>10</v>
      </c>
      <c r="D24" s="133">
        <v>9</v>
      </c>
      <c r="E24" s="115">
        <v>67</v>
      </c>
      <c r="F24" s="134">
        <v>20</v>
      </c>
      <c r="G24" s="133">
        <v>15</v>
      </c>
      <c r="H24" s="135">
        <v>5</v>
      </c>
      <c r="I24" s="117"/>
    </row>
    <row r="25" spans="1:9" ht="14.25">
      <c r="A25" s="113">
        <v>13</v>
      </c>
      <c r="B25" s="133">
        <v>17</v>
      </c>
      <c r="C25" s="133">
        <v>11</v>
      </c>
      <c r="D25" s="133">
        <v>6</v>
      </c>
      <c r="E25" s="115">
        <v>68</v>
      </c>
      <c r="F25" s="134">
        <v>12</v>
      </c>
      <c r="G25" s="133">
        <v>6</v>
      </c>
      <c r="H25" s="135">
        <v>6</v>
      </c>
      <c r="I25" s="117"/>
    </row>
    <row r="26" spans="1:9" ht="14.25">
      <c r="A26" s="118">
        <v>14</v>
      </c>
      <c r="B26" s="136">
        <v>10</v>
      </c>
      <c r="C26" s="136">
        <v>4</v>
      </c>
      <c r="D26" s="136">
        <v>6</v>
      </c>
      <c r="E26" s="120">
        <v>69</v>
      </c>
      <c r="F26" s="137">
        <v>10</v>
      </c>
      <c r="G26" s="136">
        <v>5</v>
      </c>
      <c r="H26" s="138">
        <v>5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178</v>
      </c>
      <c r="C28" s="133">
        <v>107</v>
      </c>
      <c r="D28" s="133">
        <v>71</v>
      </c>
      <c r="E28" s="115" t="s">
        <v>247</v>
      </c>
      <c r="F28" s="134">
        <v>68</v>
      </c>
      <c r="G28" s="133">
        <v>31</v>
      </c>
      <c r="H28" s="135">
        <v>37</v>
      </c>
      <c r="I28" s="117"/>
    </row>
    <row r="29" spans="1:9" ht="14.25">
      <c r="A29" s="113">
        <v>15</v>
      </c>
      <c r="B29" s="133">
        <v>8</v>
      </c>
      <c r="C29" s="133">
        <v>5</v>
      </c>
      <c r="D29" s="133">
        <v>3</v>
      </c>
      <c r="E29" s="115">
        <v>70</v>
      </c>
      <c r="F29" s="134">
        <v>14</v>
      </c>
      <c r="G29" s="133">
        <v>5</v>
      </c>
      <c r="H29" s="135">
        <v>9</v>
      </c>
      <c r="I29" s="117"/>
    </row>
    <row r="30" spans="1:9" ht="14.25">
      <c r="A30" s="113">
        <v>16</v>
      </c>
      <c r="B30" s="133">
        <v>9</v>
      </c>
      <c r="C30" s="133">
        <v>5</v>
      </c>
      <c r="D30" s="133">
        <v>4</v>
      </c>
      <c r="E30" s="115">
        <v>71</v>
      </c>
      <c r="F30" s="134">
        <v>16</v>
      </c>
      <c r="G30" s="133">
        <v>11</v>
      </c>
      <c r="H30" s="135">
        <v>5</v>
      </c>
      <c r="I30" s="117"/>
    </row>
    <row r="31" spans="1:9" ht="14.25">
      <c r="A31" s="113">
        <v>17</v>
      </c>
      <c r="B31" s="133">
        <v>3</v>
      </c>
      <c r="C31" s="133">
        <v>2</v>
      </c>
      <c r="D31" s="133">
        <v>1</v>
      </c>
      <c r="E31" s="115">
        <v>72</v>
      </c>
      <c r="F31" s="134">
        <v>12</v>
      </c>
      <c r="G31" s="133">
        <v>4</v>
      </c>
      <c r="H31" s="135">
        <v>8</v>
      </c>
      <c r="I31" s="117"/>
    </row>
    <row r="32" spans="1:9" ht="14.25">
      <c r="A32" s="113">
        <v>18</v>
      </c>
      <c r="B32" s="133">
        <v>39</v>
      </c>
      <c r="C32" s="133">
        <v>23</v>
      </c>
      <c r="D32" s="133">
        <v>16</v>
      </c>
      <c r="E32" s="115">
        <v>73</v>
      </c>
      <c r="F32" s="134">
        <v>17</v>
      </c>
      <c r="G32" s="133">
        <v>7</v>
      </c>
      <c r="H32" s="135">
        <v>10</v>
      </c>
      <c r="I32" s="117"/>
    </row>
    <row r="33" spans="1:9" ht="14.25">
      <c r="A33" s="118">
        <v>19</v>
      </c>
      <c r="B33" s="136">
        <v>119</v>
      </c>
      <c r="C33" s="136">
        <v>72</v>
      </c>
      <c r="D33" s="136">
        <v>47</v>
      </c>
      <c r="E33" s="120">
        <v>74</v>
      </c>
      <c r="F33" s="137">
        <v>9</v>
      </c>
      <c r="G33" s="136">
        <v>4</v>
      </c>
      <c r="H33" s="138">
        <v>5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899</v>
      </c>
      <c r="C35" s="133">
        <v>505</v>
      </c>
      <c r="D35" s="133">
        <v>394</v>
      </c>
      <c r="E35" s="115" t="s">
        <v>249</v>
      </c>
      <c r="F35" s="134">
        <v>47</v>
      </c>
      <c r="G35" s="133">
        <v>17</v>
      </c>
      <c r="H35" s="135">
        <v>30</v>
      </c>
      <c r="I35" s="117"/>
    </row>
    <row r="36" spans="1:9" ht="14.25">
      <c r="A36" s="113">
        <v>20</v>
      </c>
      <c r="B36" s="133">
        <v>129</v>
      </c>
      <c r="C36" s="133">
        <v>72</v>
      </c>
      <c r="D36" s="133">
        <v>57</v>
      </c>
      <c r="E36" s="115">
        <v>75</v>
      </c>
      <c r="F36" s="134">
        <v>7</v>
      </c>
      <c r="G36" s="133">
        <v>3</v>
      </c>
      <c r="H36" s="135">
        <v>4</v>
      </c>
      <c r="I36" s="117"/>
    </row>
    <row r="37" spans="1:9" ht="14.25">
      <c r="A37" s="113">
        <v>21</v>
      </c>
      <c r="B37" s="133">
        <v>161</v>
      </c>
      <c r="C37" s="133">
        <v>109</v>
      </c>
      <c r="D37" s="133">
        <v>52</v>
      </c>
      <c r="E37" s="115">
        <v>76</v>
      </c>
      <c r="F37" s="134">
        <v>7</v>
      </c>
      <c r="G37" s="133">
        <v>1</v>
      </c>
      <c r="H37" s="135">
        <v>6</v>
      </c>
      <c r="I37" s="117"/>
    </row>
    <row r="38" spans="1:9" ht="14.25">
      <c r="A38" s="113">
        <v>22</v>
      </c>
      <c r="B38" s="133">
        <v>164</v>
      </c>
      <c r="C38" s="133">
        <v>79</v>
      </c>
      <c r="D38" s="133">
        <v>85</v>
      </c>
      <c r="E38" s="115">
        <v>77</v>
      </c>
      <c r="F38" s="134">
        <v>10</v>
      </c>
      <c r="G38" s="133">
        <v>5</v>
      </c>
      <c r="H38" s="135">
        <v>5</v>
      </c>
      <c r="I38" s="117"/>
    </row>
    <row r="39" spans="1:9" ht="14.25">
      <c r="A39" s="113">
        <v>23</v>
      </c>
      <c r="B39" s="133">
        <v>259</v>
      </c>
      <c r="C39" s="133">
        <v>141</v>
      </c>
      <c r="D39" s="133">
        <v>118</v>
      </c>
      <c r="E39" s="115">
        <v>78</v>
      </c>
      <c r="F39" s="134">
        <v>9</v>
      </c>
      <c r="G39" s="133">
        <v>3</v>
      </c>
      <c r="H39" s="135">
        <v>6</v>
      </c>
      <c r="I39" s="117"/>
    </row>
    <row r="40" spans="1:9" ht="14.25">
      <c r="A40" s="118">
        <v>24</v>
      </c>
      <c r="B40" s="136">
        <v>186</v>
      </c>
      <c r="C40" s="136">
        <v>104</v>
      </c>
      <c r="D40" s="136">
        <v>82</v>
      </c>
      <c r="E40" s="120">
        <v>79</v>
      </c>
      <c r="F40" s="137">
        <v>14</v>
      </c>
      <c r="G40" s="136">
        <v>5</v>
      </c>
      <c r="H40" s="138">
        <v>9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706</v>
      </c>
      <c r="C42" s="133">
        <v>358</v>
      </c>
      <c r="D42" s="133">
        <v>348</v>
      </c>
      <c r="E42" s="115" t="s">
        <v>251</v>
      </c>
      <c r="F42" s="134">
        <v>27</v>
      </c>
      <c r="G42" s="133">
        <v>8</v>
      </c>
      <c r="H42" s="135">
        <v>19</v>
      </c>
      <c r="I42" s="117"/>
    </row>
    <row r="43" spans="1:9" ht="14.25">
      <c r="A43" s="113">
        <v>25</v>
      </c>
      <c r="B43" s="133">
        <v>172</v>
      </c>
      <c r="C43" s="133">
        <v>90</v>
      </c>
      <c r="D43" s="133">
        <v>82</v>
      </c>
      <c r="E43" s="115">
        <v>80</v>
      </c>
      <c r="F43" s="134">
        <v>8</v>
      </c>
      <c r="G43" s="133">
        <v>3</v>
      </c>
      <c r="H43" s="135">
        <v>5</v>
      </c>
      <c r="I43" s="117"/>
    </row>
    <row r="44" spans="1:9" ht="14.25">
      <c r="A44" s="113">
        <v>26</v>
      </c>
      <c r="B44" s="133">
        <v>142</v>
      </c>
      <c r="C44" s="133">
        <v>77</v>
      </c>
      <c r="D44" s="133">
        <v>65</v>
      </c>
      <c r="E44" s="115">
        <v>81</v>
      </c>
      <c r="F44" s="134">
        <v>6</v>
      </c>
      <c r="G44" s="133">
        <v>1</v>
      </c>
      <c r="H44" s="135">
        <v>5</v>
      </c>
      <c r="I44" s="117"/>
    </row>
    <row r="45" spans="1:9" ht="14.25">
      <c r="A45" s="113">
        <v>27</v>
      </c>
      <c r="B45" s="133">
        <v>138</v>
      </c>
      <c r="C45" s="133">
        <v>71</v>
      </c>
      <c r="D45" s="133">
        <v>67</v>
      </c>
      <c r="E45" s="115">
        <v>82</v>
      </c>
      <c r="F45" s="134">
        <v>6</v>
      </c>
      <c r="G45" s="133">
        <v>1</v>
      </c>
      <c r="H45" s="135">
        <v>5</v>
      </c>
      <c r="I45" s="117"/>
    </row>
    <row r="46" spans="1:9" ht="14.25">
      <c r="A46" s="113">
        <v>28</v>
      </c>
      <c r="B46" s="133">
        <v>131</v>
      </c>
      <c r="C46" s="133">
        <v>55</v>
      </c>
      <c r="D46" s="133">
        <v>76</v>
      </c>
      <c r="E46" s="115">
        <v>83</v>
      </c>
      <c r="F46" s="134">
        <v>2</v>
      </c>
      <c r="G46" s="133">
        <v>1</v>
      </c>
      <c r="H46" s="135">
        <v>1</v>
      </c>
      <c r="I46" s="117"/>
    </row>
    <row r="47" spans="1:9" ht="14.25">
      <c r="A47" s="118">
        <v>29</v>
      </c>
      <c r="B47" s="136">
        <v>123</v>
      </c>
      <c r="C47" s="136">
        <v>65</v>
      </c>
      <c r="D47" s="136">
        <v>58</v>
      </c>
      <c r="E47" s="120">
        <v>84</v>
      </c>
      <c r="F47" s="137">
        <v>5</v>
      </c>
      <c r="G47" s="136">
        <v>2</v>
      </c>
      <c r="H47" s="138">
        <v>3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447</v>
      </c>
      <c r="C49" s="133">
        <v>237</v>
      </c>
      <c r="D49" s="133">
        <v>210</v>
      </c>
      <c r="E49" s="115" t="s">
        <v>253</v>
      </c>
      <c r="F49" s="134">
        <v>17</v>
      </c>
      <c r="G49" s="133">
        <v>7</v>
      </c>
      <c r="H49" s="135">
        <v>10</v>
      </c>
      <c r="I49" s="117"/>
    </row>
    <row r="50" spans="1:9" ht="14.25">
      <c r="A50" s="113">
        <v>30</v>
      </c>
      <c r="B50" s="133">
        <v>108</v>
      </c>
      <c r="C50" s="133">
        <v>49</v>
      </c>
      <c r="D50" s="133">
        <v>59</v>
      </c>
      <c r="E50" s="115">
        <v>85</v>
      </c>
      <c r="F50" s="134">
        <v>3</v>
      </c>
      <c r="G50" s="133">
        <v>3</v>
      </c>
      <c r="H50" s="135">
        <v>0</v>
      </c>
      <c r="I50" s="117"/>
    </row>
    <row r="51" spans="1:9" ht="14.25">
      <c r="A51" s="113">
        <v>31</v>
      </c>
      <c r="B51" s="133">
        <v>95</v>
      </c>
      <c r="C51" s="133">
        <v>47</v>
      </c>
      <c r="D51" s="133">
        <v>48</v>
      </c>
      <c r="E51" s="115">
        <v>86</v>
      </c>
      <c r="F51" s="134">
        <v>6</v>
      </c>
      <c r="G51" s="133">
        <v>2</v>
      </c>
      <c r="H51" s="135">
        <v>4</v>
      </c>
      <c r="I51" s="117"/>
    </row>
    <row r="52" spans="1:9" ht="14.25">
      <c r="A52" s="113">
        <v>32</v>
      </c>
      <c r="B52" s="133">
        <v>93</v>
      </c>
      <c r="C52" s="133">
        <v>58</v>
      </c>
      <c r="D52" s="133">
        <v>35</v>
      </c>
      <c r="E52" s="115">
        <v>87</v>
      </c>
      <c r="F52" s="134">
        <v>2</v>
      </c>
      <c r="G52" s="133">
        <v>1</v>
      </c>
      <c r="H52" s="135">
        <v>1</v>
      </c>
      <c r="I52" s="117"/>
    </row>
    <row r="53" spans="1:9" ht="14.25">
      <c r="A53" s="113">
        <v>33</v>
      </c>
      <c r="B53" s="133">
        <v>80</v>
      </c>
      <c r="C53" s="133">
        <v>45</v>
      </c>
      <c r="D53" s="133">
        <v>35</v>
      </c>
      <c r="E53" s="115">
        <v>88</v>
      </c>
      <c r="F53" s="134">
        <v>4</v>
      </c>
      <c r="G53" s="133">
        <v>0</v>
      </c>
      <c r="H53" s="135">
        <v>4</v>
      </c>
      <c r="I53" s="117"/>
    </row>
    <row r="54" spans="1:9" ht="14.25">
      <c r="A54" s="118">
        <v>34</v>
      </c>
      <c r="B54" s="136">
        <v>71</v>
      </c>
      <c r="C54" s="136">
        <v>38</v>
      </c>
      <c r="D54" s="136">
        <v>33</v>
      </c>
      <c r="E54" s="120">
        <v>89</v>
      </c>
      <c r="F54" s="137">
        <v>2</v>
      </c>
      <c r="G54" s="136">
        <v>1</v>
      </c>
      <c r="H54" s="138">
        <v>1</v>
      </c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273</v>
      </c>
      <c r="C56" s="133">
        <v>170</v>
      </c>
      <c r="D56" s="133">
        <v>103</v>
      </c>
      <c r="E56" s="115" t="s">
        <v>255</v>
      </c>
      <c r="F56" s="134">
        <v>12</v>
      </c>
      <c r="G56" s="133">
        <v>2</v>
      </c>
      <c r="H56" s="135">
        <v>10</v>
      </c>
      <c r="I56" s="117"/>
    </row>
    <row r="57" spans="1:9" ht="14.25">
      <c r="A57" s="113">
        <v>35</v>
      </c>
      <c r="B57" s="133">
        <v>73</v>
      </c>
      <c r="C57" s="133">
        <v>47</v>
      </c>
      <c r="D57" s="133">
        <v>26</v>
      </c>
      <c r="E57" s="115">
        <v>90</v>
      </c>
      <c r="F57" s="134">
        <v>3</v>
      </c>
      <c r="G57" s="133">
        <v>1</v>
      </c>
      <c r="H57" s="135">
        <v>2</v>
      </c>
      <c r="I57" s="117"/>
    </row>
    <row r="58" spans="1:9" ht="14.25">
      <c r="A58" s="113">
        <v>36</v>
      </c>
      <c r="B58" s="133">
        <v>43</v>
      </c>
      <c r="C58" s="133">
        <v>28</v>
      </c>
      <c r="D58" s="133">
        <v>15</v>
      </c>
      <c r="E58" s="115">
        <v>91</v>
      </c>
      <c r="F58" s="134">
        <v>4</v>
      </c>
      <c r="G58" s="133">
        <v>0</v>
      </c>
      <c r="H58" s="135">
        <v>4</v>
      </c>
      <c r="I58" s="117"/>
    </row>
    <row r="59" spans="1:9" ht="14.25">
      <c r="A59" s="113">
        <v>37</v>
      </c>
      <c r="B59" s="133">
        <v>63</v>
      </c>
      <c r="C59" s="133">
        <v>39</v>
      </c>
      <c r="D59" s="133">
        <v>24</v>
      </c>
      <c r="E59" s="115">
        <v>92</v>
      </c>
      <c r="F59" s="134">
        <v>2</v>
      </c>
      <c r="G59" s="133">
        <v>0</v>
      </c>
      <c r="H59" s="135">
        <v>2</v>
      </c>
      <c r="I59" s="117"/>
    </row>
    <row r="60" spans="1:9" ht="14.25">
      <c r="A60" s="113">
        <v>38</v>
      </c>
      <c r="B60" s="133">
        <v>57</v>
      </c>
      <c r="C60" s="133">
        <v>34</v>
      </c>
      <c r="D60" s="133">
        <v>23</v>
      </c>
      <c r="E60" s="115">
        <v>93</v>
      </c>
      <c r="F60" s="134">
        <v>1</v>
      </c>
      <c r="G60" s="133">
        <v>1</v>
      </c>
      <c r="H60" s="135">
        <v>0</v>
      </c>
      <c r="I60" s="117"/>
    </row>
    <row r="61" spans="1:9" ht="14.25">
      <c r="A61" s="118">
        <v>39</v>
      </c>
      <c r="B61" s="136">
        <v>37</v>
      </c>
      <c r="C61" s="136">
        <v>22</v>
      </c>
      <c r="D61" s="136">
        <v>15</v>
      </c>
      <c r="E61" s="120">
        <v>94</v>
      </c>
      <c r="F61" s="137">
        <v>2</v>
      </c>
      <c r="G61" s="136">
        <v>0</v>
      </c>
      <c r="H61" s="138">
        <v>2</v>
      </c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151</v>
      </c>
      <c r="C63" s="133">
        <v>95</v>
      </c>
      <c r="D63" s="133">
        <v>56</v>
      </c>
      <c r="E63" s="115" t="s">
        <v>257</v>
      </c>
      <c r="F63" s="134">
        <v>2</v>
      </c>
      <c r="G63" s="133">
        <v>0</v>
      </c>
      <c r="H63" s="135">
        <v>2</v>
      </c>
      <c r="I63" s="117"/>
    </row>
    <row r="64" spans="1:9" ht="14.25">
      <c r="A64" s="113">
        <v>40</v>
      </c>
      <c r="B64" s="133">
        <v>38</v>
      </c>
      <c r="C64" s="133">
        <v>26</v>
      </c>
      <c r="D64" s="133">
        <v>12</v>
      </c>
      <c r="E64" s="115">
        <v>95</v>
      </c>
      <c r="F64" s="134" t="s">
        <v>210</v>
      </c>
      <c r="G64" s="133" t="s">
        <v>210</v>
      </c>
      <c r="H64" s="135" t="s">
        <v>210</v>
      </c>
      <c r="I64" s="117"/>
    </row>
    <row r="65" spans="1:9" ht="14.25">
      <c r="A65" s="113">
        <v>41</v>
      </c>
      <c r="B65" s="133">
        <v>32</v>
      </c>
      <c r="C65" s="133">
        <v>19</v>
      </c>
      <c r="D65" s="133">
        <v>13</v>
      </c>
      <c r="E65" s="115">
        <v>96</v>
      </c>
      <c r="F65" s="134">
        <v>1</v>
      </c>
      <c r="G65" s="133">
        <v>0</v>
      </c>
      <c r="H65" s="135">
        <v>1</v>
      </c>
      <c r="I65" s="117"/>
    </row>
    <row r="66" spans="1:9" ht="14.25">
      <c r="A66" s="113">
        <v>42</v>
      </c>
      <c r="B66" s="133">
        <v>32</v>
      </c>
      <c r="C66" s="133">
        <v>24</v>
      </c>
      <c r="D66" s="133">
        <v>8</v>
      </c>
      <c r="E66" s="115">
        <v>97</v>
      </c>
      <c r="F66" s="134" t="s">
        <v>210</v>
      </c>
      <c r="G66" s="133" t="s">
        <v>210</v>
      </c>
      <c r="H66" s="135" t="s">
        <v>210</v>
      </c>
      <c r="I66" s="117"/>
    </row>
    <row r="67" spans="1:9" ht="14.25">
      <c r="A67" s="113">
        <v>43</v>
      </c>
      <c r="B67" s="133">
        <v>21</v>
      </c>
      <c r="C67" s="133">
        <v>8</v>
      </c>
      <c r="D67" s="133">
        <v>13</v>
      </c>
      <c r="E67" s="115">
        <v>98</v>
      </c>
      <c r="F67" s="134" t="s">
        <v>210</v>
      </c>
      <c r="G67" s="133" t="s">
        <v>210</v>
      </c>
      <c r="H67" s="135" t="s">
        <v>210</v>
      </c>
      <c r="I67" s="117"/>
    </row>
    <row r="68" spans="1:9" ht="14.25">
      <c r="A68" s="118">
        <v>44</v>
      </c>
      <c r="B68" s="136">
        <v>28</v>
      </c>
      <c r="C68" s="136">
        <v>18</v>
      </c>
      <c r="D68" s="136">
        <v>10</v>
      </c>
      <c r="E68" s="120">
        <v>99</v>
      </c>
      <c r="F68" s="137">
        <v>1</v>
      </c>
      <c r="G68" s="136">
        <v>0</v>
      </c>
      <c r="H68" s="138">
        <v>1</v>
      </c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132</v>
      </c>
      <c r="C70" s="133">
        <v>89</v>
      </c>
      <c r="D70" s="133">
        <v>43</v>
      </c>
      <c r="E70" s="115" t="s">
        <v>263</v>
      </c>
      <c r="F70" s="134">
        <v>1</v>
      </c>
      <c r="G70" s="133"/>
      <c r="H70" s="135">
        <v>1</v>
      </c>
      <c r="I70" s="117"/>
    </row>
    <row r="71" spans="1:9" ht="14.25">
      <c r="A71" s="113">
        <v>45</v>
      </c>
      <c r="B71" s="133">
        <v>26</v>
      </c>
      <c r="C71" s="133">
        <v>17</v>
      </c>
      <c r="D71" s="133">
        <v>9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23</v>
      </c>
      <c r="C72" s="133">
        <v>16</v>
      </c>
      <c r="D72" s="133">
        <v>7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30</v>
      </c>
      <c r="C73" s="133">
        <v>21</v>
      </c>
      <c r="D73" s="133">
        <v>9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28</v>
      </c>
      <c r="C74" s="133">
        <v>20</v>
      </c>
      <c r="D74" s="133">
        <v>8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25</v>
      </c>
      <c r="C75" s="136">
        <v>15</v>
      </c>
      <c r="D75" s="136">
        <v>10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483</v>
      </c>
      <c r="G76" s="114">
        <f>C7+C14+C21</f>
        <v>248</v>
      </c>
      <c r="H76" s="108">
        <f>D7+D14+D21</f>
        <v>235</v>
      </c>
    </row>
    <row r="77" spans="1:8" ht="14.25">
      <c r="A77" s="113" t="s">
        <v>259</v>
      </c>
      <c r="B77" s="133">
        <v>202</v>
      </c>
      <c r="C77" s="133">
        <v>125</v>
      </c>
      <c r="D77" s="133">
        <v>77</v>
      </c>
      <c r="E77" s="115" t="s">
        <v>268</v>
      </c>
      <c r="F77" s="116">
        <f>B28+B35+B42+B49+B56+B63+B70+B77+F7+F14</f>
        <v>3286</v>
      </c>
      <c r="G77" s="114">
        <f>C28+C35+C42+C49+C56+C63+C70+C77+G7+G14</f>
        <v>1870</v>
      </c>
      <c r="H77" s="108">
        <f>D28+D35+D42+D49+D56+D63+D70+D77+H7+H14</f>
        <v>1416</v>
      </c>
    </row>
    <row r="78" spans="1:8" ht="14.25">
      <c r="A78" s="113">
        <v>50</v>
      </c>
      <c r="B78" s="133">
        <v>29</v>
      </c>
      <c r="C78" s="133">
        <v>22</v>
      </c>
      <c r="D78" s="133">
        <v>7</v>
      </c>
      <c r="E78" s="115" t="s">
        <v>269</v>
      </c>
      <c r="F78" s="116">
        <f>F21+F28+F35+F42+F49+F56+F63+F70</f>
        <v>265</v>
      </c>
      <c r="G78" s="114">
        <f>G21+G28+G35+G42+G49+G56+G63+G70</f>
        <v>122</v>
      </c>
      <c r="H78" s="108">
        <f>H21+H28+H35+H42+H49+H56+H63+H70</f>
        <v>143</v>
      </c>
    </row>
    <row r="79" spans="1:8" ht="14.25">
      <c r="A79" s="113">
        <v>51</v>
      </c>
      <c r="B79" s="133">
        <v>45</v>
      </c>
      <c r="C79" s="133">
        <v>24</v>
      </c>
      <c r="D79" s="133">
        <v>21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30</v>
      </c>
      <c r="C80" s="133">
        <v>21</v>
      </c>
      <c r="D80" s="133">
        <v>9</v>
      </c>
      <c r="E80" s="115" t="s">
        <v>267</v>
      </c>
      <c r="F80" s="124">
        <f>F76/$B$5*100</f>
        <v>11.973227565691621</v>
      </c>
      <c r="G80" s="125">
        <f>G76/$C$5*100</f>
        <v>11.071428571428571</v>
      </c>
      <c r="H80" s="126">
        <f>H76/$D$5*100</f>
        <v>13.099219620958753</v>
      </c>
    </row>
    <row r="81" spans="1:8" ht="14.25">
      <c r="A81" s="113">
        <v>53</v>
      </c>
      <c r="B81" s="133">
        <v>50</v>
      </c>
      <c r="C81" s="133">
        <v>32</v>
      </c>
      <c r="D81" s="133">
        <v>18</v>
      </c>
      <c r="E81" s="115" t="s">
        <v>268</v>
      </c>
      <c r="F81" s="124">
        <f>F77/$B$5*100</f>
        <v>81.45761031234507</v>
      </c>
      <c r="G81" s="125">
        <f>G77/$C$5*100</f>
        <v>83.48214285714286</v>
      </c>
      <c r="H81" s="126">
        <f>H77/$D$5*100</f>
        <v>78.92976588628763</v>
      </c>
    </row>
    <row r="82" spans="1:8" ht="15" thickBot="1">
      <c r="A82" s="127">
        <v>54</v>
      </c>
      <c r="B82" s="139">
        <v>48</v>
      </c>
      <c r="C82" s="139">
        <v>26</v>
      </c>
      <c r="D82" s="139">
        <v>22</v>
      </c>
      <c r="E82" s="129" t="s">
        <v>269</v>
      </c>
      <c r="F82" s="130">
        <f>F78/$B$5*100</f>
        <v>6.569162121963313</v>
      </c>
      <c r="G82" s="131">
        <f>G78/$C$5*100</f>
        <v>5.446428571428571</v>
      </c>
      <c r="H82" s="132">
        <f>H78/$D$5*100</f>
        <v>7.971014492753622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278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1468</v>
      </c>
      <c r="C5" s="106">
        <f>SUM(C7,C14,C21,C28,C35,C42,C49,C56,C63,C70,C77,G7,G14,G21,G28,G35,G42,G49,G56,G63,G70,G71)</f>
        <v>878</v>
      </c>
      <c r="D5" s="107">
        <f>SUM(D7,D14,D21,D28,D35,D42,D49,D56,D63,D70,D77,H7,H14,H21,H28,H35,H42,H49,H56,H63,H70,H71)</f>
        <v>590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93</v>
      </c>
      <c r="C7" s="133">
        <v>49</v>
      </c>
      <c r="D7" s="133">
        <v>44</v>
      </c>
      <c r="E7" s="115" t="s">
        <v>241</v>
      </c>
      <c r="F7" s="134">
        <v>30</v>
      </c>
      <c r="G7" s="133">
        <v>19</v>
      </c>
      <c r="H7" s="135">
        <v>11</v>
      </c>
      <c r="I7" s="117"/>
    </row>
    <row r="8" spans="1:9" ht="14.25">
      <c r="A8" s="113">
        <v>0</v>
      </c>
      <c r="B8" s="133">
        <v>13</v>
      </c>
      <c r="C8" s="133">
        <v>6</v>
      </c>
      <c r="D8" s="133">
        <v>7</v>
      </c>
      <c r="E8" s="115">
        <v>55</v>
      </c>
      <c r="F8" s="134">
        <v>7</v>
      </c>
      <c r="G8" s="133">
        <v>4</v>
      </c>
      <c r="H8" s="135">
        <v>3</v>
      </c>
      <c r="I8" s="117"/>
    </row>
    <row r="9" spans="1:9" ht="14.25">
      <c r="A9" s="113">
        <v>1</v>
      </c>
      <c r="B9" s="133">
        <v>28</v>
      </c>
      <c r="C9" s="133">
        <v>16</v>
      </c>
      <c r="D9" s="133">
        <v>12</v>
      </c>
      <c r="E9" s="115">
        <v>56</v>
      </c>
      <c r="F9" s="134">
        <v>5</v>
      </c>
      <c r="G9" s="133">
        <v>3</v>
      </c>
      <c r="H9" s="135">
        <v>2</v>
      </c>
      <c r="I9" s="117"/>
    </row>
    <row r="10" spans="1:9" ht="14.25">
      <c r="A10" s="113">
        <v>2</v>
      </c>
      <c r="B10" s="133">
        <v>19</v>
      </c>
      <c r="C10" s="133">
        <v>8</v>
      </c>
      <c r="D10" s="133">
        <v>11</v>
      </c>
      <c r="E10" s="115">
        <v>57</v>
      </c>
      <c r="F10" s="134">
        <v>9</v>
      </c>
      <c r="G10" s="133">
        <v>8</v>
      </c>
      <c r="H10" s="135">
        <v>1</v>
      </c>
      <c r="I10" s="117"/>
    </row>
    <row r="11" spans="1:9" ht="14.25">
      <c r="A11" s="113">
        <v>3</v>
      </c>
      <c r="B11" s="133">
        <v>16</v>
      </c>
      <c r="C11" s="133">
        <v>8</v>
      </c>
      <c r="D11" s="133">
        <v>8</v>
      </c>
      <c r="E11" s="115">
        <v>58</v>
      </c>
      <c r="F11" s="134">
        <v>3</v>
      </c>
      <c r="G11" s="133">
        <v>1</v>
      </c>
      <c r="H11" s="135">
        <v>2</v>
      </c>
      <c r="I11" s="117"/>
    </row>
    <row r="12" spans="1:9" ht="14.25">
      <c r="A12" s="118">
        <v>4</v>
      </c>
      <c r="B12" s="136">
        <v>17</v>
      </c>
      <c r="C12" s="136">
        <v>11</v>
      </c>
      <c r="D12" s="136">
        <v>6</v>
      </c>
      <c r="E12" s="120">
        <v>59</v>
      </c>
      <c r="F12" s="137">
        <v>6</v>
      </c>
      <c r="G12" s="136">
        <v>3</v>
      </c>
      <c r="H12" s="138">
        <v>3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70</v>
      </c>
      <c r="C14" s="133">
        <v>28</v>
      </c>
      <c r="D14" s="133">
        <v>42</v>
      </c>
      <c r="E14" s="115" t="s">
        <v>243</v>
      </c>
      <c r="F14" s="134">
        <v>16</v>
      </c>
      <c r="G14" s="133">
        <v>11</v>
      </c>
      <c r="H14" s="135">
        <v>5</v>
      </c>
      <c r="I14" s="117"/>
    </row>
    <row r="15" spans="1:9" ht="14.25">
      <c r="A15" s="113">
        <v>5</v>
      </c>
      <c r="B15" s="133">
        <v>15</v>
      </c>
      <c r="C15" s="133">
        <v>4</v>
      </c>
      <c r="D15" s="133">
        <v>11</v>
      </c>
      <c r="E15" s="115">
        <v>60</v>
      </c>
      <c r="F15" s="134">
        <v>6</v>
      </c>
      <c r="G15" s="133">
        <v>5</v>
      </c>
      <c r="H15" s="135">
        <v>1</v>
      </c>
      <c r="I15" s="117"/>
    </row>
    <row r="16" spans="1:9" ht="14.25">
      <c r="A16" s="113">
        <v>6</v>
      </c>
      <c r="B16" s="133">
        <v>13</v>
      </c>
      <c r="C16" s="133">
        <v>4</v>
      </c>
      <c r="D16" s="133">
        <v>9</v>
      </c>
      <c r="E16" s="115">
        <v>61</v>
      </c>
      <c r="F16" s="134">
        <v>6</v>
      </c>
      <c r="G16" s="133">
        <v>3</v>
      </c>
      <c r="H16" s="135">
        <v>3</v>
      </c>
      <c r="I16" s="117"/>
    </row>
    <row r="17" spans="1:9" ht="14.25">
      <c r="A17" s="113">
        <v>7</v>
      </c>
      <c r="B17" s="133">
        <v>14</v>
      </c>
      <c r="C17" s="133">
        <v>6</v>
      </c>
      <c r="D17" s="133">
        <v>8</v>
      </c>
      <c r="E17" s="115">
        <v>62</v>
      </c>
      <c r="F17" s="134">
        <v>2</v>
      </c>
      <c r="G17" s="133">
        <v>1</v>
      </c>
      <c r="H17" s="135">
        <v>1</v>
      </c>
      <c r="I17" s="117"/>
    </row>
    <row r="18" spans="1:9" ht="14.25">
      <c r="A18" s="113">
        <v>8</v>
      </c>
      <c r="B18" s="133">
        <v>14</v>
      </c>
      <c r="C18" s="133">
        <v>7</v>
      </c>
      <c r="D18" s="133">
        <v>7</v>
      </c>
      <c r="E18" s="115">
        <v>63</v>
      </c>
      <c r="F18" s="134">
        <v>2</v>
      </c>
      <c r="G18" s="133">
        <v>2</v>
      </c>
      <c r="H18" s="135">
        <v>0</v>
      </c>
      <c r="I18" s="117"/>
    </row>
    <row r="19" spans="1:9" ht="14.25">
      <c r="A19" s="118">
        <v>9</v>
      </c>
      <c r="B19" s="136">
        <v>14</v>
      </c>
      <c r="C19" s="136">
        <v>7</v>
      </c>
      <c r="D19" s="136">
        <v>7</v>
      </c>
      <c r="E19" s="120">
        <v>64</v>
      </c>
      <c r="F19" s="137" t="s">
        <v>210</v>
      </c>
      <c r="G19" s="136" t="s">
        <v>210</v>
      </c>
      <c r="H19" s="138" t="s">
        <v>210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40</v>
      </c>
      <c r="C21" s="133">
        <v>15</v>
      </c>
      <c r="D21" s="133">
        <v>25</v>
      </c>
      <c r="E21" s="115" t="s">
        <v>245</v>
      </c>
      <c r="F21" s="134">
        <v>6</v>
      </c>
      <c r="G21" s="133">
        <v>5</v>
      </c>
      <c r="H21" s="135">
        <v>1</v>
      </c>
      <c r="I21" s="117"/>
    </row>
    <row r="22" spans="1:9" ht="14.25">
      <c r="A22" s="113">
        <v>10</v>
      </c>
      <c r="B22" s="133">
        <v>11</v>
      </c>
      <c r="C22" s="133">
        <v>4</v>
      </c>
      <c r="D22" s="133">
        <v>7</v>
      </c>
      <c r="E22" s="115">
        <v>65</v>
      </c>
      <c r="F22" s="134">
        <v>3</v>
      </c>
      <c r="G22" s="133">
        <v>2</v>
      </c>
      <c r="H22" s="135">
        <v>1</v>
      </c>
      <c r="I22" s="117"/>
    </row>
    <row r="23" spans="1:9" ht="14.25">
      <c r="A23" s="113">
        <v>11</v>
      </c>
      <c r="B23" s="133">
        <v>9</v>
      </c>
      <c r="C23" s="133">
        <v>4</v>
      </c>
      <c r="D23" s="133">
        <v>5</v>
      </c>
      <c r="E23" s="115">
        <v>66</v>
      </c>
      <c r="F23" s="134">
        <v>1</v>
      </c>
      <c r="G23" s="133">
        <v>1</v>
      </c>
      <c r="H23" s="135">
        <v>0</v>
      </c>
      <c r="I23" s="117"/>
    </row>
    <row r="24" spans="1:9" ht="14.25">
      <c r="A24" s="113">
        <v>12</v>
      </c>
      <c r="B24" s="133">
        <v>10</v>
      </c>
      <c r="C24" s="133">
        <v>3</v>
      </c>
      <c r="D24" s="133">
        <v>7</v>
      </c>
      <c r="E24" s="115">
        <v>67</v>
      </c>
      <c r="F24" s="134" t="s">
        <v>210</v>
      </c>
      <c r="G24" s="133" t="s">
        <v>210</v>
      </c>
      <c r="H24" s="135" t="s">
        <v>210</v>
      </c>
      <c r="I24" s="117"/>
    </row>
    <row r="25" spans="1:9" ht="14.25">
      <c r="A25" s="113">
        <v>13</v>
      </c>
      <c r="B25" s="133">
        <v>6</v>
      </c>
      <c r="C25" s="133">
        <v>2</v>
      </c>
      <c r="D25" s="133">
        <v>4</v>
      </c>
      <c r="E25" s="115">
        <v>68</v>
      </c>
      <c r="F25" s="134" t="s">
        <v>210</v>
      </c>
      <c r="G25" s="133" t="s">
        <v>210</v>
      </c>
      <c r="H25" s="135" t="s">
        <v>210</v>
      </c>
      <c r="I25" s="117"/>
    </row>
    <row r="26" spans="1:9" ht="14.25">
      <c r="A26" s="118">
        <v>14</v>
      </c>
      <c r="B26" s="136">
        <v>4</v>
      </c>
      <c r="C26" s="136">
        <v>2</v>
      </c>
      <c r="D26" s="136">
        <v>2</v>
      </c>
      <c r="E26" s="120">
        <v>69</v>
      </c>
      <c r="F26" s="137">
        <v>2</v>
      </c>
      <c r="G26" s="136">
        <v>2</v>
      </c>
      <c r="H26" s="138">
        <v>0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119</v>
      </c>
      <c r="C28" s="133">
        <v>78</v>
      </c>
      <c r="D28" s="133">
        <v>41</v>
      </c>
      <c r="E28" s="115" t="s">
        <v>247</v>
      </c>
      <c r="F28" s="134">
        <v>6</v>
      </c>
      <c r="G28" s="133">
        <v>1</v>
      </c>
      <c r="H28" s="135">
        <v>5</v>
      </c>
      <c r="I28" s="117"/>
    </row>
    <row r="29" spans="1:9" ht="14.25">
      <c r="A29" s="113">
        <v>15</v>
      </c>
      <c r="B29" s="133">
        <v>1</v>
      </c>
      <c r="C29" s="133">
        <v>1</v>
      </c>
      <c r="D29" s="133">
        <v>0</v>
      </c>
      <c r="E29" s="115">
        <v>70</v>
      </c>
      <c r="F29" s="134">
        <v>1</v>
      </c>
      <c r="G29" s="133">
        <v>0</v>
      </c>
      <c r="H29" s="135">
        <v>1</v>
      </c>
      <c r="I29" s="117"/>
    </row>
    <row r="30" spans="1:9" ht="14.25">
      <c r="A30" s="113">
        <v>16</v>
      </c>
      <c r="B30" s="133">
        <v>2</v>
      </c>
      <c r="C30" s="133">
        <v>0</v>
      </c>
      <c r="D30" s="133">
        <v>2</v>
      </c>
      <c r="E30" s="115">
        <v>71</v>
      </c>
      <c r="F30" s="134">
        <v>1</v>
      </c>
      <c r="G30" s="133">
        <v>0</v>
      </c>
      <c r="H30" s="135">
        <v>1</v>
      </c>
      <c r="I30" s="117"/>
    </row>
    <row r="31" spans="1:9" ht="14.25">
      <c r="A31" s="113">
        <v>17</v>
      </c>
      <c r="B31" s="133">
        <v>2</v>
      </c>
      <c r="C31" s="133">
        <v>1</v>
      </c>
      <c r="D31" s="133">
        <v>1</v>
      </c>
      <c r="E31" s="115">
        <v>72</v>
      </c>
      <c r="F31" s="134">
        <v>2</v>
      </c>
      <c r="G31" s="133">
        <v>0</v>
      </c>
      <c r="H31" s="135">
        <v>2</v>
      </c>
      <c r="I31" s="117"/>
    </row>
    <row r="32" spans="1:9" ht="14.25">
      <c r="A32" s="113">
        <v>18</v>
      </c>
      <c r="B32" s="133">
        <v>24</v>
      </c>
      <c r="C32" s="133">
        <v>14</v>
      </c>
      <c r="D32" s="133">
        <v>10</v>
      </c>
      <c r="E32" s="115">
        <v>73</v>
      </c>
      <c r="F32" s="134">
        <v>1</v>
      </c>
      <c r="G32" s="133">
        <v>1</v>
      </c>
      <c r="H32" s="135">
        <v>0</v>
      </c>
      <c r="I32" s="117"/>
    </row>
    <row r="33" spans="1:9" ht="14.25">
      <c r="A33" s="118">
        <v>19</v>
      </c>
      <c r="B33" s="136">
        <v>90</v>
      </c>
      <c r="C33" s="136">
        <v>62</v>
      </c>
      <c r="D33" s="136">
        <v>28</v>
      </c>
      <c r="E33" s="120">
        <v>74</v>
      </c>
      <c r="F33" s="137">
        <v>1</v>
      </c>
      <c r="G33" s="136">
        <v>0</v>
      </c>
      <c r="H33" s="138">
        <v>1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386</v>
      </c>
      <c r="C35" s="133">
        <v>245</v>
      </c>
      <c r="D35" s="133">
        <v>141</v>
      </c>
      <c r="E35" s="115" t="s">
        <v>249</v>
      </c>
      <c r="F35" s="134">
        <v>5</v>
      </c>
      <c r="G35" s="133">
        <v>2</v>
      </c>
      <c r="H35" s="135">
        <v>3</v>
      </c>
      <c r="I35" s="117"/>
    </row>
    <row r="36" spans="1:9" ht="14.25">
      <c r="A36" s="113">
        <v>20</v>
      </c>
      <c r="B36" s="133">
        <v>49</v>
      </c>
      <c r="C36" s="133">
        <v>23</v>
      </c>
      <c r="D36" s="133">
        <v>26</v>
      </c>
      <c r="E36" s="115">
        <v>75</v>
      </c>
      <c r="F36" s="134" t="s">
        <v>210</v>
      </c>
      <c r="G36" s="133" t="s">
        <v>210</v>
      </c>
      <c r="H36" s="135" t="s">
        <v>210</v>
      </c>
      <c r="I36" s="117"/>
    </row>
    <row r="37" spans="1:9" ht="14.25">
      <c r="A37" s="113">
        <v>21</v>
      </c>
      <c r="B37" s="133">
        <v>59</v>
      </c>
      <c r="C37" s="133">
        <v>41</v>
      </c>
      <c r="D37" s="133">
        <v>18</v>
      </c>
      <c r="E37" s="115">
        <v>76</v>
      </c>
      <c r="F37" s="134" t="s">
        <v>210</v>
      </c>
      <c r="G37" s="133" t="s">
        <v>210</v>
      </c>
      <c r="H37" s="135" t="s">
        <v>210</v>
      </c>
      <c r="I37" s="117"/>
    </row>
    <row r="38" spans="1:9" ht="14.25">
      <c r="A38" s="113">
        <v>22</v>
      </c>
      <c r="B38" s="133">
        <v>94</v>
      </c>
      <c r="C38" s="133">
        <v>66</v>
      </c>
      <c r="D38" s="133">
        <v>28</v>
      </c>
      <c r="E38" s="115">
        <v>77</v>
      </c>
      <c r="F38" s="134">
        <v>2</v>
      </c>
      <c r="G38" s="133">
        <v>1</v>
      </c>
      <c r="H38" s="135">
        <v>1</v>
      </c>
      <c r="I38" s="117"/>
    </row>
    <row r="39" spans="1:9" ht="14.25">
      <c r="A39" s="113">
        <v>23</v>
      </c>
      <c r="B39" s="133">
        <v>107</v>
      </c>
      <c r="C39" s="133">
        <v>72</v>
      </c>
      <c r="D39" s="133">
        <v>35</v>
      </c>
      <c r="E39" s="115">
        <v>78</v>
      </c>
      <c r="F39" s="134">
        <v>2</v>
      </c>
      <c r="G39" s="133">
        <v>1</v>
      </c>
      <c r="H39" s="135">
        <v>1</v>
      </c>
      <c r="I39" s="117"/>
    </row>
    <row r="40" spans="1:9" ht="14.25">
      <c r="A40" s="118">
        <v>24</v>
      </c>
      <c r="B40" s="136">
        <v>77</v>
      </c>
      <c r="C40" s="136">
        <v>43</v>
      </c>
      <c r="D40" s="136">
        <v>34</v>
      </c>
      <c r="E40" s="120">
        <v>79</v>
      </c>
      <c r="F40" s="137">
        <v>1</v>
      </c>
      <c r="G40" s="136">
        <v>0</v>
      </c>
      <c r="H40" s="138">
        <v>1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285</v>
      </c>
      <c r="C42" s="133">
        <v>173</v>
      </c>
      <c r="D42" s="133">
        <v>112</v>
      </c>
      <c r="E42" s="115" t="s">
        <v>251</v>
      </c>
      <c r="F42" s="134">
        <v>4</v>
      </c>
      <c r="G42" s="133">
        <v>1</v>
      </c>
      <c r="H42" s="135">
        <v>3</v>
      </c>
      <c r="I42" s="117"/>
    </row>
    <row r="43" spans="1:9" ht="14.25">
      <c r="A43" s="113">
        <v>25</v>
      </c>
      <c r="B43" s="133">
        <v>84</v>
      </c>
      <c r="C43" s="133">
        <v>49</v>
      </c>
      <c r="D43" s="133">
        <v>35</v>
      </c>
      <c r="E43" s="115">
        <v>80</v>
      </c>
      <c r="F43" s="134">
        <v>2</v>
      </c>
      <c r="G43" s="133">
        <v>0</v>
      </c>
      <c r="H43" s="135">
        <v>2</v>
      </c>
      <c r="I43" s="117"/>
    </row>
    <row r="44" spans="1:9" ht="14.25">
      <c r="A44" s="113">
        <v>26</v>
      </c>
      <c r="B44" s="133">
        <v>60</v>
      </c>
      <c r="C44" s="133">
        <v>39</v>
      </c>
      <c r="D44" s="133">
        <v>21</v>
      </c>
      <c r="E44" s="115">
        <v>81</v>
      </c>
      <c r="F44" s="134" t="s">
        <v>210</v>
      </c>
      <c r="G44" s="133" t="s">
        <v>210</v>
      </c>
      <c r="H44" s="135" t="s">
        <v>210</v>
      </c>
      <c r="I44" s="117"/>
    </row>
    <row r="45" spans="1:9" ht="14.25">
      <c r="A45" s="113">
        <v>27</v>
      </c>
      <c r="B45" s="133">
        <v>47</v>
      </c>
      <c r="C45" s="133">
        <v>30</v>
      </c>
      <c r="D45" s="133">
        <v>17</v>
      </c>
      <c r="E45" s="115">
        <v>82</v>
      </c>
      <c r="F45" s="134">
        <v>1</v>
      </c>
      <c r="G45" s="133">
        <v>0</v>
      </c>
      <c r="H45" s="135">
        <v>1</v>
      </c>
      <c r="I45" s="117"/>
    </row>
    <row r="46" spans="1:9" ht="14.25">
      <c r="A46" s="113">
        <v>28</v>
      </c>
      <c r="B46" s="133">
        <v>57</v>
      </c>
      <c r="C46" s="133">
        <v>35</v>
      </c>
      <c r="D46" s="133">
        <v>22</v>
      </c>
      <c r="E46" s="115">
        <v>83</v>
      </c>
      <c r="F46" s="134">
        <v>1</v>
      </c>
      <c r="G46" s="133">
        <v>1</v>
      </c>
      <c r="H46" s="135">
        <v>0</v>
      </c>
      <c r="I46" s="117"/>
    </row>
    <row r="47" spans="1:9" ht="14.25">
      <c r="A47" s="118">
        <v>29</v>
      </c>
      <c r="B47" s="136">
        <v>37</v>
      </c>
      <c r="C47" s="136">
        <v>20</v>
      </c>
      <c r="D47" s="136">
        <v>17</v>
      </c>
      <c r="E47" s="120">
        <v>84</v>
      </c>
      <c r="F47" s="137" t="s">
        <v>210</v>
      </c>
      <c r="G47" s="136" t="s">
        <v>210</v>
      </c>
      <c r="H47" s="138" t="s">
        <v>210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155</v>
      </c>
      <c r="C49" s="133">
        <v>97</v>
      </c>
      <c r="D49" s="133">
        <v>58</v>
      </c>
      <c r="E49" s="115" t="s">
        <v>253</v>
      </c>
      <c r="F49" s="134">
        <v>1</v>
      </c>
      <c r="G49" s="133">
        <v>0</v>
      </c>
      <c r="H49" s="135">
        <v>1</v>
      </c>
      <c r="I49" s="117"/>
    </row>
    <row r="50" spans="1:9" ht="14.25">
      <c r="A50" s="113">
        <v>30</v>
      </c>
      <c r="B50" s="133">
        <v>34</v>
      </c>
      <c r="C50" s="133">
        <v>22</v>
      </c>
      <c r="D50" s="133">
        <v>12</v>
      </c>
      <c r="E50" s="115">
        <v>85</v>
      </c>
      <c r="F50" s="134" t="s">
        <v>210</v>
      </c>
      <c r="G50" s="133" t="s">
        <v>210</v>
      </c>
      <c r="H50" s="135" t="s">
        <v>210</v>
      </c>
      <c r="I50" s="117"/>
    </row>
    <row r="51" spans="1:9" ht="14.25">
      <c r="A51" s="113">
        <v>31</v>
      </c>
      <c r="B51" s="133">
        <v>45</v>
      </c>
      <c r="C51" s="133">
        <v>24</v>
      </c>
      <c r="D51" s="133">
        <v>21</v>
      </c>
      <c r="E51" s="115">
        <v>86</v>
      </c>
      <c r="F51" s="134" t="s">
        <v>210</v>
      </c>
      <c r="G51" s="133" t="s">
        <v>210</v>
      </c>
      <c r="H51" s="135" t="s">
        <v>210</v>
      </c>
      <c r="I51" s="117"/>
    </row>
    <row r="52" spans="1:9" ht="14.25">
      <c r="A52" s="113">
        <v>32</v>
      </c>
      <c r="B52" s="133">
        <v>30</v>
      </c>
      <c r="C52" s="133">
        <v>21</v>
      </c>
      <c r="D52" s="133">
        <v>9</v>
      </c>
      <c r="E52" s="115">
        <v>87</v>
      </c>
      <c r="F52" s="134" t="s">
        <v>210</v>
      </c>
      <c r="G52" s="133" t="s">
        <v>210</v>
      </c>
      <c r="H52" s="135" t="s">
        <v>210</v>
      </c>
      <c r="I52" s="117"/>
    </row>
    <row r="53" spans="1:9" ht="14.25">
      <c r="A53" s="113">
        <v>33</v>
      </c>
      <c r="B53" s="133">
        <v>24</v>
      </c>
      <c r="C53" s="133">
        <v>16</v>
      </c>
      <c r="D53" s="133">
        <v>8</v>
      </c>
      <c r="E53" s="115">
        <v>88</v>
      </c>
      <c r="F53" s="134">
        <v>1</v>
      </c>
      <c r="G53" s="133">
        <v>0</v>
      </c>
      <c r="H53" s="135">
        <v>1</v>
      </c>
      <c r="I53" s="117"/>
    </row>
    <row r="54" spans="1:9" ht="14.25">
      <c r="A54" s="118">
        <v>34</v>
      </c>
      <c r="B54" s="136">
        <v>22</v>
      </c>
      <c r="C54" s="136">
        <v>14</v>
      </c>
      <c r="D54" s="136">
        <v>8</v>
      </c>
      <c r="E54" s="120">
        <v>89</v>
      </c>
      <c r="F54" s="137" t="s">
        <v>210</v>
      </c>
      <c r="G54" s="136" t="s">
        <v>210</v>
      </c>
      <c r="H54" s="138" t="s">
        <v>210</v>
      </c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105</v>
      </c>
      <c r="C56" s="133">
        <v>48</v>
      </c>
      <c r="D56" s="133">
        <v>57</v>
      </c>
      <c r="E56" s="115" t="s">
        <v>255</v>
      </c>
      <c r="F56" s="134">
        <v>1</v>
      </c>
      <c r="G56" s="133">
        <v>0</v>
      </c>
      <c r="H56" s="135">
        <v>1</v>
      </c>
      <c r="I56" s="117"/>
    </row>
    <row r="57" spans="1:9" ht="14.25">
      <c r="A57" s="113">
        <v>35</v>
      </c>
      <c r="B57" s="133">
        <v>26</v>
      </c>
      <c r="C57" s="133">
        <v>11</v>
      </c>
      <c r="D57" s="133">
        <v>15</v>
      </c>
      <c r="E57" s="115">
        <v>90</v>
      </c>
      <c r="F57" s="134">
        <v>1</v>
      </c>
      <c r="G57" s="133">
        <v>0</v>
      </c>
      <c r="H57" s="135">
        <v>1</v>
      </c>
      <c r="I57" s="117"/>
    </row>
    <row r="58" spans="1:9" ht="14.25">
      <c r="A58" s="113">
        <v>36</v>
      </c>
      <c r="B58" s="133">
        <v>14</v>
      </c>
      <c r="C58" s="133">
        <v>8</v>
      </c>
      <c r="D58" s="133">
        <v>6</v>
      </c>
      <c r="E58" s="115">
        <v>91</v>
      </c>
      <c r="F58" s="134"/>
      <c r="G58" s="133"/>
      <c r="H58" s="135"/>
      <c r="I58" s="117"/>
    </row>
    <row r="59" spans="1:9" ht="14.25">
      <c r="A59" s="113">
        <v>37</v>
      </c>
      <c r="B59" s="133">
        <v>20</v>
      </c>
      <c r="C59" s="133">
        <v>9</v>
      </c>
      <c r="D59" s="133">
        <v>11</v>
      </c>
      <c r="E59" s="115">
        <v>92</v>
      </c>
      <c r="F59" s="134"/>
      <c r="G59" s="133"/>
      <c r="H59" s="135"/>
      <c r="I59" s="117"/>
    </row>
    <row r="60" spans="1:9" ht="14.25">
      <c r="A60" s="113">
        <v>38</v>
      </c>
      <c r="B60" s="133">
        <v>22</v>
      </c>
      <c r="C60" s="133">
        <v>11</v>
      </c>
      <c r="D60" s="133">
        <v>11</v>
      </c>
      <c r="E60" s="115">
        <v>93</v>
      </c>
      <c r="F60" s="134"/>
      <c r="G60" s="133"/>
      <c r="H60" s="135"/>
      <c r="I60" s="117"/>
    </row>
    <row r="61" spans="1:9" ht="14.25">
      <c r="A61" s="118">
        <v>39</v>
      </c>
      <c r="B61" s="136">
        <v>23</v>
      </c>
      <c r="C61" s="136">
        <v>9</v>
      </c>
      <c r="D61" s="136">
        <v>14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57</v>
      </c>
      <c r="C63" s="133">
        <v>41</v>
      </c>
      <c r="D63" s="133">
        <v>16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10</v>
      </c>
      <c r="C64" s="133">
        <v>8</v>
      </c>
      <c r="D64" s="133">
        <v>2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14</v>
      </c>
      <c r="C65" s="133">
        <v>10</v>
      </c>
      <c r="D65" s="133">
        <v>4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18</v>
      </c>
      <c r="C66" s="133">
        <v>12</v>
      </c>
      <c r="D66" s="133">
        <v>6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10</v>
      </c>
      <c r="C67" s="133">
        <v>7</v>
      </c>
      <c r="D67" s="133">
        <v>3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5</v>
      </c>
      <c r="C68" s="136">
        <v>4</v>
      </c>
      <c r="D68" s="136">
        <v>1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40</v>
      </c>
      <c r="C70" s="133">
        <v>31</v>
      </c>
      <c r="D70" s="133">
        <v>9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5</v>
      </c>
      <c r="C71" s="133">
        <v>3</v>
      </c>
      <c r="D71" s="133">
        <v>2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8</v>
      </c>
      <c r="C72" s="133">
        <v>8</v>
      </c>
      <c r="D72" s="133">
        <v>0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10</v>
      </c>
      <c r="C73" s="133">
        <v>9</v>
      </c>
      <c r="D73" s="133">
        <v>1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11</v>
      </c>
      <c r="C74" s="133">
        <v>6</v>
      </c>
      <c r="D74" s="133">
        <v>5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6</v>
      </c>
      <c r="C75" s="136">
        <v>5</v>
      </c>
      <c r="D75" s="136">
        <v>1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203</v>
      </c>
      <c r="G76" s="114">
        <f>C7+C14+C21</f>
        <v>92</v>
      </c>
      <c r="H76" s="108">
        <f>D7+D14+D21</f>
        <v>111</v>
      </c>
    </row>
    <row r="77" spans="1:8" ht="14.25">
      <c r="A77" s="113" t="s">
        <v>259</v>
      </c>
      <c r="B77" s="133">
        <v>49</v>
      </c>
      <c r="C77" s="133">
        <v>34</v>
      </c>
      <c r="D77" s="133">
        <v>15</v>
      </c>
      <c r="E77" s="115" t="s">
        <v>268</v>
      </c>
      <c r="F77" s="116">
        <f>B28+B35+B42+B49+B56+B63+B70+B77+F7+F14</f>
        <v>1242</v>
      </c>
      <c r="G77" s="114">
        <f>C28+C35+C42+C49+C56+C63+C70+C77+G7+G14</f>
        <v>777</v>
      </c>
      <c r="H77" s="108">
        <f>D28+D35+D42+D49+D56+D63+D70+D77+H7+H14</f>
        <v>465</v>
      </c>
    </row>
    <row r="78" spans="1:8" ht="14.25">
      <c r="A78" s="113">
        <v>50</v>
      </c>
      <c r="B78" s="133">
        <v>7</v>
      </c>
      <c r="C78" s="133">
        <v>4</v>
      </c>
      <c r="D78" s="133">
        <v>3</v>
      </c>
      <c r="E78" s="115" t="s">
        <v>269</v>
      </c>
      <c r="F78" s="116">
        <f>F21+F28+F35+F42+F49+F56+F63+F70</f>
        <v>23</v>
      </c>
      <c r="G78" s="114">
        <f>G21+G28+G35+G42+G49+G56+G63+G70</f>
        <v>9</v>
      </c>
      <c r="H78" s="108">
        <f>H21+H28+H35+H42+H49+H56+H63+H70</f>
        <v>14</v>
      </c>
    </row>
    <row r="79" spans="1:8" ht="14.25">
      <c r="A79" s="113">
        <v>51</v>
      </c>
      <c r="B79" s="133">
        <v>9</v>
      </c>
      <c r="C79" s="133">
        <v>5</v>
      </c>
      <c r="D79" s="133">
        <v>4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13</v>
      </c>
      <c r="C80" s="133">
        <v>9</v>
      </c>
      <c r="D80" s="133">
        <v>4</v>
      </c>
      <c r="E80" s="115" t="s">
        <v>267</v>
      </c>
      <c r="F80" s="124">
        <f>F76/$B$5*100</f>
        <v>13.828337874659399</v>
      </c>
      <c r="G80" s="125">
        <f>G76/$C$5*100</f>
        <v>10.478359908883828</v>
      </c>
      <c r="H80" s="126">
        <f>H76/$D$5*100</f>
        <v>18.8135593220339</v>
      </c>
    </row>
    <row r="81" spans="1:8" ht="14.25">
      <c r="A81" s="113">
        <v>53</v>
      </c>
      <c r="B81" s="133">
        <v>9</v>
      </c>
      <c r="C81" s="133">
        <v>8</v>
      </c>
      <c r="D81" s="133">
        <v>1</v>
      </c>
      <c r="E81" s="115" t="s">
        <v>268</v>
      </c>
      <c r="F81" s="124">
        <f>F77/$B$5*100</f>
        <v>84.60490463215258</v>
      </c>
      <c r="G81" s="125">
        <f>G77/$C$5*100</f>
        <v>88.49658314350796</v>
      </c>
      <c r="H81" s="126">
        <f>H77/$D$5*100</f>
        <v>78.8135593220339</v>
      </c>
    </row>
    <row r="82" spans="1:8" ht="15" thickBot="1">
      <c r="A82" s="127">
        <v>54</v>
      </c>
      <c r="B82" s="139">
        <v>11</v>
      </c>
      <c r="C82" s="139">
        <v>8</v>
      </c>
      <c r="D82" s="139">
        <v>3</v>
      </c>
      <c r="E82" s="129" t="s">
        <v>269</v>
      </c>
      <c r="F82" s="130">
        <f>F78/$B$5*100</f>
        <v>1.5667574931880108</v>
      </c>
      <c r="G82" s="131">
        <f>G78/$C$5*100</f>
        <v>1.0250569476082005</v>
      </c>
      <c r="H82" s="132">
        <f>H78/$D$5*100</f>
        <v>2.3728813559322033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279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3482</v>
      </c>
      <c r="C5" s="106">
        <f>SUM(C7,C14,C21,C28,C35,C42,C49,C56,C63,C70,C77,G7,G14,G21,G28,G35,G42,G49,G56,G63,G70,G71)</f>
        <v>1904</v>
      </c>
      <c r="D5" s="107">
        <f>SUM(D7,D14,D21,D28,D35,D42,D49,D56,D63,D70,D77,H7,H14,H21,H28,H35,H42,H49,H56,H63,H70,H71)</f>
        <v>1578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297</v>
      </c>
      <c r="C7" s="133">
        <v>152</v>
      </c>
      <c r="D7" s="133">
        <v>145</v>
      </c>
      <c r="E7" s="115" t="s">
        <v>241</v>
      </c>
      <c r="F7" s="134">
        <v>86</v>
      </c>
      <c r="G7" s="133">
        <v>61</v>
      </c>
      <c r="H7" s="135">
        <v>25</v>
      </c>
      <c r="I7" s="117"/>
    </row>
    <row r="8" spans="1:9" ht="14.25">
      <c r="A8" s="113">
        <v>0</v>
      </c>
      <c r="B8" s="133">
        <v>41</v>
      </c>
      <c r="C8" s="133">
        <v>20</v>
      </c>
      <c r="D8" s="133">
        <v>21</v>
      </c>
      <c r="E8" s="115">
        <v>55</v>
      </c>
      <c r="F8" s="134">
        <v>25</v>
      </c>
      <c r="G8" s="133">
        <v>19</v>
      </c>
      <c r="H8" s="135">
        <v>6</v>
      </c>
      <c r="I8" s="117"/>
    </row>
    <row r="9" spans="1:9" ht="14.25">
      <c r="A9" s="113">
        <v>1</v>
      </c>
      <c r="B9" s="133">
        <v>72</v>
      </c>
      <c r="C9" s="133">
        <v>34</v>
      </c>
      <c r="D9" s="133">
        <v>38</v>
      </c>
      <c r="E9" s="115">
        <v>56</v>
      </c>
      <c r="F9" s="134">
        <v>15</v>
      </c>
      <c r="G9" s="133">
        <v>9</v>
      </c>
      <c r="H9" s="135">
        <v>6</v>
      </c>
      <c r="I9" s="117"/>
    </row>
    <row r="10" spans="1:9" ht="14.25">
      <c r="A10" s="113">
        <v>2</v>
      </c>
      <c r="B10" s="133">
        <v>76</v>
      </c>
      <c r="C10" s="133">
        <v>41</v>
      </c>
      <c r="D10" s="133">
        <v>35</v>
      </c>
      <c r="E10" s="115">
        <v>57</v>
      </c>
      <c r="F10" s="134">
        <v>14</v>
      </c>
      <c r="G10" s="133">
        <v>11</v>
      </c>
      <c r="H10" s="135">
        <v>3</v>
      </c>
      <c r="I10" s="117"/>
    </row>
    <row r="11" spans="1:9" ht="14.25">
      <c r="A11" s="113">
        <v>3</v>
      </c>
      <c r="B11" s="133">
        <v>61</v>
      </c>
      <c r="C11" s="133">
        <v>32</v>
      </c>
      <c r="D11" s="133">
        <v>29</v>
      </c>
      <c r="E11" s="115">
        <v>58</v>
      </c>
      <c r="F11" s="134">
        <v>17</v>
      </c>
      <c r="G11" s="133">
        <v>12</v>
      </c>
      <c r="H11" s="135">
        <v>5</v>
      </c>
      <c r="I11" s="117"/>
    </row>
    <row r="12" spans="1:9" ht="14.25">
      <c r="A12" s="118">
        <v>4</v>
      </c>
      <c r="B12" s="136">
        <v>47</v>
      </c>
      <c r="C12" s="136">
        <v>25</v>
      </c>
      <c r="D12" s="136">
        <v>22</v>
      </c>
      <c r="E12" s="120">
        <v>59</v>
      </c>
      <c r="F12" s="137">
        <v>15</v>
      </c>
      <c r="G12" s="136">
        <v>10</v>
      </c>
      <c r="H12" s="138">
        <v>5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206</v>
      </c>
      <c r="C14" s="133">
        <v>108</v>
      </c>
      <c r="D14" s="133">
        <v>98</v>
      </c>
      <c r="E14" s="115" t="s">
        <v>243</v>
      </c>
      <c r="F14" s="134">
        <v>33</v>
      </c>
      <c r="G14" s="133">
        <v>26</v>
      </c>
      <c r="H14" s="135">
        <v>7</v>
      </c>
      <c r="I14" s="117"/>
    </row>
    <row r="15" spans="1:9" ht="14.25">
      <c r="A15" s="113">
        <v>5</v>
      </c>
      <c r="B15" s="133">
        <v>49</v>
      </c>
      <c r="C15" s="133">
        <v>22</v>
      </c>
      <c r="D15" s="133">
        <v>27</v>
      </c>
      <c r="E15" s="115">
        <v>60</v>
      </c>
      <c r="F15" s="134">
        <v>9</v>
      </c>
      <c r="G15" s="133">
        <v>7</v>
      </c>
      <c r="H15" s="135">
        <v>2</v>
      </c>
      <c r="I15" s="117"/>
    </row>
    <row r="16" spans="1:9" ht="14.25">
      <c r="A16" s="113">
        <v>6</v>
      </c>
      <c r="B16" s="133">
        <v>44</v>
      </c>
      <c r="C16" s="133">
        <v>22</v>
      </c>
      <c r="D16" s="133">
        <v>22</v>
      </c>
      <c r="E16" s="115">
        <v>61</v>
      </c>
      <c r="F16" s="134">
        <v>10</v>
      </c>
      <c r="G16" s="133">
        <v>8</v>
      </c>
      <c r="H16" s="135">
        <v>2</v>
      </c>
      <c r="I16" s="117"/>
    </row>
    <row r="17" spans="1:9" ht="14.25">
      <c r="A17" s="113">
        <v>7</v>
      </c>
      <c r="B17" s="133">
        <v>47</v>
      </c>
      <c r="C17" s="133">
        <v>27</v>
      </c>
      <c r="D17" s="133">
        <v>20</v>
      </c>
      <c r="E17" s="115">
        <v>62</v>
      </c>
      <c r="F17" s="134">
        <v>4</v>
      </c>
      <c r="G17" s="133">
        <v>3</v>
      </c>
      <c r="H17" s="135">
        <v>1</v>
      </c>
      <c r="I17" s="117"/>
    </row>
    <row r="18" spans="1:9" ht="14.25">
      <c r="A18" s="113">
        <v>8</v>
      </c>
      <c r="B18" s="133">
        <v>35</v>
      </c>
      <c r="C18" s="133">
        <v>20</v>
      </c>
      <c r="D18" s="133">
        <v>15</v>
      </c>
      <c r="E18" s="115">
        <v>63</v>
      </c>
      <c r="F18" s="134">
        <v>7</v>
      </c>
      <c r="G18" s="133">
        <v>6</v>
      </c>
      <c r="H18" s="135">
        <v>1</v>
      </c>
      <c r="I18" s="117"/>
    </row>
    <row r="19" spans="1:9" ht="14.25">
      <c r="A19" s="118">
        <v>9</v>
      </c>
      <c r="B19" s="136">
        <v>31</v>
      </c>
      <c r="C19" s="136">
        <v>17</v>
      </c>
      <c r="D19" s="136">
        <v>14</v>
      </c>
      <c r="E19" s="120">
        <v>64</v>
      </c>
      <c r="F19" s="137">
        <v>3</v>
      </c>
      <c r="G19" s="136">
        <v>2</v>
      </c>
      <c r="H19" s="138">
        <v>1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116</v>
      </c>
      <c r="C21" s="133">
        <v>56</v>
      </c>
      <c r="D21" s="133">
        <v>60</v>
      </c>
      <c r="E21" s="115" t="s">
        <v>245</v>
      </c>
      <c r="F21" s="134">
        <v>22</v>
      </c>
      <c r="G21" s="133">
        <v>12</v>
      </c>
      <c r="H21" s="135">
        <v>10</v>
      </c>
      <c r="I21" s="117"/>
    </row>
    <row r="22" spans="1:9" ht="14.25">
      <c r="A22" s="113">
        <v>10</v>
      </c>
      <c r="B22" s="133">
        <v>23</v>
      </c>
      <c r="C22" s="133">
        <v>12</v>
      </c>
      <c r="D22" s="133">
        <v>11</v>
      </c>
      <c r="E22" s="115">
        <v>65</v>
      </c>
      <c r="F22" s="134">
        <v>7</v>
      </c>
      <c r="G22" s="133">
        <v>4</v>
      </c>
      <c r="H22" s="135">
        <v>3</v>
      </c>
      <c r="I22" s="117"/>
    </row>
    <row r="23" spans="1:9" ht="14.25">
      <c r="A23" s="113">
        <v>11</v>
      </c>
      <c r="B23" s="133">
        <v>29</v>
      </c>
      <c r="C23" s="133">
        <v>15</v>
      </c>
      <c r="D23" s="133">
        <v>14</v>
      </c>
      <c r="E23" s="115">
        <v>66</v>
      </c>
      <c r="F23" s="134">
        <v>6</v>
      </c>
      <c r="G23" s="133">
        <v>4</v>
      </c>
      <c r="H23" s="135">
        <v>2</v>
      </c>
      <c r="I23" s="117"/>
    </row>
    <row r="24" spans="1:9" ht="14.25">
      <c r="A24" s="113">
        <v>12</v>
      </c>
      <c r="B24" s="133">
        <v>21</v>
      </c>
      <c r="C24" s="133">
        <v>9</v>
      </c>
      <c r="D24" s="133">
        <v>12</v>
      </c>
      <c r="E24" s="115">
        <v>67</v>
      </c>
      <c r="F24" s="134">
        <v>1</v>
      </c>
      <c r="G24" s="133">
        <v>0</v>
      </c>
      <c r="H24" s="135">
        <v>1</v>
      </c>
      <c r="I24" s="117"/>
    </row>
    <row r="25" spans="1:9" ht="14.25">
      <c r="A25" s="113">
        <v>13</v>
      </c>
      <c r="B25" s="133">
        <v>21</v>
      </c>
      <c r="C25" s="133">
        <v>8</v>
      </c>
      <c r="D25" s="133">
        <v>13</v>
      </c>
      <c r="E25" s="115">
        <v>68</v>
      </c>
      <c r="F25" s="134">
        <v>3</v>
      </c>
      <c r="G25" s="133">
        <v>2</v>
      </c>
      <c r="H25" s="135">
        <v>1</v>
      </c>
      <c r="I25" s="117"/>
    </row>
    <row r="26" spans="1:9" ht="14.25">
      <c r="A26" s="118">
        <v>14</v>
      </c>
      <c r="B26" s="136">
        <v>22</v>
      </c>
      <c r="C26" s="136">
        <v>12</v>
      </c>
      <c r="D26" s="136">
        <v>10</v>
      </c>
      <c r="E26" s="120">
        <v>69</v>
      </c>
      <c r="F26" s="137">
        <v>5</v>
      </c>
      <c r="G26" s="136">
        <v>2</v>
      </c>
      <c r="H26" s="138">
        <v>3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236</v>
      </c>
      <c r="C28" s="133">
        <v>131</v>
      </c>
      <c r="D28" s="133">
        <v>105</v>
      </c>
      <c r="E28" s="115" t="s">
        <v>247</v>
      </c>
      <c r="F28" s="134">
        <v>26</v>
      </c>
      <c r="G28" s="133">
        <v>8</v>
      </c>
      <c r="H28" s="135">
        <v>18</v>
      </c>
      <c r="I28" s="117"/>
    </row>
    <row r="29" spans="1:9" ht="14.25">
      <c r="A29" s="113">
        <v>15</v>
      </c>
      <c r="B29" s="133">
        <v>19</v>
      </c>
      <c r="C29" s="133">
        <v>7</v>
      </c>
      <c r="D29" s="133">
        <v>12</v>
      </c>
      <c r="E29" s="115">
        <v>70</v>
      </c>
      <c r="F29" s="134">
        <v>7</v>
      </c>
      <c r="G29" s="133">
        <v>4</v>
      </c>
      <c r="H29" s="135">
        <v>3</v>
      </c>
      <c r="I29" s="117"/>
    </row>
    <row r="30" spans="1:9" ht="14.25">
      <c r="A30" s="113">
        <v>16</v>
      </c>
      <c r="B30" s="133">
        <v>18</v>
      </c>
      <c r="C30" s="133">
        <v>12</v>
      </c>
      <c r="D30" s="133">
        <v>6</v>
      </c>
      <c r="E30" s="115">
        <v>71</v>
      </c>
      <c r="F30" s="134">
        <v>4</v>
      </c>
      <c r="G30" s="133">
        <v>0</v>
      </c>
      <c r="H30" s="135">
        <v>4</v>
      </c>
      <c r="I30" s="117"/>
    </row>
    <row r="31" spans="1:9" ht="14.25">
      <c r="A31" s="113">
        <v>17</v>
      </c>
      <c r="B31" s="133">
        <v>6</v>
      </c>
      <c r="C31" s="133">
        <v>3</v>
      </c>
      <c r="D31" s="133">
        <v>3</v>
      </c>
      <c r="E31" s="115">
        <v>72</v>
      </c>
      <c r="F31" s="134">
        <v>8</v>
      </c>
      <c r="G31" s="133">
        <v>4</v>
      </c>
      <c r="H31" s="135">
        <v>4</v>
      </c>
      <c r="I31" s="117"/>
    </row>
    <row r="32" spans="1:9" ht="14.25">
      <c r="A32" s="113">
        <v>18</v>
      </c>
      <c r="B32" s="133">
        <v>45</v>
      </c>
      <c r="C32" s="133">
        <v>23</v>
      </c>
      <c r="D32" s="133">
        <v>22</v>
      </c>
      <c r="E32" s="115">
        <v>73</v>
      </c>
      <c r="F32" s="134">
        <v>3</v>
      </c>
      <c r="G32" s="133">
        <v>0</v>
      </c>
      <c r="H32" s="135">
        <v>3</v>
      </c>
      <c r="I32" s="117"/>
    </row>
    <row r="33" spans="1:9" ht="14.25">
      <c r="A33" s="118">
        <v>19</v>
      </c>
      <c r="B33" s="136">
        <v>148</v>
      </c>
      <c r="C33" s="136">
        <v>86</v>
      </c>
      <c r="D33" s="136">
        <v>62</v>
      </c>
      <c r="E33" s="120">
        <v>74</v>
      </c>
      <c r="F33" s="137">
        <v>4</v>
      </c>
      <c r="G33" s="136">
        <v>0</v>
      </c>
      <c r="H33" s="138">
        <v>4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585</v>
      </c>
      <c r="C35" s="133">
        <v>294</v>
      </c>
      <c r="D35" s="133">
        <v>291</v>
      </c>
      <c r="E35" s="115" t="s">
        <v>249</v>
      </c>
      <c r="F35" s="134">
        <v>8</v>
      </c>
      <c r="G35" s="133">
        <v>1</v>
      </c>
      <c r="H35" s="135">
        <v>7</v>
      </c>
      <c r="I35" s="117"/>
    </row>
    <row r="36" spans="1:9" ht="14.25">
      <c r="A36" s="113">
        <v>20</v>
      </c>
      <c r="B36" s="133">
        <v>98</v>
      </c>
      <c r="C36" s="133">
        <v>52</v>
      </c>
      <c r="D36" s="133">
        <v>46</v>
      </c>
      <c r="E36" s="115">
        <v>75</v>
      </c>
      <c r="F36" s="134" t="s">
        <v>210</v>
      </c>
      <c r="G36" s="133" t="s">
        <v>210</v>
      </c>
      <c r="H36" s="135" t="s">
        <v>210</v>
      </c>
      <c r="I36" s="117"/>
    </row>
    <row r="37" spans="1:9" ht="14.25">
      <c r="A37" s="113">
        <v>21</v>
      </c>
      <c r="B37" s="133">
        <v>107</v>
      </c>
      <c r="C37" s="133">
        <v>56</v>
      </c>
      <c r="D37" s="133">
        <v>51</v>
      </c>
      <c r="E37" s="115">
        <v>76</v>
      </c>
      <c r="F37" s="134">
        <v>2</v>
      </c>
      <c r="G37" s="133">
        <v>0</v>
      </c>
      <c r="H37" s="135">
        <v>2</v>
      </c>
      <c r="I37" s="117"/>
    </row>
    <row r="38" spans="1:9" ht="14.25">
      <c r="A38" s="113">
        <v>22</v>
      </c>
      <c r="B38" s="133">
        <v>103</v>
      </c>
      <c r="C38" s="133">
        <v>45</v>
      </c>
      <c r="D38" s="133">
        <v>58</v>
      </c>
      <c r="E38" s="115">
        <v>77</v>
      </c>
      <c r="F38" s="134">
        <v>3</v>
      </c>
      <c r="G38" s="133">
        <v>0</v>
      </c>
      <c r="H38" s="135">
        <v>3</v>
      </c>
      <c r="I38" s="117"/>
    </row>
    <row r="39" spans="1:9" ht="14.25">
      <c r="A39" s="113">
        <v>23</v>
      </c>
      <c r="B39" s="133">
        <v>163</v>
      </c>
      <c r="C39" s="133">
        <v>80</v>
      </c>
      <c r="D39" s="133">
        <v>83</v>
      </c>
      <c r="E39" s="115">
        <v>78</v>
      </c>
      <c r="F39" s="134">
        <v>2</v>
      </c>
      <c r="G39" s="133">
        <v>1</v>
      </c>
      <c r="H39" s="135">
        <v>1</v>
      </c>
      <c r="I39" s="117"/>
    </row>
    <row r="40" spans="1:9" ht="14.25">
      <c r="A40" s="118">
        <v>24</v>
      </c>
      <c r="B40" s="136">
        <v>114</v>
      </c>
      <c r="C40" s="136">
        <v>61</v>
      </c>
      <c r="D40" s="136">
        <v>53</v>
      </c>
      <c r="E40" s="120">
        <v>79</v>
      </c>
      <c r="F40" s="137">
        <v>1</v>
      </c>
      <c r="G40" s="136">
        <v>0</v>
      </c>
      <c r="H40" s="138">
        <v>1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621</v>
      </c>
      <c r="C42" s="133">
        <v>316</v>
      </c>
      <c r="D42" s="133">
        <v>305</v>
      </c>
      <c r="E42" s="115" t="s">
        <v>251</v>
      </c>
      <c r="F42" s="134">
        <v>14</v>
      </c>
      <c r="G42" s="133">
        <v>3</v>
      </c>
      <c r="H42" s="135">
        <v>11</v>
      </c>
      <c r="I42" s="117"/>
    </row>
    <row r="43" spans="1:9" ht="14.25">
      <c r="A43" s="113">
        <v>25</v>
      </c>
      <c r="B43" s="133">
        <v>140</v>
      </c>
      <c r="C43" s="133">
        <v>74</v>
      </c>
      <c r="D43" s="133">
        <v>66</v>
      </c>
      <c r="E43" s="115">
        <v>80</v>
      </c>
      <c r="F43" s="134">
        <v>3</v>
      </c>
      <c r="G43" s="133">
        <v>1</v>
      </c>
      <c r="H43" s="135">
        <v>2</v>
      </c>
      <c r="I43" s="117"/>
    </row>
    <row r="44" spans="1:9" ht="14.25">
      <c r="A44" s="113">
        <v>26</v>
      </c>
      <c r="B44" s="133">
        <v>125</v>
      </c>
      <c r="C44" s="133">
        <v>63</v>
      </c>
      <c r="D44" s="133">
        <v>62</v>
      </c>
      <c r="E44" s="115">
        <v>81</v>
      </c>
      <c r="F44" s="134">
        <v>1</v>
      </c>
      <c r="G44" s="133">
        <v>0</v>
      </c>
      <c r="H44" s="135">
        <v>1</v>
      </c>
      <c r="I44" s="117"/>
    </row>
    <row r="45" spans="1:9" ht="14.25">
      <c r="A45" s="113">
        <v>27</v>
      </c>
      <c r="B45" s="133">
        <v>131</v>
      </c>
      <c r="C45" s="133">
        <v>67</v>
      </c>
      <c r="D45" s="133">
        <v>64</v>
      </c>
      <c r="E45" s="115">
        <v>82</v>
      </c>
      <c r="F45" s="134">
        <v>3</v>
      </c>
      <c r="G45" s="133">
        <v>0</v>
      </c>
      <c r="H45" s="135">
        <v>3</v>
      </c>
      <c r="I45" s="117"/>
    </row>
    <row r="46" spans="1:9" ht="14.25">
      <c r="A46" s="113">
        <v>28</v>
      </c>
      <c r="B46" s="133">
        <v>115</v>
      </c>
      <c r="C46" s="133">
        <v>63</v>
      </c>
      <c r="D46" s="133">
        <v>52</v>
      </c>
      <c r="E46" s="115">
        <v>83</v>
      </c>
      <c r="F46" s="134">
        <v>3</v>
      </c>
      <c r="G46" s="133">
        <v>0</v>
      </c>
      <c r="H46" s="135">
        <v>3</v>
      </c>
      <c r="I46" s="117"/>
    </row>
    <row r="47" spans="1:9" ht="14.25">
      <c r="A47" s="118">
        <v>29</v>
      </c>
      <c r="B47" s="136">
        <v>110</v>
      </c>
      <c r="C47" s="136">
        <v>49</v>
      </c>
      <c r="D47" s="136">
        <v>61</v>
      </c>
      <c r="E47" s="120">
        <v>84</v>
      </c>
      <c r="F47" s="137">
        <v>4</v>
      </c>
      <c r="G47" s="136">
        <v>2</v>
      </c>
      <c r="H47" s="138">
        <v>2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472</v>
      </c>
      <c r="C49" s="133">
        <v>243</v>
      </c>
      <c r="D49" s="133">
        <v>229</v>
      </c>
      <c r="E49" s="115" t="s">
        <v>253</v>
      </c>
      <c r="F49" s="134">
        <v>6</v>
      </c>
      <c r="G49" s="133">
        <v>2</v>
      </c>
      <c r="H49" s="135">
        <v>4</v>
      </c>
      <c r="I49" s="117"/>
    </row>
    <row r="50" spans="1:9" ht="14.25">
      <c r="A50" s="113">
        <v>30</v>
      </c>
      <c r="B50" s="133">
        <v>110</v>
      </c>
      <c r="C50" s="133">
        <v>55</v>
      </c>
      <c r="D50" s="133">
        <v>55</v>
      </c>
      <c r="E50" s="115">
        <v>85</v>
      </c>
      <c r="F50" s="134">
        <v>1</v>
      </c>
      <c r="G50" s="133">
        <v>0</v>
      </c>
      <c r="H50" s="135">
        <v>1</v>
      </c>
      <c r="I50" s="117"/>
    </row>
    <row r="51" spans="1:9" ht="14.25">
      <c r="A51" s="113">
        <v>31</v>
      </c>
      <c r="B51" s="133">
        <v>107</v>
      </c>
      <c r="C51" s="133">
        <v>53</v>
      </c>
      <c r="D51" s="133">
        <v>54</v>
      </c>
      <c r="E51" s="115">
        <v>86</v>
      </c>
      <c r="F51" s="134">
        <v>1</v>
      </c>
      <c r="G51" s="133">
        <v>0</v>
      </c>
      <c r="H51" s="135">
        <v>1</v>
      </c>
      <c r="I51" s="117"/>
    </row>
    <row r="52" spans="1:9" ht="14.25">
      <c r="A52" s="113">
        <v>32</v>
      </c>
      <c r="B52" s="133">
        <v>92</v>
      </c>
      <c r="C52" s="133">
        <v>44</v>
      </c>
      <c r="D52" s="133">
        <v>48</v>
      </c>
      <c r="E52" s="115">
        <v>87</v>
      </c>
      <c r="F52" s="134">
        <v>1</v>
      </c>
      <c r="G52" s="133">
        <v>1</v>
      </c>
      <c r="H52" s="135">
        <v>0</v>
      </c>
      <c r="I52" s="117"/>
    </row>
    <row r="53" spans="1:9" ht="14.25">
      <c r="A53" s="113">
        <v>33</v>
      </c>
      <c r="B53" s="133">
        <v>90</v>
      </c>
      <c r="C53" s="133">
        <v>51</v>
      </c>
      <c r="D53" s="133">
        <v>39</v>
      </c>
      <c r="E53" s="115">
        <v>88</v>
      </c>
      <c r="F53" s="134">
        <v>2</v>
      </c>
      <c r="G53" s="133">
        <v>1</v>
      </c>
      <c r="H53" s="135">
        <v>1</v>
      </c>
      <c r="I53" s="117"/>
    </row>
    <row r="54" spans="1:9" ht="14.25">
      <c r="A54" s="118">
        <v>34</v>
      </c>
      <c r="B54" s="136">
        <v>73</v>
      </c>
      <c r="C54" s="136">
        <v>40</v>
      </c>
      <c r="D54" s="136">
        <v>33</v>
      </c>
      <c r="E54" s="120">
        <v>89</v>
      </c>
      <c r="F54" s="137">
        <v>1</v>
      </c>
      <c r="G54" s="136">
        <v>0</v>
      </c>
      <c r="H54" s="138">
        <v>1</v>
      </c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267</v>
      </c>
      <c r="C56" s="133">
        <v>157</v>
      </c>
      <c r="D56" s="133">
        <v>110</v>
      </c>
      <c r="E56" s="115" t="s">
        <v>255</v>
      </c>
      <c r="F56" s="134">
        <v>2</v>
      </c>
      <c r="G56" s="133">
        <v>1</v>
      </c>
      <c r="H56" s="135">
        <v>1</v>
      </c>
      <c r="I56" s="117"/>
    </row>
    <row r="57" spans="1:9" ht="14.25">
      <c r="A57" s="113">
        <v>35</v>
      </c>
      <c r="B57" s="133">
        <v>80</v>
      </c>
      <c r="C57" s="133">
        <v>49</v>
      </c>
      <c r="D57" s="133">
        <v>31</v>
      </c>
      <c r="E57" s="115">
        <v>90</v>
      </c>
      <c r="F57" s="134">
        <v>2</v>
      </c>
      <c r="G57" s="133">
        <v>1</v>
      </c>
      <c r="H57" s="135">
        <v>1</v>
      </c>
      <c r="I57" s="117"/>
    </row>
    <row r="58" spans="1:9" ht="14.25">
      <c r="A58" s="113">
        <v>36</v>
      </c>
      <c r="B58" s="133">
        <v>50</v>
      </c>
      <c r="C58" s="133">
        <v>26</v>
      </c>
      <c r="D58" s="133">
        <v>24</v>
      </c>
      <c r="E58" s="115">
        <v>91</v>
      </c>
      <c r="F58" s="134"/>
      <c r="G58" s="133"/>
      <c r="H58" s="135"/>
      <c r="I58" s="117"/>
    </row>
    <row r="59" spans="1:9" ht="14.25">
      <c r="A59" s="113">
        <v>37</v>
      </c>
      <c r="B59" s="133">
        <v>58</v>
      </c>
      <c r="C59" s="133">
        <v>39</v>
      </c>
      <c r="D59" s="133">
        <v>19</v>
      </c>
      <c r="E59" s="115">
        <v>92</v>
      </c>
      <c r="F59" s="134"/>
      <c r="G59" s="133"/>
      <c r="H59" s="135"/>
      <c r="I59" s="117"/>
    </row>
    <row r="60" spans="1:9" ht="14.25">
      <c r="A60" s="113">
        <v>38</v>
      </c>
      <c r="B60" s="133">
        <v>42</v>
      </c>
      <c r="C60" s="133">
        <v>20</v>
      </c>
      <c r="D60" s="133">
        <v>22</v>
      </c>
      <c r="E60" s="115">
        <v>93</v>
      </c>
      <c r="F60" s="134"/>
      <c r="G60" s="133"/>
      <c r="H60" s="135"/>
      <c r="I60" s="117"/>
    </row>
    <row r="61" spans="1:9" ht="14.25">
      <c r="A61" s="118">
        <v>39</v>
      </c>
      <c r="B61" s="136">
        <v>37</v>
      </c>
      <c r="C61" s="136">
        <v>23</v>
      </c>
      <c r="D61" s="136">
        <v>14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194</v>
      </c>
      <c r="C63" s="133">
        <v>131</v>
      </c>
      <c r="D63" s="133">
        <v>63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42</v>
      </c>
      <c r="C64" s="133">
        <v>26</v>
      </c>
      <c r="D64" s="133">
        <v>16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42</v>
      </c>
      <c r="C65" s="133">
        <v>23</v>
      </c>
      <c r="D65" s="133">
        <v>19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35</v>
      </c>
      <c r="C66" s="133">
        <v>26</v>
      </c>
      <c r="D66" s="133">
        <v>9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30</v>
      </c>
      <c r="C67" s="133">
        <v>20</v>
      </c>
      <c r="D67" s="133">
        <v>10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45</v>
      </c>
      <c r="C68" s="136">
        <v>36</v>
      </c>
      <c r="D68" s="136">
        <v>9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125</v>
      </c>
      <c r="C70" s="133">
        <v>89</v>
      </c>
      <c r="D70" s="133">
        <v>36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33</v>
      </c>
      <c r="C71" s="133">
        <v>22</v>
      </c>
      <c r="D71" s="133">
        <v>11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17</v>
      </c>
      <c r="C72" s="133">
        <v>14</v>
      </c>
      <c r="D72" s="133">
        <v>3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25</v>
      </c>
      <c r="C73" s="133">
        <v>18</v>
      </c>
      <c r="D73" s="133">
        <v>7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27</v>
      </c>
      <c r="C74" s="133">
        <v>20</v>
      </c>
      <c r="D74" s="133">
        <v>7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23</v>
      </c>
      <c r="C75" s="136">
        <v>15</v>
      </c>
      <c r="D75" s="136">
        <v>8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619</v>
      </c>
      <c r="G76" s="114">
        <f>C7+C14+C21</f>
        <v>316</v>
      </c>
      <c r="H76" s="108">
        <f>D7+D14+D21</f>
        <v>303</v>
      </c>
    </row>
    <row r="77" spans="1:8" ht="14.25">
      <c r="A77" s="113" t="s">
        <v>259</v>
      </c>
      <c r="B77" s="133">
        <v>166</v>
      </c>
      <c r="C77" s="133">
        <v>113</v>
      </c>
      <c r="D77" s="133">
        <v>53</v>
      </c>
      <c r="E77" s="115" t="s">
        <v>268</v>
      </c>
      <c r="F77" s="116">
        <f>B28+B35+B42+B49+B56+B63+B70+B77+F7+F14</f>
        <v>2785</v>
      </c>
      <c r="G77" s="114">
        <f>C28+C35+C42+C49+C56+C63+C70+C77+G7+G14</f>
        <v>1561</v>
      </c>
      <c r="H77" s="108">
        <f>D28+D35+D42+D49+D56+D63+D70+D77+H7+H14</f>
        <v>1224</v>
      </c>
    </row>
    <row r="78" spans="1:8" ht="14.25">
      <c r="A78" s="113">
        <v>50</v>
      </c>
      <c r="B78" s="133">
        <v>35</v>
      </c>
      <c r="C78" s="133">
        <v>24</v>
      </c>
      <c r="D78" s="133">
        <v>11</v>
      </c>
      <c r="E78" s="115" t="s">
        <v>269</v>
      </c>
      <c r="F78" s="116">
        <f>F21+F28+F35+F42+F49+F56+F63+F70</f>
        <v>78</v>
      </c>
      <c r="G78" s="114">
        <f>G21+G28+G35+G42+G49+G56+G63+G70</f>
        <v>27</v>
      </c>
      <c r="H78" s="108">
        <f>H21+H28+H35+H42+H49+H56+H63+H70</f>
        <v>51</v>
      </c>
    </row>
    <row r="79" spans="1:8" ht="14.25">
      <c r="A79" s="113">
        <v>51</v>
      </c>
      <c r="B79" s="133">
        <v>30</v>
      </c>
      <c r="C79" s="133">
        <v>17</v>
      </c>
      <c r="D79" s="133">
        <v>13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31</v>
      </c>
      <c r="C80" s="133">
        <v>21</v>
      </c>
      <c r="D80" s="133">
        <v>10</v>
      </c>
      <c r="E80" s="115" t="s">
        <v>267</v>
      </c>
      <c r="F80" s="124">
        <f>F76/$B$5*100</f>
        <v>17.77713957495692</v>
      </c>
      <c r="G80" s="125">
        <f>G76/$C$5*100</f>
        <v>16.596638655462183</v>
      </c>
      <c r="H80" s="126">
        <f>H76/$D$5*100</f>
        <v>19.20152091254753</v>
      </c>
    </row>
    <row r="81" spans="1:8" ht="14.25">
      <c r="A81" s="113">
        <v>53</v>
      </c>
      <c r="B81" s="133">
        <v>34</v>
      </c>
      <c r="C81" s="133">
        <v>24</v>
      </c>
      <c r="D81" s="133">
        <v>10</v>
      </c>
      <c r="E81" s="115" t="s">
        <v>268</v>
      </c>
      <c r="F81" s="124">
        <f>F77/$B$5*100</f>
        <v>79.98276852383688</v>
      </c>
      <c r="G81" s="125">
        <f>G77/$C$5*100</f>
        <v>81.98529411764706</v>
      </c>
      <c r="H81" s="126">
        <f>H77/$D$5*100</f>
        <v>77.56653992395437</v>
      </c>
    </row>
    <row r="82" spans="1:8" ht="15" thickBot="1">
      <c r="A82" s="127">
        <v>54</v>
      </c>
      <c r="B82" s="139">
        <v>36</v>
      </c>
      <c r="C82" s="139">
        <v>27</v>
      </c>
      <c r="D82" s="139">
        <v>9</v>
      </c>
      <c r="E82" s="129" t="s">
        <v>269</v>
      </c>
      <c r="F82" s="130">
        <f>F78/$B$5*100</f>
        <v>2.2400919012062035</v>
      </c>
      <c r="G82" s="131">
        <f>G78/$C$5*100</f>
        <v>1.4180672268907564</v>
      </c>
      <c r="H82" s="132">
        <f>H78/$D$5*100</f>
        <v>3.2319391634980987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186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2</v>
      </c>
      <c r="B2" s="4" t="s">
        <v>3</v>
      </c>
    </row>
    <row r="3" spans="1:55" s="4" customFormat="1" ht="14.25" thickBot="1">
      <c r="A3" s="4" t="s">
        <v>4</v>
      </c>
      <c r="H3" s="214"/>
      <c r="I3" s="214"/>
      <c r="J3" s="214"/>
      <c r="Q3" s="214"/>
      <c r="R3" s="214"/>
      <c r="S3" s="214"/>
      <c r="Z3" s="214"/>
      <c r="AA3" s="214"/>
      <c r="AB3" s="214"/>
      <c r="AI3" s="214"/>
      <c r="AJ3" s="214"/>
      <c r="AK3" s="214"/>
      <c r="AR3" s="214"/>
      <c r="AS3" s="214"/>
      <c r="AT3" s="214"/>
      <c r="BA3" s="214"/>
      <c r="BB3" s="214"/>
      <c r="BC3" s="214"/>
    </row>
    <row r="4" spans="1:55" ht="13.5">
      <c r="A4" s="208"/>
      <c r="B4" s="211" t="s">
        <v>5</v>
      </c>
      <c r="C4" s="202" t="s">
        <v>6</v>
      </c>
      <c r="D4" s="202" t="s">
        <v>7</v>
      </c>
      <c r="E4" s="202" t="s">
        <v>8</v>
      </c>
      <c r="F4" s="202" t="s">
        <v>9</v>
      </c>
      <c r="G4" s="202" t="s">
        <v>10</v>
      </c>
      <c r="H4" s="202" t="s">
        <v>11</v>
      </c>
      <c r="I4" s="202" t="s">
        <v>12</v>
      </c>
      <c r="J4" s="202" t="s">
        <v>13</v>
      </c>
      <c r="K4" s="202" t="s">
        <v>14</v>
      </c>
      <c r="L4" s="202" t="s">
        <v>15</v>
      </c>
      <c r="M4" s="202" t="s">
        <v>16</v>
      </c>
      <c r="N4" s="202" t="s">
        <v>17</v>
      </c>
      <c r="O4" s="202" t="s">
        <v>18</v>
      </c>
      <c r="P4" s="202" t="s">
        <v>19</v>
      </c>
      <c r="Q4" s="202" t="s">
        <v>20</v>
      </c>
      <c r="R4" s="202" t="s">
        <v>21</v>
      </c>
      <c r="S4" s="202" t="s">
        <v>22</v>
      </c>
      <c r="T4" s="202" t="s">
        <v>23</v>
      </c>
      <c r="U4" s="202" t="s">
        <v>24</v>
      </c>
      <c r="V4" s="202" t="s">
        <v>25</v>
      </c>
      <c r="W4" s="202" t="s">
        <v>26</v>
      </c>
      <c r="X4" s="202" t="s">
        <v>27</v>
      </c>
      <c r="Y4" s="202" t="s">
        <v>28</v>
      </c>
      <c r="Z4" s="202" t="s">
        <v>29</v>
      </c>
      <c r="AA4" s="202" t="s">
        <v>30</v>
      </c>
      <c r="AB4" s="202" t="s">
        <v>31</v>
      </c>
      <c r="AC4" s="202" t="s">
        <v>32</v>
      </c>
      <c r="AD4" s="202" t="s">
        <v>33</v>
      </c>
      <c r="AE4" s="202" t="s">
        <v>34</v>
      </c>
      <c r="AF4" s="202" t="s">
        <v>35</v>
      </c>
      <c r="AG4" s="202" t="s">
        <v>36</v>
      </c>
      <c r="AH4" s="202" t="s">
        <v>37</v>
      </c>
      <c r="AI4" s="202" t="s">
        <v>38</v>
      </c>
      <c r="AJ4" s="202" t="s">
        <v>39</v>
      </c>
      <c r="AK4" s="202" t="s">
        <v>40</v>
      </c>
      <c r="AL4" s="202" t="s">
        <v>41</v>
      </c>
      <c r="AM4" s="202" t="s">
        <v>42</v>
      </c>
      <c r="AN4" s="202" t="s">
        <v>43</v>
      </c>
      <c r="AO4" s="202" t="s">
        <v>44</v>
      </c>
      <c r="AP4" s="202" t="s">
        <v>45</v>
      </c>
      <c r="AQ4" s="202" t="s">
        <v>46</v>
      </c>
      <c r="AR4" s="202" t="s">
        <v>47</v>
      </c>
      <c r="AS4" s="202" t="s">
        <v>48</v>
      </c>
      <c r="AT4" s="202" t="s">
        <v>49</v>
      </c>
      <c r="AU4" s="202" t="s">
        <v>50</v>
      </c>
      <c r="AV4" s="202" t="s">
        <v>51</v>
      </c>
      <c r="AW4" s="205" t="s">
        <v>52</v>
      </c>
      <c r="AX4" s="218"/>
      <c r="AY4" s="218"/>
      <c r="AZ4" s="218"/>
      <c r="BA4" s="218"/>
      <c r="BB4" s="218"/>
      <c r="BC4" s="215"/>
    </row>
    <row r="5" spans="1:55" ht="13.5">
      <c r="A5" s="209"/>
      <c r="B5" s="21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6"/>
      <c r="AX5" s="219"/>
      <c r="AY5" s="219"/>
      <c r="AZ5" s="219"/>
      <c r="BA5" s="219"/>
      <c r="BB5" s="219"/>
      <c r="BC5" s="216"/>
    </row>
    <row r="6" spans="1:55" ht="14.25" thickBot="1">
      <c r="A6" s="210"/>
      <c r="B6" s="21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7"/>
      <c r="AX6" s="220"/>
      <c r="AY6" s="220"/>
      <c r="AZ6" s="220"/>
      <c r="BA6" s="220"/>
      <c r="BB6" s="220"/>
      <c r="BC6" s="217"/>
    </row>
    <row r="7" spans="1:55" ht="13.5">
      <c r="A7" s="6" t="s">
        <v>53</v>
      </c>
      <c r="B7" s="7">
        <f aca="true" t="shared" si="0" ref="B7:AW7">B8+B13</f>
        <v>14996</v>
      </c>
      <c r="C7" s="8">
        <f t="shared" si="0"/>
        <v>126</v>
      </c>
      <c r="D7" s="8">
        <f t="shared" si="0"/>
        <v>42</v>
      </c>
      <c r="E7" s="8">
        <f t="shared" si="0"/>
        <v>16</v>
      </c>
      <c r="F7" s="8">
        <f t="shared" si="0"/>
        <v>58</v>
      </c>
      <c r="G7" s="8">
        <f t="shared" si="0"/>
        <v>8</v>
      </c>
      <c r="H7" s="8">
        <f t="shared" si="0"/>
        <v>13</v>
      </c>
      <c r="I7" s="8">
        <f t="shared" si="0"/>
        <v>20</v>
      </c>
      <c r="J7" s="8">
        <f t="shared" si="0"/>
        <v>64</v>
      </c>
      <c r="K7" s="8">
        <f t="shared" si="0"/>
        <v>72</v>
      </c>
      <c r="L7" s="8">
        <f t="shared" si="0"/>
        <v>42</v>
      </c>
      <c r="M7" s="8">
        <f t="shared" si="0"/>
        <v>219</v>
      </c>
      <c r="N7" s="8">
        <f t="shared" si="0"/>
        <v>353</v>
      </c>
      <c r="O7" s="8">
        <f t="shared" si="0"/>
        <v>828</v>
      </c>
      <c r="P7" s="8">
        <f t="shared" si="0"/>
        <v>446</v>
      </c>
      <c r="Q7" s="8">
        <f t="shared" si="0"/>
        <v>39</v>
      </c>
      <c r="R7" s="8">
        <f t="shared" si="0"/>
        <v>29</v>
      </c>
      <c r="S7" s="8">
        <f t="shared" si="0"/>
        <v>49</v>
      </c>
      <c r="T7" s="8">
        <f t="shared" si="0"/>
        <v>20</v>
      </c>
      <c r="U7" s="8">
        <f t="shared" si="0"/>
        <v>35</v>
      </c>
      <c r="V7" s="8">
        <f t="shared" si="0"/>
        <v>68</v>
      </c>
      <c r="W7" s="8">
        <f t="shared" si="0"/>
        <v>66</v>
      </c>
      <c r="X7" s="8">
        <f t="shared" si="0"/>
        <v>157</v>
      </c>
      <c r="Y7" s="8">
        <f t="shared" si="0"/>
        <v>397</v>
      </c>
      <c r="Z7" s="8">
        <f t="shared" si="0"/>
        <v>100</v>
      </c>
      <c r="AA7" s="8">
        <f t="shared" si="0"/>
        <v>91</v>
      </c>
      <c r="AB7" s="8">
        <f t="shared" si="0"/>
        <v>351</v>
      </c>
      <c r="AC7" s="8">
        <f t="shared" si="0"/>
        <v>1811</v>
      </c>
      <c r="AD7" s="8">
        <f t="shared" si="0"/>
        <v>1336</v>
      </c>
      <c r="AE7" s="8">
        <f t="shared" si="0"/>
        <v>184</v>
      </c>
      <c r="AF7" s="8">
        <f t="shared" si="0"/>
        <v>161</v>
      </c>
      <c r="AG7" s="8">
        <f t="shared" si="0"/>
        <v>90</v>
      </c>
      <c r="AH7" s="8">
        <f t="shared" si="0"/>
        <v>94</v>
      </c>
      <c r="AI7" s="8">
        <f t="shared" si="0"/>
        <v>468</v>
      </c>
      <c r="AJ7" s="8">
        <f t="shared" si="0"/>
        <v>582</v>
      </c>
      <c r="AK7" s="8">
        <f t="shared" si="0"/>
        <v>234</v>
      </c>
      <c r="AL7" s="8">
        <f t="shared" si="0"/>
        <v>1682</v>
      </c>
      <c r="AM7" s="8">
        <f t="shared" si="0"/>
        <v>1024</v>
      </c>
      <c r="AN7" s="8">
        <f t="shared" si="0"/>
        <v>776</v>
      </c>
      <c r="AO7" s="8">
        <f t="shared" si="0"/>
        <v>313</v>
      </c>
      <c r="AP7" s="8">
        <f t="shared" si="0"/>
        <v>40</v>
      </c>
      <c r="AQ7" s="8">
        <f t="shared" si="0"/>
        <v>110</v>
      </c>
      <c r="AR7" s="8">
        <f t="shared" si="0"/>
        <v>92</v>
      </c>
      <c r="AS7" s="8">
        <f t="shared" si="0"/>
        <v>82</v>
      </c>
      <c r="AT7" s="8">
        <f t="shared" si="0"/>
        <v>72</v>
      </c>
      <c r="AU7" s="8">
        <f t="shared" si="0"/>
        <v>87</v>
      </c>
      <c r="AV7" s="8">
        <f t="shared" si="0"/>
        <v>83</v>
      </c>
      <c r="AW7" s="9">
        <f t="shared" si="0"/>
        <v>1966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8957</v>
      </c>
      <c r="C8" s="14">
        <f t="shared" si="1"/>
        <v>82</v>
      </c>
      <c r="D8" s="14">
        <f t="shared" si="1"/>
        <v>18</v>
      </c>
      <c r="E8" s="14">
        <f t="shared" si="1"/>
        <v>12</v>
      </c>
      <c r="F8" s="14">
        <f t="shared" si="1"/>
        <v>31</v>
      </c>
      <c r="G8" s="14">
        <f t="shared" si="1"/>
        <v>8</v>
      </c>
      <c r="H8" s="14">
        <f t="shared" si="1"/>
        <v>9</v>
      </c>
      <c r="I8" s="14">
        <f t="shared" si="1"/>
        <v>12</v>
      </c>
      <c r="J8" s="14">
        <f t="shared" si="1"/>
        <v>42</v>
      </c>
      <c r="K8" s="14">
        <f t="shared" si="1"/>
        <v>43</v>
      </c>
      <c r="L8" s="14">
        <f t="shared" si="1"/>
        <v>32</v>
      </c>
      <c r="M8" s="14">
        <f t="shared" si="1"/>
        <v>137</v>
      </c>
      <c r="N8" s="14">
        <f t="shared" si="1"/>
        <v>251</v>
      </c>
      <c r="O8" s="14">
        <f t="shared" si="1"/>
        <v>590</v>
      </c>
      <c r="P8" s="14">
        <f t="shared" si="1"/>
        <v>272</v>
      </c>
      <c r="Q8" s="14">
        <f t="shared" si="1"/>
        <v>32</v>
      </c>
      <c r="R8" s="14">
        <f t="shared" si="1"/>
        <v>17</v>
      </c>
      <c r="S8" s="14">
        <f t="shared" si="1"/>
        <v>33</v>
      </c>
      <c r="T8" s="14">
        <f t="shared" si="1"/>
        <v>13</v>
      </c>
      <c r="U8" s="14">
        <f t="shared" si="1"/>
        <v>21</v>
      </c>
      <c r="V8" s="14">
        <f t="shared" si="1"/>
        <v>45</v>
      </c>
      <c r="W8" s="14">
        <f t="shared" si="1"/>
        <v>43</v>
      </c>
      <c r="X8" s="14">
        <f t="shared" si="1"/>
        <v>114</v>
      </c>
      <c r="Y8" s="14">
        <f t="shared" si="1"/>
        <v>260</v>
      </c>
      <c r="Z8" s="14">
        <f t="shared" si="1"/>
        <v>71</v>
      </c>
      <c r="AA8" s="14">
        <f t="shared" si="1"/>
        <v>52</v>
      </c>
      <c r="AB8" s="14">
        <f t="shared" si="1"/>
        <v>215</v>
      </c>
      <c r="AC8" s="14">
        <f t="shared" si="1"/>
        <v>986</v>
      </c>
      <c r="AD8" s="14">
        <f t="shared" si="1"/>
        <v>879</v>
      </c>
      <c r="AE8" s="14">
        <f t="shared" si="1"/>
        <v>124</v>
      </c>
      <c r="AF8" s="14">
        <f t="shared" si="1"/>
        <v>107</v>
      </c>
      <c r="AG8" s="14">
        <f t="shared" si="1"/>
        <v>77</v>
      </c>
      <c r="AH8" s="14">
        <f t="shared" si="1"/>
        <v>70</v>
      </c>
      <c r="AI8" s="14">
        <f t="shared" si="1"/>
        <v>292</v>
      </c>
      <c r="AJ8" s="14">
        <f t="shared" si="1"/>
        <v>401</v>
      </c>
      <c r="AK8" s="14">
        <f t="shared" si="1"/>
        <v>110</v>
      </c>
      <c r="AL8" s="14">
        <f t="shared" si="1"/>
        <v>1025</v>
      </c>
      <c r="AM8" s="14">
        <f t="shared" si="1"/>
        <v>713</v>
      </c>
      <c r="AN8" s="14">
        <f t="shared" si="1"/>
        <v>498</v>
      </c>
      <c r="AO8" s="14">
        <f t="shared" si="1"/>
        <v>223</v>
      </c>
      <c r="AP8" s="14">
        <f t="shared" si="1"/>
        <v>33</v>
      </c>
      <c r="AQ8" s="14">
        <f t="shared" si="1"/>
        <v>77</v>
      </c>
      <c r="AR8" s="14">
        <f t="shared" si="1"/>
        <v>65</v>
      </c>
      <c r="AS8" s="14">
        <f t="shared" si="1"/>
        <v>62</v>
      </c>
      <c r="AT8" s="14">
        <f t="shared" si="1"/>
        <v>55</v>
      </c>
      <c r="AU8" s="14">
        <f t="shared" si="1"/>
        <v>62</v>
      </c>
      <c r="AV8" s="14">
        <f t="shared" si="1"/>
        <v>69</v>
      </c>
      <c r="AW8" s="15">
        <f t="shared" si="1"/>
        <v>574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6088</v>
      </c>
      <c r="C9" s="18">
        <v>49</v>
      </c>
      <c r="D9" s="18">
        <v>11</v>
      </c>
      <c r="E9" s="18">
        <v>7</v>
      </c>
      <c r="F9" s="18">
        <v>25</v>
      </c>
      <c r="G9" s="18">
        <v>6</v>
      </c>
      <c r="H9" s="18">
        <v>4</v>
      </c>
      <c r="I9" s="18">
        <v>8</v>
      </c>
      <c r="J9" s="18">
        <v>24</v>
      </c>
      <c r="K9" s="18">
        <v>31</v>
      </c>
      <c r="L9" s="18">
        <v>20</v>
      </c>
      <c r="M9" s="18">
        <v>99</v>
      </c>
      <c r="N9" s="18">
        <v>152</v>
      </c>
      <c r="O9" s="18">
        <v>434</v>
      </c>
      <c r="P9" s="18">
        <v>180</v>
      </c>
      <c r="Q9" s="18">
        <v>24</v>
      </c>
      <c r="R9" s="18">
        <v>13</v>
      </c>
      <c r="S9" s="18">
        <v>22</v>
      </c>
      <c r="T9" s="18">
        <v>9</v>
      </c>
      <c r="U9" s="18">
        <v>13</v>
      </c>
      <c r="V9" s="18">
        <v>32</v>
      </c>
      <c r="W9" s="18">
        <v>31</v>
      </c>
      <c r="X9" s="18">
        <v>74</v>
      </c>
      <c r="Y9" s="18">
        <v>178</v>
      </c>
      <c r="Z9" s="18">
        <v>45</v>
      </c>
      <c r="AA9" s="18">
        <v>38</v>
      </c>
      <c r="AB9" s="18">
        <v>154</v>
      </c>
      <c r="AC9" s="18">
        <v>631</v>
      </c>
      <c r="AD9" s="18">
        <v>608</v>
      </c>
      <c r="AE9" s="18">
        <v>82</v>
      </c>
      <c r="AF9" s="18">
        <v>60</v>
      </c>
      <c r="AG9" s="18">
        <v>46</v>
      </c>
      <c r="AH9" s="18">
        <v>54</v>
      </c>
      <c r="AI9" s="18">
        <v>211</v>
      </c>
      <c r="AJ9" s="18">
        <v>284</v>
      </c>
      <c r="AK9" s="18">
        <v>67</v>
      </c>
      <c r="AL9" s="18">
        <v>790</v>
      </c>
      <c r="AM9" s="18">
        <v>581</v>
      </c>
      <c r="AN9" s="18">
        <v>393</v>
      </c>
      <c r="AO9" s="18">
        <v>174</v>
      </c>
      <c r="AP9" s="18">
        <v>22</v>
      </c>
      <c r="AQ9" s="18">
        <v>44</v>
      </c>
      <c r="AR9" s="18">
        <v>58</v>
      </c>
      <c r="AS9" s="18">
        <v>50</v>
      </c>
      <c r="AT9" s="18">
        <v>44</v>
      </c>
      <c r="AU9" s="18">
        <v>39</v>
      </c>
      <c r="AV9" s="18">
        <v>52</v>
      </c>
      <c r="AW9" s="19">
        <v>115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1300</v>
      </c>
      <c r="C10" s="18">
        <v>10</v>
      </c>
      <c r="D10" s="18">
        <v>2</v>
      </c>
      <c r="E10" s="18">
        <v>1</v>
      </c>
      <c r="F10" s="18">
        <v>2</v>
      </c>
      <c r="G10" s="18"/>
      <c r="H10" s="18">
        <v>2</v>
      </c>
      <c r="I10" s="18">
        <v>1</v>
      </c>
      <c r="J10" s="18">
        <v>5</v>
      </c>
      <c r="K10" s="18">
        <v>8</v>
      </c>
      <c r="L10" s="18">
        <v>1</v>
      </c>
      <c r="M10" s="18">
        <v>12</v>
      </c>
      <c r="N10" s="18">
        <v>23</v>
      </c>
      <c r="O10" s="18">
        <v>75</v>
      </c>
      <c r="P10" s="18">
        <v>37</v>
      </c>
      <c r="Q10" s="18">
        <v>3</v>
      </c>
      <c r="R10" s="18">
        <v>1</v>
      </c>
      <c r="S10" s="18">
        <v>6</v>
      </c>
      <c r="T10" s="18">
        <v>2</v>
      </c>
      <c r="U10" s="18">
        <v>6</v>
      </c>
      <c r="V10" s="18">
        <v>8</v>
      </c>
      <c r="W10" s="18">
        <v>6</v>
      </c>
      <c r="X10" s="18">
        <v>29</v>
      </c>
      <c r="Y10" s="18">
        <v>32</v>
      </c>
      <c r="Z10" s="18">
        <v>9</v>
      </c>
      <c r="AA10" s="18">
        <v>10</v>
      </c>
      <c r="AB10" s="18">
        <v>14</v>
      </c>
      <c r="AC10" s="18">
        <v>142</v>
      </c>
      <c r="AD10" s="18">
        <v>134</v>
      </c>
      <c r="AE10" s="18">
        <v>18</v>
      </c>
      <c r="AF10" s="18">
        <v>33</v>
      </c>
      <c r="AG10" s="18">
        <v>16</v>
      </c>
      <c r="AH10" s="18">
        <v>6</v>
      </c>
      <c r="AI10" s="18">
        <v>43</v>
      </c>
      <c r="AJ10" s="18">
        <v>28</v>
      </c>
      <c r="AK10" s="18">
        <v>27</v>
      </c>
      <c r="AL10" s="18">
        <v>111</v>
      </c>
      <c r="AM10" s="18">
        <v>62</v>
      </c>
      <c r="AN10" s="18">
        <v>35</v>
      </c>
      <c r="AO10" s="18">
        <v>25</v>
      </c>
      <c r="AP10" s="18">
        <v>2</v>
      </c>
      <c r="AQ10" s="18">
        <v>12</v>
      </c>
      <c r="AR10" s="18">
        <v>5</v>
      </c>
      <c r="AS10" s="18">
        <v>7</v>
      </c>
      <c r="AT10" s="18">
        <v>10</v>
      </c>
      <c r="AU10" s="18">
        <v>7</v>
      </c>
      <c r="AV10" s="18">
        <v>14</v>
      </c>
      <c r="AW10" s="19">
        <v>258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703</v>
      </c>
      <c r="C11" s="18">
        <v>2</v>
      </c>
      <c r="D11" s="18">
        <v>5</v>
      </c>
      <c r="E11" s="18">
        <v>3</v>
      </c>
      <c r="F11" s="18">
        <v>2</v>
      </c>
      <c r="G11" s="18"/>
      <c r="H11" s="18">
        <v>3</v>
      </c>
      <c r="I11" s="18"/>
      <c r="J11" s="18">
        <v>2</v>
      </c>
      <c r="K11" s="18">
        <v>1</v>
      </c>
      <c r="L11" s="18">
        <v>5</v>
      </c>
      <c r="M11" s="18">
        <v>9</v>
      </c>
      <c r="N11" s="18">
        <v>65</v>
      </c>
      <c r="O11" s="18">
        <v>25</v>
      </c>
      <c r="P11" s="18">
        <v>17</v>
      </c>
      <c r="Q11" s="18"/>
      <c r="R11" s="18">
        <v>1</v>
      </c>
      <c r="S11" s="18">
        <v>1</v>
      </c>
      <c r="T11" s="18">
        <v>2</v>
      </c>
      <c r="U11" s="18"/>
      <c r="V11" s="18">
        <v>1</v>
      </c>
      <c r="W11" s="18">
        <v>4</v>
      </c>
      <c r="X11" s="18"/>
      <c r="Y11" s="18">
        <v>19</v>
      </c>
      <c r="Z11" s="18">
        <v>5</v>
      </c>
      <c r="AA11" s="18">
        <v>2</v>
      </c>
      <c r="AB11" s="18">
        <v>28</v>
      </c>
      <c r="AC11" s="18">
        <v>83</v>
      </c>
      <c r="AD11" s="18">
        <v>57</v>
      </c>
      <c r="AE11" s="18">
        <v>14</v>
      </c>
      <c r="AF11" s="18">
        <v>5</v>
      </c>
      <c r="AG11" s="18">
        <v>3</v>
      </c>
      <c r="AH11" s="18">
        <v>7</v>
      </c>
      <c r="AI11" s="18">
        <v>12</v>
      </c>
      <c r="AJ11" s="18">
        <v>55</v>
      </c>
      <c r="AK11" s="18">
        <v>12</v>
      </c>
      <c r="AL11" s="18">
        <v>38</v>
      </c>
      <c r="AM11" s="18">
        <v>35</v>
      </c>
      <c r="AN11" s="18">
        <v>33</v>
      </c>
      <c r="AO11" s="18">
        <v>14</v>
      </c>
      <c r="AP11" s="18">
        <v>5</v>
      </c>
      <c r="AQ11" s="18">
        <v>20</v>
      </c>
      <c r="AR11" s="18">
        <v>1</v>
      </c>
      <c r="AS11" s="18">
        <v>3</v>
      </c>
      <c r="AT11" s="18"/>
      <c r="AU11" s="18">
        <v>13</v>
      </c>
      <c r="AV11" s="18"/>
      <c r="AW11" s="19">
        <v>91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866</v>
      </c>
      <c r="C12" s="10">
        <v>21</v>
      </c>
      <c r="D12" s="10"/>
      <c r="E12" s="10">
        <v>1</v>
      </c>
      <c r="F12" s="10">
        <v>2</v>
      </c>
      <c r="G12" s="10">
        <v>2</v>
      </c>
      <c r="H12" s="10"/>
      <c r="I12" s="10">
        <v>3</v>
      </c>
      <c r="J12" s="10">
        <v>11</v>
      </c>
      <c r="K12" s="10">
        <v>3</v>
      </c>
      <c r="L12" s="10">
        <v>6</v>
      </c>
      <c r="M12" s="10">
        <v>17</v>
      </c>
      <c r="N12" s="10">
        <v>11</v>
      </c>
      <c r="O12" s="10">
        <v>56</v>
      </c>
      <c r="P12" s="10">
        <v>38</v>
      </c>
      <c r="Q12" s="10">
        <v>5</v>
      </c>
      <c r="R12" s="10">
        <v>2</v>
      </c>
      <c r="S12" s="10">
        <v>4</v>
      </c>
      <c r="T12" s="10"/>
      <c r="U12" s="10">
        <v>2</v>
      </c>
      <c r="V12" s="10">
        <v>4</v>
      </c>
      <c r="W12" s="10">
        <v>2</v>
      </c>
      <c r="X12" s="10">
        <v>11</v>
      </c>
      <c r="Y12" s="10">
        <v>31</v>
      </c>
      <c r="Z12" s="10">
        <v>12</v>
      </c>
      <c r="AA12" s="10">
        <v>2</v>
      </c>
      <c r="AB12" s="10">
        <v>19</v>
      </c>
      <c r="AC12" s="10">
        <v>130</v>
      </c>
      <c r="AD12" s="10">
        <v>80</v>
      </c>
      <c r="AE12" s="10">
        <v>10</v>
      </c>
      <c r="AF12" s="10">
        <v>9</v>
      </c>
      <c r="AG12" s="10">
        <v>12</v>
      </c>
      <c r="AH12" s="10">
        <v>3</v>
      </c>
      <c r="AI12" s="10">
        <v>26</v>
      </c>
      <c r="AJ12" s="10">
        <v>34</v>
      </c>
      <c r="AK12" s="10">
        <v>4</v>
      </c>
      <c r="AL12" s="10">
        <v>86</v>
      </c>
      <c r="AM12" s="10">
        <v>35</v>
      </c>
      <c r="AN12" s="10">
        <v>37</v>
      </c>
      <c r="AO12" s="10">
        <v>10</v>
      </c>
      <c r="AP12" s="10">
        <v>4</v>
      </c>
      <c r="AQ12" s="10">
        <v>1</v>
      </c>
      <c r="AR12" s="10">
        <v>1</v>
      </c>
      <c r="AS12" s="10">
        <v>2</v>
      </c>
      <c r="AT12" s="10">
        <v>1</v>
      </c>
      <c r="AU12" s="10">
        <v>3</v>
      </c>
      <c r="AV12" s="10">
        <v>3</v>
      </c>
      <c r="AW12" s="11">
        <v>110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6039</v>
      </c>
      <c r="C13" s="10">
        <f t="shared" si="2"/>
        <v>44</v>
      </c>
      <c r="D13" s="10">
        <f t="shared" si="2"/>
        <v>24</v>
      </c>
      <c r="E13" s="10">
        <f t="shared" si="2"/>
        <v>4</v>
      </c>
      <c r="F13" s="10">
        <f t="shared" si="2"/>
        <v>27</v>
      </c>
      <c r="G13" s="10">
        <f t="shared" si="2"/>
        <v>0</v>
      </c>
      <c r="H13" s="10">
        <f t="shared" si="2"/>
        <v>4</v>
      </c>
      <c r="I13" s="10">
        <f t="shared" si="2"/>
        <v>8</v>
      </c>
      <c r="J13" s="10">
        <f t="shared" si="2"/>
        <v>22</v>
      </c>
      <c r="K13" s="10">
        <f t="shared" si="2"/>
        <v>29</v>
      </c>
      <c r="L13" s="10">
        <f t="shared" si="2"/>
        <v>10</v>
      </c>
      <c r="M13" s="10">
        <f t="shared" si="2"/>
        <v>82</v>
      </c>
      <c r="N13" s="10">
        <f t="shared" si="2"/>
        <v>102</v>
      </c>
      <c r="O13" s="10">
        <f t="shared" si="2"/>
        <v>238</v>
      </c>
      <c r="P13" s="10">
        <f t="shared" si="2"/>
        <v>174</v>
      </c>
      <c r="Q13" s="10">
        <f t="shared" si="2"/>
        <v>7</v>
      </c>
      <c r="R13" s="10">
        <f t="shared" si="2"/>
        <v>12</v>
      </c>
      <c r="S13" s="10">
        <f t="shared" si="2"/>
        <v>16</v>
      </c>
      <c r="T13" s="10">
        <f t="shared" si="2"/>
        <v>7</v>
      </c>
      <c r="U13" s="10">
        <f t="shared" si="2"/>
        <v>14</v>
      </c>
      <c r="V13" s="10">
        <f t="shared" si="2"/>
        <v>23</v>
      </c>
      <c r="W13" s="10">
        <f t="shared" si="2"/>
        <v>23</v>
      </c>
      <c r="X13" s="10">
        <f t="shared" si="2"/>
        <v>43</v>
      </c>
      <c r="Y13" s="10">
        <f t="shared" si="2"/>
        <v>137</v>
      </c>
      <c r="Z13" s="10">
        <f t="shared" si="2"/>
        <v>29</v>
      </c>
      <c r="AA13" s="10">
        <f t="shared" si="2"/>
        <v>39</v>
      </c>
      <c r="AB13" s="10">
        <f t="shared" si="2"/>
        <v>136</v>
      </c>
      <c r="AC13" s="10">
        <f t="shared" si="2"/>
        <v>825</v>
      </c>
      <c r="AD13" s="10">
        <f t="shared" si="2"/>
        <v>457</v>
      </c>
      <c r="AE13" s="10">
        <f t="shared" si="2"/>
        <v>60</v>
      </c>
      <c r="AF13" s="10">
        <f t="shared" si="2"/>
        <v>54</v>
      </c>
      <c r="AG13" s="10">
        <f t="shared" si="2"/>
        <v>13</v>
      </c>
      <c r="AH13" s="10">
        <f t="shared" si="2"/>
        <v>24</v>
      </c>
      <c r="AI13" s="10">
        <f t="shared" si="2"/>
        <v>176</v>
      </c>
      <c r="AJ13" s="10">
        <f t="shared" si="2"/>
        <v>181</v>
      </c>
      <c r="AK13" s="10">
        <f t="shared" si="2"/>
        <v>124</v>
      </c>
      <c r="AL13" s="10">
        <f t="shared" si="2"/>
        <v>657</v>
      </c>
      <c r="AM13" s="10">
        <f t="shared" si="2"/>
        <v>311</v>
      </c>
      <c r="AN13" s="10">
        <f t="shared" si="2"/>
        <v>278</v>
      </c>
      <c r="AO13" s="10">
        <f t="shared" si="2"/>
        <v>90</v>
      </c>
      <c r="AP13" s="10">
        <f t="shared" si="2"/>
        <v>7</v>
      </c>
      <c r="AQ13" s="10">
        <f t="shared" si="2"/>
        <v>33</v>
      </c>
      <c r="AR13" s="10">
        <f t="shared" si="2"/>
        <v>27</v>
      </c>
      <c r="AS13" s="10">
        <f t="shared" si="2"/>
        <v>20</v>
      </c>
      <c r="AT13" s="10">
        <f t="shared" si="2"/>
        <v>17</v>
      </c>
      <c r="AU13" s="10">
        <f t="shared" si="2"/>
        <v>25</v>
      </c>
      <c r="AV13" s="10">
        <f t="shared" si="2"/>
        <v>14</v>
      </c>
      <c r="AW13" s="11">
        <f t="shared" si="2"/>
        <v>1392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88</v>
      </c>
      <c r="C14" s="10">
        <f t="shared" si="3"/>
        <v>4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1</v>
      </c>
      <c r="M14" s="10">
        <f t="shared" si="3"/>
        <v>0</v>
      </c>
      <c r="N14" s="10">
        <f t="shared" si="3"/>
        <v>1</v>
      </c>
      <c r="O14" s="10">
        <f t="shared" si="3"/>
        <v>4</v>
      </c>
      <c r="P14" s="10">
        <f t="shared" si="3"/>
        <v>4</v>
      </c>
      <c r="Q14" s="10">
        <f t="shared" si="3"/>
        <v>1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0</v>
      </c>
      <c r="X14" s="10">
        <f t="shared" si="3"/>
        <v>0</v>
      </c>
      <c r="Y14" s="10">
        <f t="shared" si="3"/>
        <v>1</v>
      </c>
      <c r="Z14" s="10">
        <f t="shared" si="3"/>
        <v>0</v>
      </c>
      <c r="AA14" s="10">
        <f t="shared" si="3"/>
        <v>3</v>
      </c>
      <c r="AB14" s="10">
        <f t="shared" si="3"/>
        <v>1</v>
      </c>
      <c r="AC14" s="10">
        <f t="shared" si="3"/>
        <v>25</v>
      </c>
      <c r="AD14" s="10">
        <f t="shared" si="3"/>
        <v>4</v>
      </c>
      <c r="AE14" s="10">
        <f t="shared" si="3"/>
        <v>3</v>
      </c>
      <c r="AF14" s="10">
        <f t="shared" si="3"/>
        <v>0</v>
      </c>
      <c r="AG14" s="10">
        <f t="shared" si="3"/>
        <v>0</v>
      </c>
      <c r="AH14" s="10">
        <f t="shared" si="3"/>
        <v>4</v>
      </c>
      <c r="AI14" s="10">
        <f t="shared" si="3"/>
        <v>1</v>
      </c>
      <c r="AJ14" s="10">
        <f t="shared" si="3"/>
        <v>5</v>
      </c>
      <c r="AK14" s="10">
        <f t="shared" si="3"/>
        <v>0</v>
      </c>
      <c r="AL14" s="10">
        <f t="shared" si="3"/>
        <v>4</v>
      </c>
      <c r="AM14" s="10">
        <f t="shared" si="3"/>
        <v>5</v>
      </c>
      <c r="AN14" s="10">
        <f t="shared" si="3"/>
        <v>1</v>
      </c>
      <c r="AO14" s="10">
        <f t="shared" si="3"/>
        <v>0</v>
      </c>
      <c r="AP14" s="10">
        <f t="shared" si="3"/>
        <v>1</v>
      </c>
      <c r="AQ14" s="10">
        <f t="shared" si="3"/>
        <v>2</v>
      </c>
      <c r="AR14" s="10">
        <f t="shared" si="3"/>
        <v>0</v>
      </c>
      <c r="AS14" s="10">
        <f t="shared" si="3"/>
        <v>1</v>
      </c>
      <c r="AT14" s="10">
        <f t="shared" si="3"/>
        <v>2</v>
      </c>
      <c r="AU14" s="10">
        <f t="shared" si="3"/>
        <v>0</v>
      </c>
      <c r="AV14" s="10">
        <f t="shared" si="3"/>
        <v>0</v>
      </c>
      <c r="AW14" s="11">
        <f t="shared" si="3"/>
        <v>10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60</v>
      </c>
      <c r="C15" s="18">
        <v>4</v>
      </c>
      <c r="D15" s="18"/>
      <c r="E15" s="18"/>
      <c r="F15" s="18"/>
      <c r="G15" s="18"/>
      <c r="H15" s="18"/>
      <c r="I15" s="18"/>
      <c r="J15" s="18"/>
      <c r="K15" s="18"/>
      <c r="L15" s="18">
        <v>1</v>
      </c>
      <c r="M15" s="18"/>
      <c r="N15" s="18"/>
      <c r="O15" s="18">
        <v>4</v>
      </c>
      <c r="P15" s="18">
        <v>3</v>
      </c>
      <c r="Q15" s="18"/>
      <c r="R15" s="18"/>
      <c r="S15" s="18"/>
      <c r="T15" s="18"/>
      <c r="U15" s="18"/>
      <c r="V15" s="18"/>
      <c r="W15" s="18"/>
      <c r="X15" s="18"/>
      <c r="Y15" s="18">
        <v>1</v>
      </c>
      <c r="Z15" s="18"/>
      <c r="AA15" s="18">
        <v>3</v>
      </c>
      <c r="AB15" s="18">
        <v>1</v>
      </c>
      <c r="AC15" s="18">
        <v>15</v>
      </c>
      <c r="AD15" s="18">
        <v>3</v>
      </c>
      <c r="AE15" s="18">
        <v>2</v>
      </c>
      <c r="AF15" s="18"/>
      <c r="AG15" s="18"/>
      <c r="AH15" s="18">
        <v>1</v>
      </c>
      <c r="AI15" s="18">
        <v>1</v>
      </c>
      <c r="AJ15" s="18">
        <v>4</v>
      </c>
      <c r="AK15" s="18"/>
      <c r="AL15" s="18">
        <v>3</v>
      </c>
      <c r="AM15" s="18">
        <v>5</v>
      </c>
      <c r="AN15" s="18">
        <v>1</v>
      </c>
      <c r="AO15" s="18"/>
      <c r="AP15" s="18">
        <v>1</v>
      </c>
      <c r="AQ15" s="18">
        <v>2</v>
      </c>
      <c r="AR15" s="18"/>
      <c r="AS15" s="18">
        <v>1</v>
      </c>
      <c r="AT15" s="18"/>
      <c r="AU15" s="18"/>
      <c r="AV15" s="18"/>
      <c r="AW15" s="19">
        <v>4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0"/>
      <c r="P16" s="10">
        <v>1</v>
      </c>
      <c r="Q16" s="10">
        <v>1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>
        <v>10</v>
      </c>
      <c r="AD16" s="10">
        <v>1</v>
      </c>
      <c r="AE16" s="10">
        <v>1</v>
      </c>
      <c r="AF16" s="10"/>
      <c r="AG16" s="10"/>
      <c r="AH16" s="10">
        <v>3</v>
      </c>
      <c r="AI16" s="10"/>
      <c r="AJ16" s="10">
        <v>1</v>
      </c>
      <c r="AK16" s="10"/>
      <c r="AL16" s="10">
        <v>1</v>
      </c>
      <c r="AM16" s="10"/>
      <c r="AN16" s="10"/>
      <c r="AO16" s="10"/>
      <c r="AP16" s="10"/>
      <c r="AQ16" s="10"/>
      <c r="AR16" s="10"/>
      <c r="AS16" s="10"/>
      <c r="AT16" s="10">
        <v>2</v>
      </c>
      <c r="AU16" s="10"/>
      <c r="AV16" s="10"/>
      <c r="AW16" s="11">
        <v>6</v>
      </c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18</v>
      </c>
      <c r="C17" s="10"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>
        <v>3</v>
      </c>
      <c r="AD17" s="10"/>
      <c r="AE17" s="10"/>
      <c r="AF17" s="10"/>
      <c r="AG17" s="10">
        <v>1</v>
      </c>
      <c r="AH17" s="10"/>
      <c r="AI17" s="10"/>
      <c r="AJ17" s="10"/>
      <c r="AK17" s="10"/>
      <c r="AL17" s="10">
        <v>3</v>
      </c>
      <c r="AM17" s="10">
        <v>6</v>
      </c>
      <c r="AN17" s="10">
        <v>1</v>
      </c>
      <c r="AO17" s="10"/>
      <c r="AP17" s="10"/>
      <c r="AQ17" s="10"/>
      <c r="AR17" s="10"/>
      <c r="AS17" s="10"/>
      <c r="AT17" s="10"/>
      <c r="AU17" s="10"/>
      <c r="AV17" s="10"/>
      <c r="AW17" s="11">
        <v>2</v>
      </c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293</v>
      </c>
      <c r="C18" s="14">
        <f t="shared" si="4"/>
        <v>2</v>
      </c>
      <c r="D18" s="14">
        <f t="shared" si="4"/>
        <v>0</v>
      </c>
      <c r="E18" s="14">
        <f t="shared" si="4"/>
        <v>0</v>
      </c>
      <c r="F18" s="14">
        <f t="shared" si="4"/>
        <v>1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2</v>
      </c>
      <c r="K18" s="14">
        <f t="shared" si="4"/>
        <v>4</v>
      </c>
      <c r="L18" s="14">
        <f t="shared" si="4"/>
        <v>4</v>
      </c>
      <c r="M18" s="14">
        <f t="shared" si="4"/>
        <v>2</v>
      </c>
      <c r="N18" s="14">
        <f t="shared" si="4"/>
        <v>2</v>
      </c>
      <c r="O18" s="14">
        <f t="shared" si="4"/>
        <v>15</v>
      </c>
      <c r="P18" s="14">
        <f t="shared" si="4"/>
        <v>10</v>
      </c>
      <c r="Q18" s="14">
        <f t="shared" si="4"/>
        <v>0</v>
      </c>
      <c r="R18" s="14">
        <f t="shared" si="4"/>
        <v>1</v>
      </c>
      <c r="S18" s="14">
        <f t="shared" si="4"/>
        <v>1</v>
      </c>
      <c r="T18" s="14">
        <f t="shared" si="4"/>
        <v>0</v>
      </c>
      <c r="U18" s="14">
        <f t="shared" si="4"/>
        <v>2</v>
      </c>
      <c r="V18" s="14">
        <f t="shared" si="4"/>
        <v>0</v>
      </c>
      <c r="W18" s="14">
        <f t="shared" si="4"/>
        <v>1</v>
      </c>
      <c r="X18" s="14">
        <f t="shared" si="4"/>
        <v>2</v>
      </c>
      <c r="Y18" s="14">
        <f t="shared" si="4"/>
        <v>18</v>
      </c>
      <c r="Z18" s="14">
        <f t="shared" si="4"/>
        <v>6</v>
      </c>
      <c r="AA18" s="14">
        <f t="shared" si="4"/>
        <v>3</v>
      </c>
      <c r="AB18" s="14">
        <f t="shared" si="4"/>
        <v>6</v>
      </c>
      <c r="AC18" s="14">
        <f t="shared" si="4"/>
        <v>52</v>
      </c>
      <c r="AD18" s="14">
        <f t="shared" si="4"/>
        <v>22</v>
      </c>
      <c r="AE18" s="14">
        <f t="shared" si="4"/>
        <v>1</v>
      </c>
      <c r="AF18" s="14">
        <f t="shared" si="4"/>
        <v>5</v>
      </c>
      <c r="AG18" s="14">
        <f t="shared" si="4"/>
        <v>0</v>
      </c>
      <c r="AH18" s="14">
        <f t="shared" si="4"/>
        <v>0</v>
      </c>
      <c r="AI18" s="14">
        <f t="shared" si="4"/>
        <v>12</v>
      </c>
      <c r="AJ18" s="14">
        <f t="shared" si="4"/>
        <v>9</v>
      </c>
      <c r="AK18" s="14">
        <f t="shared" si="4"/>
        <v>0</v>
      </c>
      <c r="AL18" s="14">
        <f t="shared" si="4"/>
        <v>28</v>
      </c>
      <c r="AM18" s="14">
        <f t="shared" si="4"/>
        <v>16</v>
      </c>
      <c r="AN18" s="14">
        <f t="shared" si="4"/>
        <v>12</v>
      </c>
      <c r="AO18" s="14">
        <f t="shared" si="4"/>
        <v>4</v>
      </c>
      <c r="AP18" s="14">
        <f t="shared" si="4"/>
        <v>0</v>
      </c>
      <c r="AQ18" s="14">
        <f t="shared" si="4"/>
        <v>1</v>
      </c>
      <c r="AR18" s="14">
        <f t="shared" si="4"/>
        <v>0</v>
      </c>
      <c r="AS18" s="14">
        <f t="shared" si="4"/>
        <v>1</v>
      </c>
      <c r="AT18" s="14">
        <f t="shared" si="4"/>
        <v>0</v>
      </c>
      <c r="AU18" s="14">
        <f t="shared" si="4"/>
        <v>0</v>
      </c>
      <c r="AV18" s="14">
        <f t="shared" si="4"/>
        <v>1</v>
      </c>
      <c r="AW18" s="15">
        <f t="shared" si="4"/>
        <v>47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226</v>
      </c>
      <c r="C19" s="27">
        <v>2</v>
      </c>
      <c r="D19" s="27"/>
      <c r="E19" s="27"/>
      <c r="F19" s="27">
        <v>1</v>
      </c>
      <c r="G19" s="27"/>
      <c r="H19" s="27"/>
      <c r="I19" s="27"/>
      <c r="J19" s="27">
        <v>2</v>
      </c>
      <c r="K19" s="27">
        <v>4</v>
      </c>
      <c r="L19" s="27">
        <v>4</v>
      </c>
      <c r="M19" s="27">
        <v>2</v>
      </c>
      <c r="N19" s="27">
        <v>2</v>
      </c>
      <c r="O19" s="27">
        <v>13</v>
      </c>
      <c r="P19" s="27">
        <v>9</v>
      </c>
      <c r="Q19" s="27"/>
      <c r="R19" s="27"/>
      <c r="S19" s="27">
        <v>1</v>
      </c>
      <c r="T19" s="27"/>
      <c r="U19" s="27">
        <v>2</v>
      </c>
      <c r="V19" s="27"/>
      <c r="W19" s="27">
        <v>1</v>
      </c>
      <c r="X19" s="27">
        <v>2</v>
      </c>
      <c r="Y19" s="27">
        <v>15</v>
      </c>
      <c r="Z19" s="27">
        <v>6</v>
      </c>
      <c r="AA19" s="27">
        <v>3</v>
      </c>
      <c r="AB19" s="27">
        <v>5</v>
      </c>
      <c r="AC19" s="27">
        <v>47</v>
      </c>
      <c r="AD19" s="27">
        <v>14</v>
      </c>
      <c r="AE19" s="27">
        <v>1</v>
      </c>
      <c r="AF19" s="27">
        <v>5</v>
      </c>
      <c r="AG19" s="27"/>
      <c r="AH19" s="27"/>
      <c r="AI19" s="27">
        <v>12</v>
      </c>
      <c r="AJ19" s="27">
        <v>8</v>
      </c>
      <c r="AK19" s="27"/>
      <c r="AL19" s="27">
        <v>26</v>
      </c>
      <c r="AM19" s="27">
        <v>16</v>
      </c>
      <c r="AN19" s="27">
        <v>11</v>
      </c>
      <c r="AO19" s="27">
        <v>3</v>
      </c>
      <c r="AP19" s="27"/>
      <c r="AQ19" s="27">
        <v>1</v>
      </c>
      <c r="AR19" s="27"/>
      <c r="AS19" s="27">
        <v>1</v>
      </c>
      <c r="AT19" s="27"/>
      <c r="AU19" s="27"/>
      <c r="AV19" s="27">
        <v>1</v>
      </c>
      <c r="AW19" s="28">
        <v>6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67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1</v>
      </c>
      <c r="Q20" s="10"/>
      <c r="R20" s="10">
        <v>1</v>
      </c>
      <c r="S20" s="10"/>
      <c r="T20" s="10"/>
      <c r="U20" s="10"/>
      <c r="V20" s="10"/>
      <c r="W20" s="10"/>
      <c r="X20" s="10"/>
      <c r="Y20" s="10">
        <v>3</v>
      </c>
      <c r="Z20" s="10"/>
      <c r="AA20" s="10"/>
      <c r="AB20" s="10">
        <v>1</v>
      </c>
      <c r="AC20" s="10">
        <v>5</v>
      </c>
      <c r="AD20" s="10">
        <v>8</v>
      </c>
      <c r="AE20" s="10"/>
      <c r="AF20" s="10"/>
      <c r="AG20" s="10"/>
      <c r="AH20" s="10"/>
      <c r="AI20" s="10"/>
      <c r="AJ20" s="10">
        <v>1</v>
      </c>
      <c r="AK20" s="10"/>
      <c r="AL20" s="10">
        <v>2</v>
      </c>
      <c r="AM20" s="10"/>
      <c r="AN20" s="10">
        <v>1</v>
      </c>
      <c r="AO20" s="10">
        <v>1</v>
      </c>
      <c r="AP20" s="10"/>
      <c r="AQ20" s="10"/>
      <c r="AR20" s="10"/>
      <c r="AS20" s="10"/>
      <c r="AT20" s="10"/>
      <c r="AU20" s="10"/>
      <c r="AV20" s="10"/>
      <c r="AW20" s="11">
        <v>41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362</v>
      </c>
      <c r="C21" s="14">
        <f t="shared" si="5"/>
        <v>6</v>
      </c>
      <c r="D21" s="14">
        <f t="shared" si="5"/>
        <v>2</v>
      </c>
      <c r="E21" s="14">
        <f t="shared" si="5"/>
        <v>0</v>
      </c>
      <c r="F21" s="14">
        <f t="shared" si="5"/>
        <v>1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0</v>
      </c>
      <c r="K21" s="14">
        <f t="shared" si="5"/>
        <v>0</v>
      </c>
      <c r="L21" s="14">
        <f t="shared" si="5"/>
        <v>0</v>
      </c>
      <c r="M21" s="14">
        <f t="shared" si="5"/>
        <v>11</v>
      </c>
      <c r="N21" s="14">
        <f t="shared" si="5"/>
        <v>6</v>
      </c>
      <c r="O21" s="14">
        <f t="shared" si="5"/>
        <v>20</v>
      </c>
      <c r="P21" s="14">
        <f t="shared" si="5"/>
        <v>12</v>
      </c>
      <c r="Q21" s="14">
        <f t="shared" si="5"/>
        <v>1</v>
      </c>
      <c r="R21" s="14">
        <f t="shared" si="5"/>
        <v>0</v>
      </c>
      <c r="S21" s="14">
        <f t="shared" si="5"/>
        <v>3</v>
      </c>
      <c r="T21" s="14">
        <f t="shared" si="5"/>
        <v>4</v>
      </c>
      <c r="U21" s="14">
        <f t="shared" si="5"/>
        <v>3</v>
      </c>
      <c r="V21" s="14">
        <f t="shared" si="5"/>
        <v>0</v>
      </c>
      <c r="W21" s="14">
        <f t="shared" si="5"/>
        <v>0</v>
      </c>
      <c r="X21" s="14">
        <f t="shared" si="5"/>
        <v>5</v>
      </c>
      <c r="Y21" s="14">
        <f t="shared" si="5"/>
        <v>8</v>
      </c>
      <c r="Z21" s="14">
        <f t="shared" si="5"/>
        <v>0</v>
      </c>
      <c r="AA21" s="14">
        <f t="shared" si="5"/>
        <v>5</v>
      </c>
      <c r="AB21" s="14">
        <f t="shared" si="5"/>
        <v>11</v>
      </c>
      <c r="AC21" s="14">
        <f t="shared" si="5"/>
        <v>57</v>
      </c>
      <c r="AD21" s="14">
        <f t="shared" si="5"/>
        <v>36</v>
      </c>
      <c r="AE21" s="14">
        <f t="shared" si="5"/>
        <v>0</v>
      </c>
      <c r="AF21" s="14">
        <f t="shared" si="5"/>
        <v>7</v>
      </c>
      <c r="AG21" s="14">
        <f t="shared" si="5"/>
        <v>1</v>
      </c>
      <c r="AH21" s="14">
        <f t="shared" si="5"/>
        <v>0</v>
      </c>
      <c r="AI21" s="14">
        <f t="shared" si="5"/>
        <v>25</v>
      </c>
      <c r="AJ21" s="14">
        <f t="shared" si="5"/>
        <v>9</v>
      </c>
      <c r="AK21" s="14">
        <f t="shared" si="5"/>
        <v>9</v>
      </c>
      <c r="AL21" s="14">
        <f t="shared" si="5"/>
        <v>19</v>
      </c>
      <c r="AM21" s="14">
        <f t="shared" si="5"/>
        <v>14</v>
      </c>
      <c r="AN21" s="14">
        <f t="shared" si="5"/>
        <v>18</v>
      </c>
      <c r="AO21" s="14">
        <f t="shared" si="5"/>
        <v>8</v>
      </c>
      <c r="AP21" s="14">
        <f t="shared" si="5"/>
        <v>1</v>
      </c>
      <c r="AQ21" s="14">
        <f t="shared" si="5"/>
        <v>0</v>
      </c>
      <c r="AR21" s="14">
        <f t="shared" si="5"/>
        <v>1</v>
      </c>
      <c r="AS21" s="14">
        <f t="shared" si="5"/>
        <v>1</v>
      </c>
      <c r="AT21" s="14">
        <f t="shared" si="5"/>
        <v>1</v>
      </c>
      <c r="AU21" s="14">
        <f t="shared" si="5"/>
        <v>5</v>
      </c>
      <c r="AV21" s="14">
        <f t="shared" si="5"/>
        <v>0</v>
      </c>
      <c r="AW21" s="15">
        <f t="shared" si="5"/>
        <v>52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104</v>
      </c>
      <c r="C22" s="27"/>
      <c r="D22" s="27"/>
      <c r="E22" s="27"/>
      <c r="F22" s="27">
        <v>1</v>
      </c>
      <c r="G22" s="27"/>
      <c r="H22" s="27"/>
      <c r="I22" s="27"/>
      <c r="J22" s="27"/>
      <c r="K22" s="27"/>
      <c r="L22" s="27"/>
      <c r="M22" s="27">
        <v>1</v>
      </c>
      <c r="N22" s="27">
        <v>2</v>
      </c>
      <c r="O22" s="27">
        <v>6</v>
      </c>
      <c r="P22" s="27">
        <v>10</v>
      </c>
      <c r="Q22" s="27"/>
      <c r="R22" s="27"/>
      <c r="S22" s="27">
        <v>2</v>
      </c>
      <c r="T22" s="27"/>
      <c r="U22" s="27"/>
      <c r="V22" s="27"/>
      <c r="W22" s="27"/>
      <c r="X22" s="27">
        <v>1</v>
      </c>
      <c r="Y22" s="27">
        <v>1</v>
      </c>
      <c r="Z22" s="27"/>
      <c r="AA22" s="27">
        <v>2</v>
      </c>
      <c r="AB22" s="27">
        <v>2</v>
      </c>
      <c r="AC22" s="27">
        <v>14</v>
      </c>
      <c r="AD22" s="27">
        <v>10</v>
      </c>
      <c r="AE22" s="27"/>
      <c r="AF22" s="27">
        <v>2</v>
      </c>
      <c r="AG22" s="27"/>
      <c r="AH22" s="27"/>
      <c r="AI22" s="27">
        <v>5</v>
      </c>
      <c r="AJ22" s="27">
        <v>1</v>
      </c>
      <c r="AK22" s="27">
        <v>4</v>
      </c>
      <c r="AL22" s="27">
        <v>7</v>
      </c>
      <c r="AM22" s="27">
        <v>3</v>
      </c>
      <c r="AN22" s="27">
        <v>2</v>
      </c>
      <c r="AO22" s="27"/>
      <c r="AP22" s="27"/>
      <c r="AQ22" s="27"/>
      <c r="AR22" s="27"/>
      <c r="AS22" s="27"/>
      <c r="AT22" s="27"/>
      <c r="AU22" s="27">
        <v>2</v>
      </c>
      <c r="AV22" s="27"/>
      <c r="AW22" s="28">
        <v>26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185</v>
      </c>
      <c r="C23" s="18">
        <v>4</v>
      </c>
      <c r="D23" s="18">
        <v>2</v>
      </c>
      <c r="E23" s="18"/>
      <c r="F23" s="18"/>
      <c r="G23" s="18"/>
      <c r="H23" s="18"/>
      <c r="I23" s="18"/>
      <c r="J23" s="18"/>
      <c r="K23" s="18"/>
      <c r="L23" s="18"/>
      <c r="M23" s="18">
        <v>4</v>
      </c>
      <c r="N23" s="18">
        <v>4</v>
      </c>
      <c r="O23" s="18">
        <v>11</v>
      </c>
      <c r="P23" s="18">
        <v>1</v>
      </c>
      <c r="Q23" s="18">
        <v>1</v>
      </c>
      <c r="R23" s="18"/>
      <c r="S23" s="18">
        <v>1</v>
      </c>
      <c r="T23" s="18">
        <v>4</v>
      </c>
      <c r="U23" s="18">
        <v>3</v>
      </c>
      <c r="V23" s="18"/>
      <c r="W23" s="18"/>
      <c r="X23" s="18">
        <v>1</v>
      </c>
      <c r="Y23" s="18">
        <v>3</v>
      </c>
      <c r="Z23" s="18"/>
      <c r="AA23" s="18">
        <v>1</v>
      </c>
      <c r="AB23" s="18">
        <v>7</v>
      </c>
      <c r="AC23" s="18">
        <v>31</v>
      </c>
      <c r="AD23" s="18">
        <v>22</v>
      </c>
      <c r="AE23" s="18"/>
      <c r="AF23" s="18">
        <v>3</v>
      </c>
      <c r="AG23" s="18">
        <v>1</v>
      </c>
      <c r="AH23" s="18"/>
      <c r="AI23" s="18">
        <v>16</v>
      </c>
      <c r="AJ23" s="18">
        <v>5</v>
      </c>
      <c r="AK23" s="18">
        <v>5</v>
      </c>
      <c r="AL23" s="18">
        <v>10</v>
      </c>
      <c r="AM23" s="18">
        <v>4</v>
      </c>
      <c r="AN23" s="18">
        <v>9</v>
      </c>
      <c r="AO23" s="18">
        <v>8</v>
      </c>
      <c r="AP23" s="18"/>
      <c r="AQ23" s="18"/>
      <c r="AR23" s="18">
        <v>1</v>
      </c>
      <c r="AS23" s="18"/>
      <c r="AT23" s="18"/>
      <c r="AU23" s="18">
        <v>1</v>
      </c>
      <c r="AV23" s="18"/>
      <c r="AW23" s="19">
        <v>22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26</v>
      </c>
      <c r="C24" s="18">
        <v>1</v>
      </c>
      <c r="D24" s="18"/>
      <c r="E24" s="18"/>
      <c r="F24" s="18"/>
      <c r="G24" s="18"/>
      <c r="H24" s="18"/>
      <c r="I24" s="18"/>
      <c r="J24" s="18"/>
      <c r="K24" s="18"/>
      <c r="L24" s="18"/>
      <c r="M24" s="18">
        <v>4</v>
      </c>
      <c r="N24" s="18"/>
      <c r="O24" s="18">
        <v>2</v>
      </c>
      <c r="P24" s="18">
        <v>1</v>
      </c>
      <c r="Q24" s="18"/>
      <c r="R24" s="18"/>
      <c r="S24" s="18"/>
      <c r="T24" s="18"/>
      <c r="U24" s="18"/>
      <c r="V24" s="18"/>
      <c r="W24" s="18"/>
      <c r="X24" s="18"/>
      <c r="Y24" s="18">
        <v>1</v>
      </c>
      <c r="Z24" s="18"/>
      <c r="AA24" s="18">
        <v>1</v>
      </c>
      <c r="AB24" s="18">
        <v>1</v>
      </c>
      <c r="AC24" s="18">
        <v>4</v>
      </c>
      <c r="AD24" s="18">
        <v>2</v>
      </c>
      <c r="AE24" s="18"/>
      <c r="AF24" s="18"/>
      <c r="AG24" s="18"/>
      <c r="AH24" s="18"/>
      <c r="AI24" s="18"/>
      <c r="AJ24" s="18">
        <v>2</v>
      </c>
      <c r="AK24" s="18"/>
      <c r="AL24" s="18"/>
      <c r="AM24" s="18"/>
      <c r="AN24" s="18">
        <v>2</v>
      </c>
      <c r="AO24" s="18"/>
      <c r="AP24" s="18"/>
      <c r="AQ24" s="18"/>
      <c r="AR24" s="18"/>
      <c r="AS24" s="18">
        <v>1</v>
      </c>
      <c r="AT24" s="18"/>
      <c r="AU24" s="18">
        <v>1</v>
      </c>
      <c r="AV24" s="18"/>
      <c r="AW24" s="19">
        <v>3</v>
      </c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>
        <v>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>
        <v>3</v>
      </c>
      <c r="Y25" s="18">
        <v>1</v>
      </c>
      <c r="Z25" s="18"/>
      <c r="AA25" s="18">
        <v>1</v>
      </c>
      <c r="AB25" s="18">
        <v>1</v>
      </c>
      <c r="AC25" s="18">
        <v>6</v>
      </c>
      <c r="AD25" s="18">
        <v>1</v>
      </c>
      <c r="AE25" s="18"/>
      <c r="AF25" s="18"/>
      <c r="AG25" s="18"/>
      <c r="AH25" s="18"/>
      <c r="AI25" s="18">
        <v>1</v>
      </c>
      <c r="AJ25" s="18"/>
      <c r="AK25" s="18"/>
      <c r="AL25" s="18">
        <v>1</v>
      </c>
      <c r="AM25" s="18">
        <v>3</v>
      </c>
      <c r="AN25" s="18">
        <v>1</v>
      </c>
      <c r="AO25" s="18"/>
      <c r="AP25" s="18">
        <v>1</v>
      </c>
      <c r="AQ25" s="18"/>
      <c r="AR25" s="18"/>
      <c r="AS25" s="18"/>
      <c r="AT25" s="18"/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>
        <v>2</v>
      </c>
      <c r="Z26" s="18"/>
      <c r="AA26" s="18"/>
      <c r="AB26" s="18"/>
      <c r="AC26" s="18">
        <v>1</v>
      </c>
      <c r="AD26" s="18"/>
      <c r="AE26" s="18"/>
      <c r="AF26" s="18">
        <v>2</v>
      </c>
      <c r="AG26" s="18"/>
      <c r="AH26" s="18"/>
      <c r="AI26" s="18"/>
      <c r="AJ26" s="18"/>
      <c r="AK26" s="18"/>
      <c r="AL26" s="18"/>
      <c r="AM26" s="18"/>
      <c r="AN26" s="18">
        <v>3</v>
      </c>
      <c r="AO26" s="18"/>
      <c r="AP26" s="18"/>
      <c r="AQ26" s="18"/>
      <c r="AR26" s="18"/>
      <c r="AS26" s="18"/>
      <c r="AT26" s="18"/>
      <c r="AU26" s="18">
        <v>1</v>
      </c>
      <c r="AV26" s="18"/>
      <c r="AW26" s="19"/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1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>
        <v>1</v>
      </c>
      <c r="AK27" s="18"/>
      <c r="AL27" s="18">
        <v>1</v>
      </c>
      <c r="AM27" s="18">
        <v>4</v>
      </c>
      <c r="AN27" s="18"/>
      <c r="AO27" s="18"/>
      <c r="AP27" s="18"/>
      <c r="AQ27" s="18"/>
      <c r="AR27" s="18"/>
      <c r="AS27" s="18"/>
      <c r="AT27" s="18"/>
      <c r="AU27" s="18"/>
      <c r="AV27" s="18"/>
      <c r="AW27" s="19">
        <v>1</v>
      </c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9</v>
      </c>
      <c r="C28" s="10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1</v>
      </c>
      <c r="AD28" s="10">
        <v>1</v>
      </c>
      <c r="AE28" s="10"/>
      <c r="AF28" s="10"/>
      <c r="AG28" s="10"/>
      <c r="AH28" s="10"/>
      <c r="AI28" s="10">
        <v>3</v>
      </c>
      <c r="AJ28" s="10"/>
      <c r="AK28" s="10"/>
      <c r="AL28" s="10"/>
      <c r="AM28" s="10"/>
      <c r="AN28" s="10">
        <v>1</v>
      </c>
      <c r="AO28" s="10"/>
      <c r="AP28" s="10"/>
      <c r="AQ28" s="10"/>
      <c r="AR28" s="10"/>
      <c r="AS28" s="10"/>
      <c r="AT28" s="10">
        <v>1</v>
      </c>
      <c r="AU28" s="10"/>
      <c r="AV28" s="10"/>
      <c r="AW28" s="11"/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690</v>
      </c>
      <c r="C29" s="14">
        <f t="shared" si="7"/>
        <v>1</v>
      </c>
      <c r="D29" s="14">
        <f t="shared" si="7"/>
        <v>0</v>
      </c>
      <c r="E29" s="14">
        <f t="shared" si="7"/>
        <v>1</v>
      </c>
      <c r="F29" s="14">
        <f t="shared" si="7"/>
        <v>6</v>
      </c>
      <c r="G29" s="14">
        <f t="shared" si="7"/>
        <v>0</v>
      </c>
      <c r="H29" s="14">
        <f t="shared" si="7"/>
        <v>3</v>
      </c>
      <c r="I29" s="14">
        <f t="shared" si="7"/>
        <v>0</v>
      </c>
      <c r="J29" s="14">
        <f t="shared" si="7"/>
        <v>3</v>
      </c>
      <c r="K29" s="14">
        <f t="shared" si="7"/>
        <v>0</v>
      </c>
      <c r="L29" s="14">
        <f t="shared" si="7"/>
        <v>1</v>
      </c>
      <c r="M29" s="14">
        <f t="shared" si="7"/>
        <v>3</v>
      </c>
      <c r="N29" s="14">
        <f t="shared" si="7"/>
        <v>2</v>
      </c>
      <c r="O29" s="14">
        <f t="shared" si="7"/>
        <v>21</v>
      </c>
      <c r="P29" s="14">
        <f t="shared" si="7"/>
        <v>8</v>
      </c>
      <c r="Q29" s="14">
        <f t="shared" si="7"/>
        <v>0</v>
      </c>
      <c r="R29" s="14">
        <f t="shared" si="7"/>
        <v>0</v>
      </c>
      <c r="S29" s="14">
        <f t="shared" si="7"/>
        <v>1</v>
      </c>
      <c r="T29" s="14">
        <f t="shared" si="7"/>
        <v>0</v>
      </c>
      <c r="U29" s="14">
        <f t="shared" si="7"/>
        <v>2</v>
      </c>
      <c r="V29" s="14">
        <f t="shared" si="7"/>
        <v>9</v>
      </c>
      <c r="W29" s="14">
        <f t="shared" si="7"/>
        <v>2</v>
      </c>
      <c r="X29" s="14">
        <f t="shared" si="7"/>
        <v>4</v>
      </c>
      <c r="Y29" s="14">
        <f t="shared" si="7"/>
        <v>8</v>
      </c>
      <c r="Z29" s="14">
        <f t="shared" si="7"/>
        <v>2</v>
      </c>
      <c r="AA29" s="14">
        <f t="shared" si="7"/>
        <v>7</v>
      </c>
      <c r="AB29" s="14">
        <f t="shared" si="7"/>
        <v>21</v>
      </c>
      <c r="AC29" s="14">
        <f t="shared" si="7"/>
        <v>129</v>
      </c>
      <c r="AD29" s="14">
        <f t="shared" si="7"/>
        <v>42</v>
      </c>
      <c r="AE29" s="14">
        <f t="shared" si="7"/>
        <v>3</v>
      </c>
      <c r="AF29" s="14">
        <f t="shared" si="7"/>
        <v>11</v>
      </c>
      <c r="AG29" s="14">
        <f t="shared" si="7"/>
        <v>0</v>
      </c>
      <c r="AH29" s="14">
        <f t="shared" si="7"/>
        <v>0</v>
      </c>
      <c r="AI29" s="14">
        <f t="shared" si="7"/>
        <v>15</v>
      </c>
      <c r="AJ29" s="14">
        <f t="shared" si="7"/>
        <v>7</v>
      </c>
      <c r="AK29" s="14">
        <f t="shared" si="7"/>
        <v>2</v>
      </c>
      <c r="AL29" s="14">
        <f t="shared" si="7"/>
        <v>13</v>
      </c>
      <c r="AM29" s="14">
        <f t="shared" si="7"/>
        <v>14</v>
      </c>
      <c r="AN29" s="14">
        <f t="shared" si="7"/>
        <v>62</v>
      </c>
      <c r="AO29" s="14">
        <f t="shared" si="7"/>
        <v>8</v>
      </c>
      <c r="AP29" s="14">
        <f t="shared" si="7"/>
        <v>0</v>
      </c>
      <c r="AQ29" s="14">
        <f t="shared" si="7"/>
        <v>11</v>
      </c>
      <c r="AR29" s="14">
        <f t="shared" si="7"/>
        <v>2</v>
      </c>
      <c r="AS29" s="14">
        <f t="shared" si="7"/>
        <v>1</v>
      </c>
      <c r="AT29" s="14">
        <f t="shared" si="7"/>
        <v>4</v>
      </c>
      <c r="AU29" s="14">
        <f t="shared" si="7"/>
        <v>6</v>
      </c>
      <c r="AV29" s="14">
        <f t="shared" si="7"/>
        <v>5</v>
      </c>
      <c r="AW29" s="15">
        <f t="shared" si="7"/>
        <v>250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40</v>
      </c>
      <c r="C30" s="18">
        <v>1</v>
      </c>
      <c r="D30" s="18"/>
      <c r="E30" s="18"/>
      <c r="F30" s="18"/>
      <c r="G30" s="18"/>
      <c r="H30" s="18">
        <v>1</v>
      </c>
      <c r="I30" s="18"/>
      <c r="J30" s="18"/>
      <c r="K30" s="18"/>
      <c r="L30" s="18"/>
      <c r="M30" s="18">
        <v>1</v>
      </c>
      <c r="N30" s="18"/>
      <c r="O30" s="18">
        <v>2</v>
      </c>
      <c r="P30" s="18"/>
      <c r="Q30" s="18"/>
      <c r="R30" s="18"/>
      <c r="S30" s="18"/>
      <c r="T30" s="18"/>
      <c r="U30" s="18"/>
      <c r="V30" s="18">
        <v>3</v>
      </c>
      <c r="W30" s="18"/>
      <c r="X30" s="18">
        <v>2</v>
      </c>
      <c r="Y30" s="18"/>
      <c r="Z30" s="18"/>
      <c r="AA30" s="18"/>
      <c r="AB30" s="18">
        <v>2</v>
      </c>
      <c r="AC30" s="18">
        <v>13</v>
      </c>
      <c r="AD30" s="18">
        <v>1</v>
      </c>
      <c r="AE30" s="18"/>
      <c r="AF30" s="18"/>
      <c r="AG30" s="18"/>
      <c r="AH30" s="18"/>
      <c r="AI30" s="18"/>
      <c r="AJ30" s="18"/>
      <c r="AK30" s="18">
        <v>1</v>
      </c>
      <c r="AL30" s="18">
        <v>1</v>
      </c>
      <c r="AM30" s="18">
        <v>2</v>
      </c>
      <c r="AN30" s="18">
        <v>1</v>
      </c>
      <c r="AO30" s="18"/>
      <c r="AP30" s="18"/>
      <c r="AQ30" s="18">
        <v>1</v>
      </c>
      <c r="AR30" s="18"/>
      <c r="AS30" s="18"/>
      <c r="AT30" s="18"/>
      <c r="AU30" s="18"/>
      <c r="AV30" s="18"/>
      <c r="AW30" s="19">
        <v>8</v>
      </c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131</v>
      </c>
      <c r="C31" s="18"/>
      <c r="D31" s="18"/>
      <c r="E31" s="18">
        <v>1</v>
      </c>
      <c r="F31" s="18">
        <v>4</v>
      </c>
      <c r="G31" s="18"/>
      <c r="H31" s="18"/>
      <c r="I31" s="18"/>
      <c r="J31" s="18"/>
      <c r="K31" s="18"/>
      <c r="L31" s="18"/>
      <c r="M31" s="18"/>
      <c r="N31" s="18">
        <v>1</v>
      </c>
      <c r="O31" s="18">
        <v>2</v>
      </c>
      <c r="P31" s="18">
        <v>1</v>
      </c>
      <c r="Q31" s="18"/>
      <c r="R31" s="18"/>
      <c r="S31" s="18">
        <v>1</v>
      </c>
      <c r="T31" s="18"/>
      <c r="U31" s="18">
        <v>2</v>
      </c>
      <c r="V31" s="18">
        <v>1</v>
      </c>
      <c r="W31" s="18"/>
      <c r="X31" s="18"/>
      <c r="Y31" s="18">
        <v>1</v>
      </c>
      <c r="Z31" s="18">
        <v>1</v>
      </c>
      <c r="AA31" s="18">
        <v>4</v>
      </c>
      <c r="AB31" s="18">
        <v>4</v>
      </c>
      <c r="AC31" s="18">
        <v>25</v>
      </c>
      <c r="AD31" s="18">
        <v>16</v>
      </c>
      <c r="AE31" s="18">
        <v>1</v>
      </c>
      <c r="AF31" s="18">
        <v>2</v>
      </c>
      <c r="AG31" s="18"/>
      <c r="AH31" s="18"/>
      <c r="AI31" s="18">
        <v>2</v>
      </c>
      <c r="AJ31" s="18">
        <v>1</v>
      </c>
      <c r="AK31" s="18"/>
      <c r="AL31" s="18">
        <v>5</v>
      </c>
      <c r="AM31" s="18">
        <v>4</v>
      </c>
      <c r="AN31" s="18">
        <v>4</v>
      </c>
      <c r="AO31" s="18">
        <v>3</v>
      </c>
      <c r="AP31" s="18"/>
      <c r="AQ31" s="18">
        <v>5</v>
      </c>
      <c r="AR31" s="18">
        <v>2</v>
      </c>
      <c r="AS31" s="18">
        <v>1</v>
      </c>
      <c r="AT31" s="18"/>
      <c r="AU31" s="18"/>
      <c r="AV31" s="18"/>
      <c r="AW31" s="19">
        <v>37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72</v>
      </c>
      <c r="C32" s="18"/>
      <c r="D32" s="18"/>
      <c r="E32" s="18"/>
      <c r="F32" s="18"/>
      <c r="G32" s="18"/>
      <c r="H32" s="18">
        <v>2</v>
      </c>
      <c r="I32" s="18"/>
      <c r="J32" s="18"/>
      <c r="K32" s="18"/>
      <c r="L32" s="18"/>
      <c r="M32" s="18"/>
      <c r="N32" s="18">
        <v>1</v>
      </c>
      <c r="O32" s="18">
        <v>7</v>
      </c>
      <c r="P32" s="18"/>
      <c r="Q32" s="18"/>
      <c r="R32" s="18"/>
      <c r="S32" s="18"/>
      <c r="T32" s="18"/>
      <c r="U32" s="18"/>
      <c r="V32" s="18"/>
      <c r="W32" s="18"/>
      <c r="X32" s="18"/>
      <c r="Y32" s="18">
        <v>4</v>
      </c>
      <c r="Z32" s="18">
        <v>1</v>
      </c>
      <c r="AA32" s="18">
        <v>1</v>
      </c>
      <c r="AB32" s="18">
        <v>2</v>
      </c>
      <c r="AC32" s="18">
        <v>15</v>
      </c>
      <c r="AD32" s="18">
        <v>4</v>
      </c>
      <c r="AE32" s="18">
        <v>2</v>
      </c>
      <c r="AF32" s="18"/>
      <c r="AG32" s="18"/>
      <c r="AH32" s="18"/>
      <c r="AI32" s="18">
        <v>2</v>
      </c>
      <c r="AJ32" s="18">
        <v>1</v>
      </c>
      <c r="AK32" s="18">
        <v>1</v>
      </c>
      <c r="AL32" s="18">
        <v>3</v>
      </c>
      <c r="AM32" s="18">
        <v>2</v>
      </c>
      <c r="AN32" s="18">
        <v>7</v>
      </c>
      <c r="AO32" s="18">
        <v>2</v>
      </c>
      <c r="AP32" s="18"/>
      <c r="AQ32" s="18">
        <v>1</v>
      </c>
      <c r="AR32" s="18"/>
      <c r="AS32" s="18"/>
      <c r="AT32" s="18">
        <v>1</v>
      </c>
      <c r="AU32" s="18"/>
      <c r="AV32" s="18">
        <v>1</v>
      </c>
      <c r="AW32" s="19">
        <v>12</v>
      </c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262</v>
      </c>
      <c r="C33" s="18"/>
      <c r="D33" s="18"/>
      <c r="E33" s="18"/>
      <c r="F33" s="18">
        <v>1</v>
      </c>
      <c r="G33" s="18"/>
      <c r="H33" s="18"/>
      <c r="I33" s="18"/>
      <c r="J33" s="18">
        <v>3</v>
      </c>
      <c r="K33" s="18"/>
      <c r="L33" s="18">
        <v>1</v>
      </c>
      <c r="M33" s="18">
        <v>2</v>
      </c>
      <c r="N33" s="18"/>
      <c r="O33" s="18">
        <v>5</v>
      </c>
      <c r="P33" s="18">
        <v>5</v>
      </c>
      <c r="Q33" s="18"/>
      <c r="R33" s="18"/>
      <c r="S33" s="18"/>
      <c r="T33" s="18"/>
      <c r="U33" s="18"/>
      <c r="V33" s="18"/>
      <c r="W33" s="18">
        <v>1</v>
      </c>
      <c r="X33" s="18">
        <v>1</v>
      </c>
      <c r="Y33" s="18">
        <v>1</v>
      </c>
      <c r="Z33" s="18"/>
      <c r="AA33" s="18">
        <v>2</v>
      </c>
      <c r="AB33" s="18">
        <v>9</v>
      </c>
      <c r="AC33" s="18">
        <v>27</v>
      </c>
      <c r="AD33" s="18">
        <v>8</v>
      </c>
      <c r="AE33" s="18"/>
      <c r="AF33" s="18">
        <v>7</v>
      </c>
      <c r="AG33" s="18"/>
      <c r="AH33" s="18"/>
      <c r="AI33" s="18">
        <v>7</v>
      </c>
      <c r="AJ33" s="18">
        <v>5</v>
      </c>
      <c r="AK33" s="18"/>
      <c r="AL33" s="18">
        <v>1</v>
      </c>
      <c r="AM33" s="18">
        <v>4</v>
      </c>
      <c r="AN33" s="18">
        <v>16</v>
      </c>
      <c r="AO33" s="18">
        <v>3</v>
      </c>
      <c r="AP33" s="18"/>
      <c r="AQ33" s="18">
        <v>1</v>
      </c>
      <c r="AR33" s="18"/>
      <c r="AS33" s="18"/>
      <c r="AT33" s="18"/>
      <c r="AU33" s="18"/>
      <c r="AV33" s="18">
        <v>4</v>
      </c>
      <c r="AW33" s="19">
        <v>148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48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>
        <v>1</v>
      </c>
      <c r="P34" s="18">
        <v>2</v>
      </c>
      <c r="Q34" s="18"/>
      <c r="R34" s="18"/>
      <c r="S34" s="18"/>
      <c r="T34" s="18"/>
      <c r="U34" s="18"/>
      <c r="V34" s="18">
        <v>1</v>
      </c>
      <c r="W34" s="18">
        <v>1</v>
      </c>
      <c r="X34" s="18"/>
      <c r="Y34" s="18">
        <v>1</v>
      </c>
      <c r="Z34" s="18"/>
      <c r="AA34" s="18"/>
      <c r="AB34" s="18"/>
      <c r="AC34" s="18">
        <v>14</v>
      </c>
      <c r="AD34" s="18">
        <v>6</v>
      </c>
      <c r="AE34" s="18"/>
      <c r="AF34" s="18"/>
      <c r="AG34" s="18"/>
      <c r="AH34" s="18"/>
      <c r="AI34" s="18"/>
      <c r="AJ34" s="18"/>
      <c r="AK34" s="18"/>
      <c r="AL34" s="18"/>
      <c r="AM34" s="18">
        <v>1</v>
      </c>
      <c r="AN34" s="18">
        <v>4</v>
      </c>
      <c r="AO34" s="18"/>
      <c r="AP34" s="18"/>
      <c r="AQ34" s="18"/>
      <c r="AR34" s="18"/>
      <c r="AS34" s="18"/>
      <c r="AT34" s="18"/>
      <c r="AU34" s="18"/>
      <c r="AV34" s="18"/>
      <c r="AW34" s="19">
        <v>17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137</v>
      </c>
      <c r="C35" s="18"/>
      <c r="D35" s="18"/>
      <c r="E35" s="18"/>
      <c r="F35" s="18">
        <v>1</v>
      </c>
      <c r="G35" s="18"/>
      <c r="H35" s="18"/>
      <c r="I35" s="18"/>
      <c r="J35" s="18"/>
      <c r="K35" s="18"/>
      <c r="L35" s="18"/>
      <c r="M35" s="18"/>
      <c r="N35" s="18"/>
      <c r="O35" s="18">
        <v>4</v>
      </c>
      <c r="P35" s="18"/>
      <c r="Q35" s="18"/>
      <c r="R35" s="18"/>
      <c r="S35" s="18"/>
      <c r="T35" s="18"/>
      <c r="U35" s="18"/>
      <c r="V35" s="18">
        <v>4</v>
      </c>
      <c r="W35" s="18"/>
      <c r="X35" s="18">
        <v>1</v>
      </c>
      <c r="Y35" s="18">
        <v>1</v>
      </c>
      <c r="Z35" s="18"/>
      <c r="AA35" s="18"/>
      <c r="AB35" s="18">
        <v>4</v>
      </c>
      <c r="AC35" s="18">
        <v>35</v>
      </c>
      <c r="AD35" s="18">
        <v>7</v>
      </c>
      <c r="AE35" s="18"/>
      <c r="AF35" s="18">
        <v>2</v>
      </c>
      <c r="AG35" s="18"/>
      <c r="AH35" s="18"/>
      <c r="AI35" s="18">
        <v>4</v>
      </c>
      <c r="AJ35" s="18"/>
      <c r="AK35" s="18"/>
      <c r="AL35" s="18">
        <v>3</v>
      </c>
      <c r="AM35" s="18">
        <v>1</v>
      </c>
      <c r="AN35" s="18">
        <v>30</v>
      </c>
      <c r="AO35" s="18"/>
      <c r="AP35" s="18"/>
      <c r="AQ35" s="18">
        <v>3</v>
      </c>
      <c r="AR35" s="18"/>
      <c r="AS35" s="18"/>
      <c r="AT35" s="18">
        <v>3</v>
      </c>
      <c r="AU35" s="18">
        <v>6</v>
      </c>
      <c r="AV35" s="18"/>
      <c r="AW35" s="19">
        <v>28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2003</v>
      </c>
      <c r="C36" s="14">
        <f t="shared" si="9"/>
        <v>19</v>
      </c>
      <c r="D36" s="14">
        <f t="shared" si="9"/>
        <v>18</v>
      </c>
      <c r="E36" s="14">
        <f t="shared" si="9"/>
        <v>3</v>
      </c>
      <c r="F36" s="14">
        <f t="shared" si="9"/>
        <v>10</v>
      </c>
      <c r="G36" s="14">
        <f t="shared" si="9"/>
        <v>0</v>
      </c>
      <c r="H36" s="14">
        <f t="shared" si="9"/>
        <v>0</v>
      </c>
      <c r="I36" s="14">
        <f t="shared" si="9"/>
        <v>7</v>
      </c>
      <c r="J36" s="14">
        <f t="shared" si="9"/>
        <v>8</v>
      </c>
      <c r="K36" s="14">
        <f t="shared" si="9"/>
        <v>12</v>
      </c>
      <c r="L36" s="14">
        <f t="shared" si="9"/>
        <v>4</v>
      </c>
      <c r="M36" s="14">
        <f t="shared" si="9"/>
        <v>26</v>
      </c>
      <c r="N36" s="14">
        <f t="shared" si="9"/>
        <v>69</v>
      </c>
      <c r="O36" s="14">
        <f t="shared" si="9"/>
        <v>81</v>
      </c>
      <c r="P36" s="14">
        <f t="shared" si="9"/>
        <v>72</v>
      </c>
      <c r="Q36" s="14">
        <f t="shared" si="9"/>
        <v>2</v>
      </c>
      <c r="R36" s="14">
        <f t="shared" si="9"/>
        <v>5</v>
      </c>
      <c r="S36" s="14">
        <f t="shared" si="9"/>
        <v>7</v>
      </c>
      <c r="T36" s="14">
        <f t="shared" si="9"/>
        <v>2</v>
      </c>
      <c r="U36" s="14">
        <f t="shared" si="9"/>
        <v>3</v>
      </c>
      <c r="V36" s="14">
        <f t="shared" si="9"/>
        <v>9</v>
      </c>
      <c r="W36" s="14">
        <f t="shared" si="9"/>
        <v>4</v>
      </c>
      <c r="X36" s="14">
        <f t="shared" si="9"/>
        <v>12</v>
      </c>
      <c r="Y36" s="14">
        <f t="shared" si="9"/>
        <v>50</v>
      </c>
      <c r="Z36" s="14">
        <f t="shared" si="9"/>
        <v>10</v>
      </c>
      <c r="AA36" s="14">
        <f t="shared" si="9"/>
        <v>8</v>
      </c>
      <c r="AB36" s="14">
        <f t="shared" si="9"/>
        <v>42</v>
      </c>
      <c r="AC36" s="14">
        <f t="shared" si="9"/>
        <v>216</v>
      </c>
      <c r="AD36" s="14">
        <f t="shared" si="9"/>
        <v>189</v>
      </c>
      <c r="AE36" s="14">
        <f t="shared" si="9"/>
        <v>19</v>
      </c>
      <c r="AF36" s="14">
        <f t="shared" si="9"/>
        <v>15</v>
      </c>
      <c r="AG36" s="14">
        <f t="shared" si="9"/>
        <v>10</v>
      </c>
      <c r="AH36" s="14">
        <f t="shared" si="9"/>
        <v>11</v>
      </c>
      <c r="AI36" s="14">
        <f t="shared" si="9"/>
        <v>70</v>
      </c>
      <c r="AJ36" s="14">
        <f t="shared" si="9"/>
        <v>104</v>
      </c>
      <c r="AK36" s="14">
        <f t="shared" si="9"/>
        <v>102</v>
      </c>
      <c r="AL36" s="14">
        <f t="shared" si="9"/>
        <v>185</v>
      </c>
      <c r="AM36" s="14">
        <f t="shared" si="9"/>
        <v>89</v>
      </c>
      <c r="AN36" s="14">
        <f t="shared" si="9"/>
        <v>101</v>
      </c>
      <c r="AO36" s="14">
        <f t="shared" si="9"/>
        <v>32</v>
      </c>
      <c r="AP36" s="14">
        <f t="shared" si="9"/>
        <v>2</v>
      </c>
      <c r="AQ36" s="14">
        <f t="shared" si="9"/>
        <v>16</v>
      </c>
      <c r="AR36" s="14">
        <f t="shared" si="9"/>
        <v>14</v>
      </c>
      <c r="AS36" s="14">
        <f t="shared" si="9"/>
        <v>3</v>
      </c>
      <c r="AT36" s="14">
        <f t="shared" si="9"/>
        <v>6</v>
      </c>
      <c r="AU36" s="14">
        <f t="shared" si="9"/>
        <v>10</v>
      </c>
      <c r="AV36" s="14">
        <f t="shared" si="9"/>
        <v>6</v>
      </c>
      <c r="AW36" s="15">
        <f t="shared" si="9"/>
        <v>320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530</v>
      </c>
      <c r="C37" s="18">
        <v>11</v>
      </c>
      <c r="D37" s="18">
        <v>10</v>
      </c>
      <c r="E37" s="18"/>
      <c r="F37" s="18">
        <v>1</v>
      </c>
      <c r="G37" s="18"/>
      <c r="H37" s="18"/>
      <c r="I37" s="18">
        <v>1</v>
      </c>
      <c r="J37" s="18">
        <v>1</v>
      </c>
      <c r="K37" s="18">
        <v>4</v>
      </c>
      <c r="L37" s="18">
        <v>2</v>
      </c>
      <c r="M37" s="18">
        <v>8</v>
      </c>
      <c r="N37" s="18">
        <v>48</v>
      </c>
      <c r="O37" s="18">
        <v>11</v>
      </c>
      <c r="P37" s="18">
        <v>41</v>
      </c>
      <c r="Q37" s="18"/>
      <c r="R37" s="18">
        <v>1</v>
      </c>
      <c r="S37" s="18">
        <v>1</v>
      </c>
      <c r="T37" s="18">
        <v>1</v>
      </c>
      <c r="U37" s="18"/>
      <c r="V37" s="18"/>
      <c r="W37" s="18"/>
      <c r="X37" s="18"/>
      <c r="Y37" s="18">
        <v>12</v>
      </c>
      <c r="Z37" s="18"/>
      <c r="AA37" s="18">
        <v>2</v>
      </c>
      <c r="AB37" s="18">
        <v>13</v>
      </c>
      <c r="AC37" s="18">
        <v>19</v>
      </c>
      <c r="AD37" s="18">
        <v>54</v>
      </c>
      <c r="AE37" s="18"/>
      <c r="AF37" s="18"/>
      <c r="AG37" s="18">
        <v>2</v>
      </c>
      <c r="AH37" s="18">
        <v>1</v>
      </c>
      <c r="AI37" s="18">
        <v>9</v>
      </c>
      <c r="AJ37" s="18">
        <v>50</v>
      </c>
      <c r="AK37" s="18">
        <v>84</v>
      </c>
      <c r="AL37" s="18">
        <v>26</v>
      </c>
      <c r="AM37" s="18">
        <v>17</v>
      </c>
      <c r="AN37" s="18">
        <v>17</v>
      </c>
      <c r="AO37" s="18">
        <v>9</v>
      </c>
      <c r="AP37" s="18"/>
      <c r="AQ37" s="18">
        <v>15</v>
      </c>
      <c r="AR37" s="18">
        <v>1</v>
      </c>
      <c r="AS37" s="18"/>
      <c r="AT37" s="18"/>
      <c r="AU37" s="18">
        <v>6</v>
      </c>
      <c r="AV37" s="18">
        <v>1</v>
      </c>
      <c r="AW37" s="19">
        <v>51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347</v>
      </c>
      <c r="C38" s="18">
        <v>8</v>
      </c>
      <c r="D38" s="18">
        <v>2</v>
      </c>
      <c r="E38" s="18"/>
      <c r="F38" s="18">
        <v>4</v>
      </c>
      <c r="G38" s="18"/>
      <c r="H38" s="18"/>
      <c r="I38" s="18"/>
      <c r="J38" s="18">
        <v>1</v>
      </c>
      <c r="K38" s="18"/>
      <c r="L38" s="18"/>
      <c r="M38" s="18">
        <v>6</v>
      </c>
      <c r="N38" s="18">
        <v>8</v>
      </c>
      <c r="O38" s="18">
        <v>16</v>
      </c>
      <c r="P38" s="18">
        <v>9</v>
      </c>
      <c r="Q38" s="18"/>
      <c r="R38" s="18">
        <v>3</v>
      </c>
      <c r="S38" s="18"/>
      <c r="T38" s="18"/>
      <c r="U38" s="18"/>
      <c r="V38" s="18">
        <v>1</v>
      </c>
      <c r="W38" s="18">
        <v>1</v>
      </c>
      <c r="X38" s="18">
        <v>4</v>
      </c>
      <c r="Y38" s="18">
        <v>13</v>
      </c>
      <c r="Z38" s="18">
        <v>4</v>
      </c>
      <c r="AA38" s="18">
        <v>3</v>
      </c>
      <c r="AB38" s="18">
        <v>7</v>
      </c>
      <c r="AC38" s="18">
        <v>30</v>
      </c>
      <c r="AD38" s="18">
        <v>38</v>
      </c>
      <c r="AE38" s="18">
        <v>3</v>
      </c>
      <c r="AF38" s="18"/>
      <c r="AG38" s="18"/>
      <c r="AH38" s="18"/>
      <c r="AI38" s="18">
        <v>7</v>
      </c>
      <c r="AJ38" s="18">
        <v>12</v>
      </c>
      <c r="AK38" s="18">
        <v>7</v>
      </c>
      <c r="AL38" s="18">
        <v>38</v>
      </c>
      <c r="AM38" s="18">
        <v>29</v>
      </c>
      <c r="AN38" s="18">
        <v>26</v>
      </c>
      <c r="AO38" s="18">
        <v>4</v>
      </c>
      <c r="AP38" s="18"/>
      <c r="AQ38" s="18"/>
      <c r="AR38" s="18">
        <v>5</v>
      </c>
      <c r="AS38" s="18">
        <v>1</v>
      </c>
      <c r="AT38" s="18">
        <v>1</v>
      </c>
      <c r="AU38" s="18">
        <v>2</v>
      </c>
      <c r="AV38" s="18"/>
      <c r="AW38" s="19">
        <v>54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550</v>
      </c>
      <c r="C39" s="18"/>
      <c r="D39" s="18">
        <v>4</v>
      </c>
      <c r="E39" s="18"/>
      <c r="F39" s="18">
        <v>3</v>
      </c>
      <c r="G39" s="18"/>
      <c r="H39" s="18"/>
      <c r="I39" s="18">
        <v>5</v>
      </c>
      <c r="J39" s="18">
        <v>6</v>
      </c>
      <c r="K39" s="18">
        <v>6</v>
      </c>
      <c r="L39" s="18">
        <v>1</v>
      </c>
      <c r="M39" s="18">
        <v>4</v>
      </c>
      <c r="N39" s="18">
        <v>7</v>
      </c>
      <c r="O39" s="18">
        <v>23</v>
      </c>
      <c r="P39" s="18">
        <v>12</v>
      </c>
      <c r="Q39" s="18">
        <v>1</v>
      </c>
      <c r="R39" s="18">
        <v>1</v>
      </c>
      <c r="S39" s="18">
        <v>4</v>
      </c>
      <c r="T39" s="18">
        <v>1</v>
      </c>
      <c r="U39" s="18"/>
      <c r="V39" s="18">
        <v>3</v>
      </c>
      <c r="W39" s="18">
        <v>1</v>
      </c>
      <c r="X39" s="18">
        <v>3</v>
      </c>
      <c r="Y39" s="18">
        <v>12</v>
      </c>
      <c r="Z39" s="18">
        <v>3</v>
      </c>
      <c r="AA39" s="18">
        <v>2</v>
      </c>
      <c r="AB39" s="18">
        <v>12</v>
      </c>
      <c r="AC39" s="18">
        <v>87</v>
      </c>
      <c r="AD39" s="18">
        <v>46</v>
      </c>
      <c r="AE39" s="18">
        <v>7</v>
      </c>
      <c r="AF39" s="18">
        <v>5</v>
      </c>
      <c r="AG39" s="18">
        <v>5</v>
      </c>
      <c r="AH39" s="18">
        <v>4</v>
      </c>
      <c r="AI39" s="18">
        <v>31</v>
      </c>
      <c r="AJ39" s="18">
        <v>19</v>
      </c>
      <c r="AK39" s="18">
        <v>6</v>
      </c>
      <c r="AL39" s="18">
        <v>66</v>
      </c>
      <c r="AM39" s="18">
        <v>29</v>
      </c>
      <c r="AN39" s="18">
        <v>38</v>
      </c>
      <c r="AO39" s="18">
        <v>6</v>
      </c>
      <c r="AP39" s="18"/>
      <c r="AQ39" s="18"/>
      <c r="AR39" s="18">
        <v>3</v>
      </c>
      <c r="AS39" s="18"/>
      <c r="AT39" s="18">
        <v>2</v>
      </c>
      <c r="AU39" s="18">
        <v>2</v>
      </c>
      <c r="AV39" s="18">
        <v>3</v>
      </c>
      <c r="AW39" s="19">
        <v>77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230</v>
      </c>
      <c r="C40" s="18"/>
      <c r="D40" s="18">
        <v>1</v>
      </c>
      <c r="E40" s="18">
        <v>1</v>
      </c>
      <c r="F40" s="18"/>
      <c r="G40" s="18"/>
      <c r="H40" s="18"/>
      <c r="I40" s="18">
        <v>1</v>
      </c>
      <c r="J40" s="18"/>
      <c r="K40" s="18">
        <v>2</v>
      </c>
      <c r="L40" s="18"/>
      <c r="M40" s="18">
        <v>3</v>
      </c>
      <c r="N40" s="18">
        <v>1</v>
      </c>
      <c r="O40" s="18">
        <v>12</v>
      </c>
      <c r="P40" s="18">
        <v>3</v>
      </c>
      <c r="Q40" s="18"/>
      <c r="R40" s="18"/>
      <c r="S40" s="18"/>
      <c r="T40" s="18"/>
      <c r="U40" s="18">
        <v>2</v>
      </c>
      <c r="V40" s="18">
        <v>4</v>
      </c>
      <c r="W40" s="18"/>
      <c r="X40" s="18">
        <v>4</v>
      </c>
      <c r="Y40" s="18">
        <v>2</v>
      </c>
      <c r="Z40" s="18"/>
      <c r="AA40" s="18"/>
      <c r="AB40" s="18">
        <v>4</v>
      </c>
      <c r="AC40" s="18">
        <v>12</v>
      </c>
      <c r="AD40" s="18">
        <v>16</v>
      </c>
      <c r="AE40" s="18">
        <v>3</v>
      </c>
      <c r="AF40" s="18">
        <v>6</v>
      </c>
      <c r="AG40" s="18">
        <v>2</v>
      </c>
      <c r="AH40" s="18"/>
      <c r="AI40" s="18">
        <v>15</v>
      </c>
      <c r="AJ40" s="18">
        <v>10</v>
      </c>
      <c r="AK40" s="18">
        <v>2</v>
      </c>
      <c r="AL40" s="18">
        <v>22</v>
      </c>
      <c r="AM40" s="18">
        <v>5</v>
      </c>
      <c r="AN40" s="18">
        <v>12</v>
      </c>
      <c r="AO40" s="18">
        <v>2</v>
      </c>
      <c r="AP40" s="18">
        <v>1</v>
      </c>
      <c r="AQ40" s="18"/>
      <c r="AR40" s="18">
        <v>4</v>
      </c>
      <c r="AS40" s="18"/>
      <c r="AT40" s="18">
        <v>1</v>
      </c>
      <c r="AU40" s="18"/>
      <c r="AV40" s="18">
        <v>2</v>
      </c>
      <c r="AW40" s="19">
        <v>75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171</v>
      </c>
      <c r="C41" s="18"/>
      <c r="D41" s="18">
        <v>1</v>
      </c>
      <c r="E41" s="18">
        <v>2</v>
      </c>
      <c r="F41" s="18">
        <v>2</v>
      </c>
      <c r="G41" s="18"/>
      <c r="H41" s="18"/>
      <c r="I41" s="18"/>
      <c r="J41" s="18"/>
      <c r="K41" s="18"/>
      <c r="L41" s="18"/>
      <c r="M41" s="18">
        <v>3</v>
      </c>
      <c r="N41" s="18">
        <v>4</v>
      </c>
      <c r="O41" s="18">
        <v>10</v>
      </c>
      <c r="P41" s="18">
        <v>5</v>
      </c>
      <c r="Q41" s="18">
        <v>1</v>
      </c>
      <c r="R41" s="18"/>
      <c r="S41" s="18">
        <v>1</v>
      </c>
      <c r="T41" s="18"/>
      <c r="U41" s="18"/>
      <c r="V41" s="18"/>
      <c r="W41" s="18"/>
      <c r="X41" s="18"/>
      <c r="Y41" s="18">
        <v>5</v>
      </c>
      <c r="Z41" s="18">
        <v>3</v>
      </c>
      <c r="AA41" s="18"/>
      <c r="AB41" s="18">
        <v>3</v>
      </c>
      <c r="AC41" s="18">
        <v>28</v>
      </c>
      <c r="AD41" s="18">
        <v>18</v>
      </c>
      <c r="AE41" s="18">
        <v>1</v>
      </c>
      <c r="AF41" s="18">
        <v>3</v>
      </c>
      <c r="AG41" s="18"/>
      <c r="AH41" s="18">
        <v>2</v>
      </c>
      <c r="AI41" s="18">
        <v>4</v>
      </c>
      <c r="AJ41" s="18">
        <v>3</v>
      </c>
      <c r="AK41" s="18">
        <v>1</v>
      </c>
      <c r="AL41" s="18">
        <v>10</v>
      </c>
      <c r="AM41" s="18">
        <v>8</v>
      </c>
      <c r="AN41" s="18">
        <v>2</v>
      </c>
      <c r="AO41" s="18">
        <v>3</v>
      </c>
      <c r="AP41" s="18"/>
      <c r="AQ41" s="18">
        <v>1</v>
      </c>
      <c r="AR41" s="18">
        <v>1</v>
      </c>
      <c r="AS41" s="18"/>
      <c r="AT41" s="18">
        <v>1</v>
      </c>
      <c r="AU41" s="18"/>
      <c r="AV41" s="18"/>
      <c r="AW41" s="19">
        <v>45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67</v>
      </c>
      <c r="C42" s="18"/>
      <c r="D42" s="18"/>
      <c r="E42" s="18"/>
      <c r="F42" s="18"/>
      <c r="G42" s="18"/>
      <c r="H42" s="18"/>
      <c r="I42" s="18"/>
      <c r="J42" s="18"/>
      <c r="K42" s="18"/>
      <c r="L42" s="18">
        <v>1</v>
      </c>
      <c r="M42" s="18">
        <v>1</v>
      </c>
      <c r="N42" s="18"/>
      <c r="O42" s="18">
        <v>4</v>
      </c>
      <c r="P42" s="18"/>
      <c r="Q42" s="18"/>
      <c r="R42" s="18"/>
      <c r="S42" s="18"/>
      <c r="T42" s="18"/>
      <c r="U42" s="18"/>
      <c r="V42" s="18">
        <v>1</v>
      </c>
      <c r="W42" s="18">
        <v>2</v>
      </c>
      <c r="X42" s="18"/>
      <c r="Y42" s="18">
        <v>3</v>
      </c>
      <c r="Z42" s="18"/>
      <c r="AA42" s="18">
        <v>1</v>
      </c>
      <c r="AB42" s="18">
        <v>1</v>
      </c>
      <c r="AC42" s="18">
        <v>18</v>
      </c>
      <c r="AD42" s="18">
        <v>6</v>
      </c>
      <c r="AE42" s="18">
        <v>5</v>
      </c>
      <c r="AF42" s="18"/>
      <c r="AG42" s="18">
        <v>1</v>
      </c>
      <c r="AH42" s="18"/>
      <c r="AI42" s="18"/>
      <c r="AJ42" s="18">
        <v>4</v>
      </c>
      <c r="AK42" s="18">
        <v>1</v>
      </c>
      <c r="AL42" s="18">
        <v>7</v>
      </c>
      <c r="AM42" s="18"/>
      <c r="AN42" s="18">
        <v>4</v>
      </c>
      <c r="AO42" s="18"/>
      <c r="AP42" s="18">
        <v>1</v>
      </c>
      <c r="AQ42" s="18"/>
      <c r="AR42" s="18"/>
      <c r="AS42" s="18">
        <v>2</v>
      </c>
      <c r="AT42" s="18"/>
      <c r="AU42" s="18"/>
      <c r="AV42" s="18"/>
      <c r="AW42" s="18">
        <v>4</v>
      </c>
      <c r="AX42" s="18"/>
      <c r="AY42" s="18"/>
      <c r="AZ42" s="18"/>
      <c r="BA42" s="18"/>
      <c r="BB42" s="18"/>
      <c r="BC42" s="19"/>
    </row>
    <row r="43" spans="1:55" s="4" customFormat="1" ht="12.75" customHeight="1">
      <c r="A43" s="37" t="s">
        <v>89</v>
      </c>
      <c r="B43" s="38">
        <f t="shared" si="10"/>
        <v>108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>
        <v>1</v>
      </c>
      <c r="N43" s="32">
        <v>1</v>
      </c>
      <c r="O43" s="32">
        <v>5</v>
      </c>
      <c r="P43" s="32">
        <v>2</v>
      </c>
      <c r="Q43" s="32"/>
      <c r="R43" s="32"/>
      <c r="S43" s="32">
        <v>1</v>
      </c>
      <c r="T43" s="32"/>
      <c r="U43" s="32">
        <v>1</v>
      </c>
      <c r="V43" s="32"/>
      <c r="W43" s="32"/>
      <c r="X43" s="32">
        <v>1</v>
      </c>
      <c r="Y43" s="32">
        <v>3</v>
      </c>
      <c r="Z43" s="32"/>
      <c r="AA43" s="32"/>
      <c r="AB43" s="32">
        <v>2</v>
      </c>
      <c r="AC43" s="32">
        <v>22</v>
      </c>
      <c r="AD43" s="32">
        <v>11</v>
      </c>
      <c r="AE43" s="32"/>
      <c r="AF43" s="32">
        <v>1</v>
      </c>
      <c r="AG43" s="32"/>
      <c r="AH43" s="32">
        <v>4</v>
      </c>
      <c r="AI43" s="32">
        <v>4</v>
      </c>
      <c r="AJ43" s="32">
        <v>6</v>
      </c>
      <c r="AK43" s="32">
        <v>1</v>
      </c>
      <c r="AL43" s="32">
        <v>16</v>
      </c>
      <c r="AM43" s="32">
        <v>1</v>
      </c>
      <c r="AN43" s="32">
        <v>2</v>
      </c>
      <c r="AO43" s="32">
        <v>8</v>
      </c>
      <c r="AP43" s="32"/>
      <c r="AQ43" s="32"/>
      <c r="AR43" s="32"/>
      <c r="AS43" s="32"/>
      <c r="AT43" s="32">
        <v>1</v>
      </c>
      <c r="AU43" s="32"/>
      <c r="AV43" s="32"/>
      <c r="AW43" s="32">
        <v>14</v>
      </c>
      <c r="AX43" s="32"/>
      <c r="AY43" s="32"/>
      <c r="AZ43" s="32"/>
      <c r="BA43" s="32"/>
      <c r="BB43" s="32"/>
      <c r="BC43" s="33"/>
    </row>
    <row r="44" spans="1:55" ht="13.5">
      <c r="A44" s="39" t="s">
        <v>90</v>
      </c>
      <c r="B44" s="13">
        <f aca="true" t="shared" si="11" ref="B44:AW44">SUM(B45:B46)</f>
        <v>260</v>
      </c>
      <c r="C44" s="14">
        <f t="shared" si="11"/>
        <v>3</v>
      </c>
      <c r="D44" s="14">
        <f t="shared" si="11"/>
        <v>1</v>
      </c>
      <c r="E44" s="14">
        <f t="shared" si="11"/>
        <v>0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0</v>
      </c>
      <c r="J44" s="14">
        <f t="shared" si="11"/>
        <v>1</v>
      </c>
      <c r="K44" s="14">
        <f t="shared" si="11"/>
        <v>0</v>
      </c>
      <c r="L44" s="14">
        <f t="shared" si="11"/>
        <v>0</v>
      </c>
      <c r="M44" s="14">
        <f t="shared" si="11"/>
        <v>2</v>
      </c>
      <c r="N44" s="14">
        <f t="shared" si="11"/>
        <v>3</v>
      </c>
      <c r="O44" s="14">
        <f t="shared" si="11"/>
        <v>8</v>
      </c>
      <c r="P44" s="14">
        <f t="shared" si="11"/>
        <v>14</v>
      </c>
      <c r="Q44" s="14">
        <f t="shared" si="11"/>
        <v>1</v>
      </c>
      <c r="R44" s="14">
        <f t="shared" si="11"/>
        <v>1</v>
      </c>
      <c r="S44" s="14">
        <f t="shared" si="11"/>
        <v>0</v>
      </c>
      <c r="T44" s="14">
        <f t="shared" si="11"/>
        <v>0</v>
      </c>
      <c r="U44" s="14">
        <f t="shared" si="11"/>
        <v>1</v>
      </c>
      <c r="V44" s="14">
        <f t="shared" si="11"/>
        <v>1</v>
      </c>
      <c r="W44" s="14">
        <f t="shared" si="11"/>
        <v>0</v>
      </c>
      <c r="X44" s="14">
        <f t="shared" si="11"/>
        <v>1</v>
      </c>
      <c r="Y44" s="14">
        <f t="shared" si="11"/>
        <v>8</v>
      </c>
      <c r="Z44" s="14">
        <f t="shared" si="11"/>
        <v>1</v>
      </c>
      <c r="AA44" s="14">
        <f t="shared" si="11"/>
        <v>1</v>
      </c>
      <c r="AB44" s="14">
        <f t="shared" si="11"/>
        <v>4</v>
      </c>
      <c r="AC44" s="14">
        <f t="shared" si="11"/>
        <v>30</v>
      </c>
      <c r="AD44" s="14">
        <f t="shared" si="11"/>
        <v>19</v>
      </c>
      <c r="AE44" s="14">
        <f t="shared" si="11"/>
        <v>1</v>
      </c>
      <c r="AF44" s="14">
        <f t="shared" si="11"/>
        <v>1</v>
      </c>
      <c r="AG44" s="14">
        <f t="shared" si="11"/>
        <v>0</v>
      </c>
      <c r="AH44" s="14">
        <f t="shared" si="11"/>
        <v>0</v>
      </c>
      <c r="AI44" s="14">
        <f t="shared" si="11"/>
        <v>4</v>
      </c>
      <c r="AJ44" s="14">
        <f t="shared" si="11"/>
        <v>4</v>
      </c>
      <c r="AK44" s="14">
        <f t="shared" si="11"/>
        <v>0</v>
      </c>
      <c r="AL44" s="14">
        <f t="shared" si="11"/>
        <v>41</v>
      </c>
      <c r="AM44" s="14">
        <f t="shared" si="11"/>
        <v>24</v>
      </c>
      <c r="AN44" s="14">
        <f t="shared" si="11"/>
        <v>10</v>
      </c>
      <c r="AO44" s="14">
        <f t="shared" si="11"/>
        <v>1</v>
      </c>
      <c r="AP44" s="14">
        <f t="shared" si="11"/>
        <v>0</v>
      </c>
      <c r="AQ44" s="14">
        <f t="shared" si="11"/>
        <v>0</v>
      </c>
      <c r="AR44" s="14">
        <f t="shared" si="11"/>
        <v>0</v>
      </c>
      <c r="AS44" s="14">
        <f t="shared" si="11"/>
        <v>0</v>
      </c>
      <c r="AT44" s="14">
        <f t="shared" si="11"/>
        <v>0</v>
      </c>
      <c r="AU44" s="14">
        <f t="shared" si="11"/>
        <v>0</v>
      </c>
      <c r="AV44" s="14">
        <f t="shared" si="11"/>
        <v>0</v>
      </c>
      <c r="AW44" s="14">
        <f t="shared" si="11"/>
        <v>74</v>
      </c>
      <c r="AX44" s="14"/>
      <c r="AY44" s="14"/>
      <c r="AZ44" s="14"/>
      <c r="BA44" s="14"/>
      <c r="BB44" s="14"/>
      <c r="BC44" s="15"/>
    </row>
    <row r="45" spans="1:55" ht="13.5">
      <c r="A45" s="40" t="s">
        <v>91</v>
      </c>
      <c r="B45" s="17">
        <f>SUM(C45:AW45)</f>
        <v>144</v>
      </c>
      <c r="C45" s="18"/>
      <c r="D45" s="18"/>
      <c r="E45" s="18"/>
      <c r="F45" s="18"/>
      <c r="G45" s="18"/>
      <c r="H45" s="18"/>
      <c r="I45" s="18"/>
      <c r="J45" s="18">
        <v>1</v>
      </c>
      <c r="K45" s="18"/>
      <c r="L45" s="18"/>
      <c r="M45" s="18">
        <v>1</v>
      </c>
      <c r="N45" s="18">
        <v>3</v>
      </c>
      <c r="O45" s="18">
        <v>3</v>
      </c>
      <c r="P45" s="18">
        <v>6</v>
      </c>
      <c r="Q45" s="18"/>
      <c r="R45" s="18">
        <v>1</v>
      </c>
      <c r="S45" s="18"/>
      <c r="T45" s="18"/>
      <c r="U45" s="18"/>
      <c r="V45" s="18"/>
      <c r="W45" s="18"/>
      <c r="X45" s="18"/>
      <c r="Y45" s="18">
        <v>5</v>
      </c>
      <c r="Z45" s="18">
        <v>1</v>
      </c>
      <c r="AA45" s="18">
        <v>1</v>
      </c>
      <c r="AB45" s="18">
        <v>2</v>
      </c>
      <c r="AC45" s="18">
        <v>16</v>
      </c>
      <c r="AD45" s="18">
        <v>15</v>
      </c>
      <c r="AE45" s="18">
        <v>1</v>
      </c>
      <c r="AF45" s="18">
        <v>1</v>
      </c>
      <c r="AG45" s="18"/>
      <c r="AH45" s="18"/>
      <c r="AI45" s="18">
        <v>1</v>
      </c>
      <c r="AJ45" s="18">
        <v>2</v>
      </c>
      <c r="AK45" s="18"/>
      <c r="AL45" s="18">
        <v>22</v>
      </c>
      <c r="AM45" s="18">
        <v>17</v>
      </c>
      <c r="AN45" s="18">
        <v>8</v>
      </c>
      <c r="AO45" s="18">
        <v>1</v>
      </c>
      <c r="AP45" s="18"/>
      <c r="AQ45" s="18"/>
      <c r="AR45" s="18"/>
      <c r="AS45" s="18"/>
      <c r="AT45" s="18"/>
      <c r="AU45" s="18"/>
      <c r="AV45" s="18"/>
      <c r="AW45" s="18">
        <v>36</v>
      </c>
      <c r="AX45" s="18"/>
      <c r="AY45" s="18"/>
      <c r="AZ45" s="18"/>
      <c r="BA45" s="18"/>
      <c r="BB45" s="18"/>
      <c r="BC45" s="19"/>
    </row>
    <row r="46" spans="1:55" ht="13.5">
      <c r="A46" s="37" t="s">
        <v>92</v>
      </c>
      <c r="B46" s="17">
        <f>SUM(C46:AW46)</f>
        <v>116</v>
      </c>
      <c r="C46" s="18">
        <v>3</v>
      </c>
      <c r="D46" s="18">
        <v>1</v>
      </c>
      <c r="E46" s="18"/>
      <c r="F46" s="18"/>
      <c r="G46" s="18"/>
      <c r="H46" s="18"/>
      <c r="I46" s="18"/>
      <c r="J46" s="18"/>
      <c r="K46" s="18"/>
      <c r="L46" s="18"/>
      <c r="M46" s="18">
        <v>1</v>
      </c>
      <c r="N46" s="18"/>
      <c r="O46" s="18">
        <v>5</v>
      </c>
      <c r="P46" s="18">
        <v>8</v>
      </c>
      <c r="Q46" s="18">
        <v>1</v>
      </c>
      <c r="R46" s="18"/>
      <c r="S46" s="18"/>
      <c r="T46" s="18"/>
      <c r="U46" s="18">
        <v>1</v>
      </c>
      <c r="V46" s="18">
        <v>1</v>
      </c>
      <c r="W46" s="18"/>
      <c r="X46" s="18">
        <v>1</v>
      </c>
      <c r="Y46" s="18">
        <v>3</v>
      </c>
      <c r="Z46" s="18"/>
      <c r="AA46" s="18"/>
      <c r="AB46" s="18">
        <v>2</v>
      </c>
      <c r="AC46" s="18">
        <v>14</v>
      </c>
      <c r="AD46" s="18">
        <v>4</v>
      </c>
      <c r="AE46" s="18"/>
      <c r="AF46" s="18"/>
      <c r="AG46" s="18"/>
      <c r="AH46" s="18"/>
      <c r="AI46" s="18">
        <v>3</v>
      </c>
      <c r="AJ46" s="18">
        <v>2</v>
      </c>
      <c r="AK46" s="18"/>
      <c r="AL46" s="18">
        <v>19</v>
      </c>
      <c r="AM46" s="18">
        <v>7</v>
      </c>
      <c r="AN46" s="18">
        <v>2</v>
      </c>
      <c r="AO46" s="18"/>
      <c r="AP46" s="18"/>
      <c r="AQ46" s="18"/>
      <c r="AR46" s="18"/>
      <c r="AS46" s="18"/>
      <c r="AT46" s="18"/>
      <c r="AU46" s="18"/>
      <c r="AV46" s="18"/>
      <c r="AW46" s="18">
        <v>38</v>
      </c>
      <c r="AX46" s="18"/>
      <c r="AY46" s="18"/>
      <c r="AZ46" s="18"/>
      <c r="BA46" s="18"/>
      <c r="BB46" s="18"/>
      <c r="BC46" s="19"/>
    </row>
    <row r="47" spans="1:55" ht="13.5">
      <c r="A47" s="39" t="s">
        <v>93</v>
      </c>
      <c r="B47" s="13">
        <f aca="true" t="shared" si="12" ref="B47:AW47">SUM(B48:B51)</f>
        <v>564</v>
      </c>
      <c r="C47" s="14">
        <f t="shared" si="12"/>
        <v>5</v>
      </c>
      <c r="D47" s="14">
        <f t="shared" si="12"/>
        <v>0</v>
      </c>
      <c r="E47" s="14">
        <f t="shared" si="12"/>
        <v>0</v>
      </c>
      <c r="F47" s="14">
        <f t="shared" si="12"/>
        <v>5</v>
      </c>
      <c r="G47" s="14">
        <f t="shared" si="12"/>
        <v>0</v>
      </c>
      <c r="H47" s="14">
        <f t="shared" si="12"/>
        <v>0</v>
      </c>
      <c r="I47" s="14">
        <f t="shared" si="12"/>
        <v>0</v>
      </c>
      <c r="J47" s="14">
        <f t="shared" si="12"/>
        <v>1</v>
      </c>
      <c r="K47" s="14">
        <f t="shared" si="12"/>
        <v>5</v>
      </c>
      <c r="L47" s="14">
        <f t="shared" si="12"/>
        <v>0</v>
      </c>
      <c r="M47" s="14">
        <f t="shared" si="12"/>
        <v>6</v>
      </c>
      <c r="N47" s="14">
        <f t="shared" si="12"/>
        <v>1</v>
      </c>
      <c r="O47" s="14">
        <f t="shared" si="12"/>
        <v>30</v>
      </c>
      <c r="P47" s="14">
        <f t="shared" si="12"/>
        <v>14</v>
      </c>
      <c r="Q47" s="14">
        <f t="shared" si="12"/>
        <v>0</v>
      </c>
      <c r="R47" s="14">
        <f t="shared" si="12"/>
        <v>3</v>
      </c>
      <c r="S47" s="14">
        <f t="shared" si="12"/>
        <v>1</v>
      </c>
      <c r="T47" s="14">
        <f t="shared" si="12"/>
        <v>0</v>
      </c>
      <c r="U47" s="14">
        <f t="shared" si="12"/>
        <v>0</v>
      </c>
      <c r="V47" s="14">
        <f t="shared" si="12"/>
        <v>0</v>
      </c>
      <c r="W47" s="14">
        <f t="shared" si="12"/>
        <v>4</v>
      </c>
      <c r="X47" s="14">
        <f t="shared" si="12"/>
        <v>6</v>
      </c>
      <c r="Y47" s="14">
        <f t="shared" si="12"/>
        <v>12</v>
      </c>
      <c r="Z47" s="14">
        <f t="shared" si="12"/>
        <v>1</v>
      </c>
      <c r="AA47" s="14">
        <f t="shared" si="12"/>
        <v>2</v>
      </c>
      <c r="AB47" s="14">
        <f t="shared" si="12"/>
        <v>28</v>
      </c>
      <c r="AC47" s="14">
        <f t="shared" si="12"/>
        <v>77</v>
      </c>
      <c r="AD47" s="14">
        <f t="shared" si="12"/>
        <v>63</v>
      </c>
      <c r="AE47" s="14">
        <f t="shared" si="12"/>
        <v>6</v>
      </c>
      <c r="AF47" s="14">
        <f t="shared" si="12"/>
        <v>4</v>
      </c>
      <c r="AG47" s="14">
        <f t="shared" si="12"/>
        <v>0</v>
      </c>
      <c r="AH47" s="14">
        <f t="shared" si="12"/>
        <v>0</v>
      </c>
      <c r="AI47" s="14">
        <f t="shared" si="12"/>
        <v>10</v>
      </c>
      <c r="AJ47" s="14">
        <f t="shared" si="12"/>
        <v>7</v>
      </c>
      <c r="AK47" s="14">
        <f t="shared" si="12"/>
        <v>2</v>
      </c>
      <c r="AL47" s="14">
        <f t="shared" si="12"/>
        <v>69</v>
      </c>
      <c r="AM47" s="14">
        <f t="shared" si="12"/>
        <v>21</v>
      </c>
      <c r="AN47" s="14">
        <f t="shared" si="12"/>
        <v>14</v>
      </c>
      <c r="AO47" s="14">
        <f t="shared" si="12"/>
        <v>10</v>
      </c>
      <c r="AP47" s="14">
        <f t="shared" si="12"/>
        <v>2</v>
      </c>
      <c r="AQ47" s="14">
        <f t="shared" si="12"/>
        <v>2</v>
      </c>
      <c r="AR47" s="14">
        <f t="shared" si="12"/>
        <v>1</v>
      </c>
      <c r="AS47" s="14">
        <f t="shared" si="12"/>
        <v>3</v>
      </c>
      <c r="AT47" s="14">
        <f t="shared" si="12"/>
        <v>0</v>
      </c>
      <c r="AU47" s="14">
        <f t="shared" si="12"/>
        <v>2</v>
      </c>
      <c r="AV47" s="14">
        <f t="shared" si="12"/>
        <v>2</v>
      </c>
      <c r="AW47" s="14">
        <f t="shared" si="12"/>
        <v>145</v>
      </c>
      <c r="AX47" s="14"/>
      <c r="AY47" s="14"/>
      <c r="AZ47" s="14"/>
      <c r="BA47" s="14"/>
      <c r="BB47" s="14"/>
      <c r="BC47" s="15"/>
    </row>
    <row r="48" spans="1:55" ht="13.5">
      <c r="A48" s="40" t="s">
        <v>94</v>
      </c>
      <c r="B48" s="17">
        <f>SUM(C48:AW48)</f>
        <v>343</v>
      </c>
      <c r="C48" s="18">
        <v>3</v>
      </c>
      <c r="D48" s="18"/>
      <c r="E48" s="18"/>
      <c r="F48" s="18"/>
      <c r="G48" s="18"/>
      <c r="H48" s="18"/>
      <c r="I48" s="18"/>
      <c r="J48" s="18">
        <v>1</v>
      </c>
      <c r="K48" s="18">
        <v>5</v>
      </c>
      <c r="L48" s="18"/>
      <c r="M48" s="18">
        <v>2</v>
      </c>
      <c r="N48" s="18">
        <v>1</v>
      </c>
      <c r="O48" s="18">
        <v>14</v>
      </c>
      <c r="P48" s="18">
        <v>12</v>
      </c>
      <c r="Q48" s="18"/>
      <c r="R48" s="18">
        <v>2</v>
      </c>
      <c r="S48" s="18">
        <v>1</v>
      </c>
      <c r="T48" s="18"/>
      <c r="U48" s="18"/>
      <c r="V48" s="18"/>
      <c r="W48" s="18">
        <v>4</v>
      </c>
      <c r="X48" s="18">
        <v>3</v>
      </c>
      <c r="Y48" s="18">
        <v>8</v>
      </c>
      <c r="Z48" s="18">
        <v>1</v>
      </c>
      <c r="AA48" s="18">
        <v>1</v>
      </c>
      <c r="AB48" s="18">
        <v>13</v>
      </c>
      <c r="AC48" s="18">
        <v>29</v>
      </c>
      <c r="AD48" s="18">
        <v>37</v>
      </c>
      <c r="AE48" s="18">
        <v>2</v>
      </c>
      <c r="AF48" s="18">
        <v>3</v>
      </c>
      <c r="AG48" s="18"/>
      <c r="AH48" s="18"/>
      <c r="AI48" s="18">
        <v>4</v>
      </c>
      <c r="AJ48" s="18">
        <v>1</v>
      </c>
      <c r="AK48" s="18">
        <v>1</v>
      </c>
      <c r="AL48" s="18">
        <v>43</v>
      </c>
      <c r="AM48" s="18">
        <v>15</v>
      </c>
      <c r="AN48" s="18">
        <v>10</v>
      </c>
      <c r="AO48" s="18">
        <v>8</v>
      </c>
      <c r="AP48" s="18">
        <v>1</v>
      </c>
      <c r="AQ48" s="18">
        <v>2</v>
      </c>
      <c r="AR48" s="18"/>
      <c r="AS48" s="18">
        <v>2</v>
      </c>
      <c r="AT48" s="18"/>
      <c r="AU48" s="18">
        <v>1</v>
      </c>
      <c r="AV48" s="18">
        <v>2</v>
      </c>
      <c r="AW48" s="18">
        <v>111</v>
      </c>
      <c r="AX48" s="18"/>
      <c r="AY48" s="18"/>
      <c r="AZ48" s="18"/>
      <c r="BA48" s="18"/>
      <c r="BB48" s="18"/>
      <c r="BC48" s="19"/>
    </row>
    <row r="49" spans="1:55" ht="13.5">
      <c r="A49" s="40" t="s">
        <v>95</v>
      </c>
      <c r="B49" s="17">
        <f>SUM(C49:AW49)</f>
        <v>109</v>
      </c>
      <c r="C49" s="18"/>
      <c r="D49" s="18"/>
      <c r="E49" s="18"/>
      <c r="F49" s="18">
        <v>5</v>
      </c>
      <c r="G49" s="18"/>
      <c r="H49" s="18"/>
      <c r="I49" s="18"/>
      <c r="J49" s="18"/>
      <c r="K49" s="18"/>
      <c r="L49" s="18"/>
      <c r="M49" s="18">
        <v>2</v>
      </c>
      <c r="N49" s="18"/>
      <c r="O49" s="18">
        <v>8</v>
      </c>
      <c r="P49" s="18"/>
      <c r="Q49" s="18"/>
      <c r="R49" s="18"/>
      <c r="S49" s="18"/>
      <c r="T49" s="18"/>
      <c r="U49" s="18"/>
      <c r="V49" s="18"/>
      <c r="W49" s="18"/>
      <c r="X49" s="18">
        <v>1</v>
      </c>
      <c r="Y49" s="18">
        <v>2</v>
      </c>
      <c r="Z49" s="18"/>
      <c r="AA49" s="18"/>
      <c r="AB49" s="18">
        <v>6</v>
      </c>
      <c r="AC49" s="18">
        <v>21</v>
      </c>
      <c r="AD49" s="18">
        <v>12</v>
      </c>
      <c r="AE49" s="18">
        <v>2</v>
      </c>
      <c r="AF49" s="18"/>
      <c r="AG49" s="18"/>
      <c r="AH49" s="18"/>
      <c r="AI49" s="18">
        <v>4</v>
      </c>
      <c r="AJ49" s="18">
        <v>4</v>
      </c>
      <c r="AK49" s="18"/>
      <c r="AL49" s="18">
        <v>17</v>
      </c>
      <c r="AM49" s="18">
        <v>4</v>
      </c>
      <c r="AN49" s="18">
        <v>2</v>
      </c>
      <c r="AO49" s="18">
        <v>1</v>
      </c>
      <c r="AP49" s="18">
        <v>1</v>
      </c>
      <c r="AQ49" s="18"/>
      <c r="AR49" s="18"/>
      <c r="AS49" s="18">
        <v>1</v>
      </c>
      <c r="AT49" s="18"/>
      <c r="AU49" s="18">
        <v>1</v>
      </c>
      <c r="AV49" s="18"/>
      <c r="AW49" s="18">
        <v>15</v>
      </c>
      <c r="AX49" s="18"/>
      <c r="AY49" s="18"/>
      <c r="AZ49" s="18"/>
      <c r="BA49" s="18"/>
      <c r="BB49" s="18"/>
      <c r="BC49" s="19"/>
    </row>
    <row r="50" spans="1:55" ht="13.5">
      <c r="A50" s="40" t="s">
        <v>96</v>
      </c>
      <c r="B50" s="17">
        <f>SUM(C50:AW50)</f>
        <v>97</v>
      </c>
      <c r="C50" s="18">
        <v>2</v>
      </c>
      <c r="D50" s="18"/>
      <c r="E50" s="18"/>
      <c r="F50" s="18"/>
      <c r="G50" s="18"/>
      <c r="H50" s="18"/>
      <c r="I50" s="18"/>
      <c r="J50" s="18"/>
      <c r="K50" s="18"/>
      <c r="L50" s="18"/>
      <c r="M50" s="18">
        <v>2</v>
      </c>
      <c r="N50" s="18"/>
      <c r="O50" s="18">
        <v>5</v>
      </c>
      <c r="P50" s="18">
        <v>2</v>
      </c>
      <c r="Q50" s="18"/>
      <c r="R50" s="18">
        <v>1</v>
      </c>
      <c r="S50" s="18"/>
      <c r="T50" s="18"/>
      <c r="U50" s="18"/>
      <c r="V50" s="18"/>
      <c r="W50" s="18"/>
      <c r="X50" s="18">
        <v>2</v>
      </c>
      <c r="Y50" s="18">
        <v>2</v>
      </c>
      <c r="Z50" s="18"/>
      <c r="AA50" s="18">
        <v>1</v>
      </c>
      <c r="AB50" s="18">
        <v>9</v>
      </c>
      <c r="AC50" s="18">
        <v>24</v>
      </c>
      <c r="AD50" s="18">
        <v>13</v>
      </c>
      <c r="AE50" s="18">
        <v>1</v>
      </c>
      <c r="AF50" s="18">
        <v>1</v>
      </c>
      <c r="AG50" s="18"/>
      <c r="AH50" s="18"/>
      <c r="AI50" s="18">
        <v>2</v>
      </c>
      <c r="AJ50" s="18"/>
      <c r="AK50" s="18"/>
      <c r="AL50" s="18">
        <v>7</v>
      </c>
      <c r="AM50" s="18">
        <v>2</v>
      </c>
      <c r="AN50" s="18">
        <v>1</v>
      </c>
      <c r="AO50" s="18"/>
      <c r="AP50" s="18"/>
      <c r="AQ50" s="18"/>
      <c r="AR50" s="18">
        <v>1</v>
      </c>
      <c r="AS50" s="18"/>
      <c r="AT50" s="18"/>
      <c r="AU50" s="18"/>
      <c r="AV50" s="18"/>
      <c r="AW50" s="18">
        <v>19</v>
      </c>
      <c r="AX50" s="18"/>
      <c r="AY50" s="18"/>
      <c r="AZ50" s="18"/>
      <c r="BA50" s="18"/>
      <c r="BB50" s="18"/>
      <c r="BC50" s="19"/>
    </row>
    <row r="51" spans="1:55" ht="13.5">
      <c r="A51" s="37" t="s">
        <v>97</v>
      </c>
      <c r="B51" s="17">
        <f>SUM(C51:AW51)</f>
        <v>15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>
        <v>3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>
        <v>3</v>
      </c>
      <c r="AD51" s="18">
        <v>1</v>
      </c>
      <c r="AE51" s="18">
        <v>1</v>
      </c>
      <c r="AF51" s="18"/>
      <c r="AG51" s="18"/>
      <c r="AH51" s="18"/>
      <c r="AI51" s="18"/>
      <c r="AJ51" s="18">
        <v>2</v>
      </c>
      <c r="AK51" s="18">
        <v>1</v>
      </c>
      <c r="AL51" s="18">
        <v>2</v>
      </c>
      <c r="AM51" s="18"/>
      <c r="AN51" s="18">
        <v>1</v>
      </c>
      <c r="AO51" s="18">
        <v>1</v>
      </c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9"/>
    </row>
    <row r="52" spans="1:55" ht="13.5">
      <c r="A52" s="39" t="s">
        <v>98</v>
      </c>
      <c r="B52" s="13">
        <f aca="true" t="shared" si="13" ref="B52:AW52">SUM(B53:B59)</f>
        <v>706</v>
      </c>
      <c r="C52" s="14">
        <f t="shared" si="13"/>
        <v>0</v>
      </c>
      <c r="D52" s="14">
        <f t="shared" si="13"/>
        <v>3</v>
      </c>
      <c r="E52" s="14">
        <f t="shared" si="13"/>
        <v>0</v>
      </c>
      <c r="F52" s="14">
        <f t="shared" si="13"/>
        <v>2</v>
      </c>
      <c r="G52" s="14">
        <f t="shared" si="13"/>
        <v>0</v>
      </c>
      <c r="H52" s="14">
        <f t="shared" si="13"/>
        <v>1</v>
      </c>
      <c r="I52" s="14">
        <f t="shared" si="13"/>
        <v>0</v>
      </c>
      <c r="J52" s="14">
        <f t="shared" si="13"/>
        <v>1</v>
      </c>
      <c r="K52" s="14">
        <f t="shared" si="13"/>
        <v>8</v>
      </c>
      <c r="L52" s="14">
        <f t="shared" si="13"/>
        <v>0</v>
      </c>
      <c r="M52" s="14">
        <f t="shared" si="13"/>
        <v>16</v>
      </c>
      <c r="N52" s="14">
        <f t="shared" si="13"/>
        <v>7</v>
      </c>
      <c r="O52" s="14">
        <f t="shared" si="13"/>
        <v>15</v>
      </c>
      <c r="P52" s="14">
        <f t="shared" si="13"/>
        <v>19</v>
      </c>
      <c r="Q52" s="14">
        <f t="shared" si="13"/>
        <v>1</v>
      </c>
      <c r="R52" s="14">
        <f t="shared" si="13"/>
        <v>0</v>
      </c>
      <c r="S52" s="14">
        <f t="shared" si="13"/>
        <v>2</v>
      </c>
      <c r="T52" s="14">
        <f t="shared" si="13"/>
        <v>1</v>
      </c>
      <c r="U52" s="14">
        <f t="shared" si="13"/>
        <v>0</v>
      </c>
      <c r="V52" s="14">
        <f t="shared" si="13"/>
        <v>4</v>
      </c>
      <c r="W52" s="14">
        <f t="shared" si="13"/>
        <v>6</v>
      </c>
      <c r="X52" s="14">
        <f t="shared" si="13"/>
        <v>4</v>
      </c>
      <c r="Y52" s="14">
        <f t="shared" si="13"/>
        <v>14</v>
      </c>
      <c r="Z52" s="14">
        <f t="shared" si="13"/>
        <v>5</v>
      </c>
      <c r="AA52" s="14">
        <f t="shared" si="13"/>
        <v>4</v>
      </c>
      <c r="AB52" s="14">
        <f t="shared" si="13"/>
        <v>12</v>
      </c>
      <c r="AC52" s="14">
        <f t="shared" si="13"/>
        <v>92</v>
      </c>
      <c r="AD52" s="14">
        <f t="shared" si="13"/>
        <v>37</v>
      </c>
      <c r="AE52" s="14">
        <f t="shared" si="13"/>
        <v>8</v>
      </c>
      <c r="AF52" s="14">
        <f t="shared" si="13"/>
        <v>4</v>
      </c>
      <c r="AG52" s="14">
        <f t="shared" si="13"/>
        <v>0</v>
      </c>
      <c r="AH52" s="14">
        <f t="shared" si="13"/>
        <v>3</v>
      </c>
      <c r="AI52" s="14">
        <f t="shared" si="13"/>
        <v>20</v>
      </c>
      <c r="AJ52" s="14">
        <f t="shared" si="13"/>
        <v>8</v>
      </c>
      <c r="AK52" s="14">
        <f t="shared" si="13"/>
        <v>2</v>
      </c>
      <c r="AL52" s="14">
        <f t="shared" si="13"/>
        <v>112</v>
      </c>
      <c r="AM52" s="14">
        <f t="shared" si="13"/>
        <v>34</v>
      </c>
      <c r="AN52" s="14">
        <f t="shared" si="13"/>
        <v>21</v>
      </c>
      <c r="AO52" s="14">
        <f t="shared" si="13"/>
        <v>12</v>
      </c>
      <c r="AP52" s="14">
        <f t="shared" si="13"/>
        <v>0</v>
      </c>
      <c r="AQ52" s="14">
        <f t="shared" si="13"/>
        <v>0</v>
      </c>
      <c r="AR52" s="14">
        <f t="shared" si="13"/>
        <v>5</v>
      </c>
      <c r="AS52" s="14">
        <f t="shared" si="13"/>
        <v>3</v>
      </c>
      <c r="AT52" s="14">
        <f t="shared" si="13"/>
        <v>1</v>
      </c>
      <c r="AU52" s="14">
        <f t="shared" si="13"/>
        <v>2</v>
      </c>
      <c r="AV52" s="14">
        <f t="shared" si="13"/>
        <v>0</v>
      </c>
      <c r="AW52" s="14">
        <f t="shared" si="13"/>
        <v>217</v>
      </c>
      <c r="AX52" s="14"/>
      <c r="AY52" s="14"/>
      <c r="AZ52" s="14"/>
      <c r="BA52" s="14"/>
      <c r="BB52" s="14"/>
      <c r="BC52" s="15"/>
    </row>
    <row r="53" spans="1:55" ht="13.5">
      <c r="A53" s="41" t="s">
        <v>99</v>
      </c>
      <c r="B53" s="17">
        <f aca="true" t="shared" si="14" ref="B53:B59">SUM(C53:AW53)</f>
        <v>357</v>
      </c>
      <c r="C53" s="18"/>
      <c r="D53" s="18">
        <v>3</v>
      </c>
      <c r="E53" s="18"/>
      <c r="F53" s="18"/>
      <c r="G53" s="18"/>
      <c r="H53" s="18"/>
      <c r="I53" s="18"/>
      <c r="J53" s="18">
        <v>1</v>
      </c>
      <c r="K53" s="18"/>
      <c r="L53" s="18"/>
      <c r="M53" s="18">
        <v>8</v>
      </c>
      <c r="N53" s="18">
        <v>4</v>
      </c>
      <c r="O53" s="18">
        <v>3</v>
      </c>
      <c r="P53" s="18">
        <v>13</v>
      </c>
      <c r="Q53" s="18"/>
      <c r="R53" s="18"/>
      <c r="S53" s="18">
        <v>1</v>
      </c>
      <c r="T53" s="18"/>
      <c r="U53" s="18"/>
      <c r="V53" s="18">
        <v>3</v>
      </c>
      <c r="W53" s="18">
        <v>5</v>
      </c>
      <c r="X53" s="18">
        <v>2</v>
      </c>
      <c r="Y53" s="18">
        <v>2</v>
      </c>
      <c r="Z53" s="18">
        <v>2</v>
      </c>
      <c r="AA53" s="18">
        <v>4</v>
      </c>
      <c r="AB53" s="18">
        <v>2</v>
      </c>
      <c r="AC53" s="18">
        <v>37</v>
      </c>
      <c r="AD53" s="18">
        <v>13</v>
      </c>
      <c r="AE53" s="18">
        <v>4</v>
      </c>
      <c r="AF53" s="18">
        <v>3</v>
      </c>
      <c r="AG53" s="18"/>
      <c r="AH53" s="18">
        <v>1</v>
      </c>
      <c r="AI53" s="18">
        <v>14</v>
      </c>
      <c r="AJ53" s="18">
        <v>2</v>
      </c>
      <c r="AK53" s="18"/>
      <c r="AL53" s="18">
        <v>47</v>
      </c>
      <c r="AM53" s="18">
        <v>18</v>
      </c>
      <c r="AN53" s="18">
        <v>12</v>
      </c>
      <c r="AO53" s="18">
        <v>8</v>
      </c>
      <c r="AP53" s="18"/>
      <c r="AQ53" s="18"/>
      <c r="AR53" s="18">
        <v>4</v>
      </c>
      <c r="AS53" s="18"/>
      <c r="AT53" s="18">
        <v>1</v>
      </c>
      <c r="AU53" s="18">
        <v>2</v>
      </c>
      <c r="AV53" s="18"/>
      <c r="AW53" s="18">
        <v>138</v>
      </c>
      <c r="AX53" s="18"/>
      <c r="AY53" s="18"/>
      <c r="AZ53" s="18"/>
      <c r="BA53" s="18"/>
      <c r="BB53" s="18"/>
      <c r="BC53" s="19"/>
    </row>
    <row r="54" spans="1:55" ht="13.5">
      <c r="A54" s="41" t="s">
        <v>100</v>
      </c>
      <c r="B54" s="17">
        <f t="shared" si="14"/>
        <v>105</v>
      </c>
      <c r="C54" s="18"/>
      <c r="D54" s="18"/>
      <c r="E54" s="18"/>
      <c r="F54" s="18"/>
      <c r="G54" s="18"/>
      <c r="H54" s="18"/>
      <c r="I54" s="18"/>
      <c r="J54" s="18"/>
      <c r="K54" s="18">
        <v>1</v>
      </c>
      <c r="L54" s="18"/>
      <c r="M54" s="18">
        <v>4</v>
      </c>
      <c r="N54" s="18">
        <v>1</v>
      </c>
      <c r="O54" s="18">
        <v>5</v>
      </c>
      <c r="P54" s="18">
        <v>2</v>
      </c>
      <c r="Q54" s="18"/>
      <c r="R54" s="18"/>
      <c r="S54" s="18">
        <v>1</v>
      </c>
      <c r="T54" s="18"/>
      <c r="U54" s="18"/>
      <c r="V54" s="18"/>
      <c r="W54" s="18"/>
      <c r="X54" s="18">
        <v>1</v>
      </c>
      <c r="Y54" s="18">
        <v>6</v>
      </c>
      <c r="Z54" s="18"/>
      <c r="AA54" s="18"/>
      <c r="AB54" s="18">
        <v>4</v>
      </c>
      <c r="AC54" s="18">
        <v>12</v>
      </c>
      <c r="AD54" s="18">
        <v>8</v>
      </c>
      <c r="AE54" s="18">
        <v>1</v>
      </c>
      <c r="AF54" s="18"/>
      <c r="AG54" s="18"/>
      <c r="AH54" s="18">
        <v>1</v>
      </c>
      <c r="AI54" s="18">
        <v>1</v>
      </c>
      <c r="AJ54" s="18">
        <v>1</v>
      </c>
      <c r="AK54" s="18">
        <v>1</v>
      </c>
      <c r="AL54" s="18">
        <v>20</v>
      </c>
      <c r="AM54" s="18">
        <v>6</v>
      </c>
      <c r="AN54" s="18">
        <v>1</v>
      </c>
      <c r="AO54" s="18"/>
      <c r="AP54" s="18"/>
      <c r="AQ54" s="18"/>
      <c r="AR54" s="18"/>
      <c r="AS54" s="18"/>
      <c r="AT54" s="18"/>
      <c r="AU54" s="18"/>
      <c r="AV54" s="18"/>
      <c r="AW54" s="18">
        <v>28</v>
      </c>
      <c r="AX54" s="18"/>
      <c r="AY54" s="18"/>
      <c r="AZ54" s="18"/>
      <c r="BA54" s="18"/>
      <c r="BB54" s="18"/>
      <c r="BC54" s="19"/>
    </row>
    <row r="55" spans="1:55" ht="13.5">
      <c r="A55" s="41" t="s">
        <v>101</v>
      </c>
      <c r="B55" s="17">
        <f t="shared" si="14"/>
        <v>54</v>
      </c>
      <c r="C55" s="18"/>
      <c r="D55" s="18"/>
      <c r="E55" s="18"/>
      <c r="F55" s="18">
        <v>1</v>
      </c>
      <c r="G55" s="18"/>
      <c r="H55" s="18"/>
      <c r="I55" s="18"/>
      <c r="J55" s="18"/>
      <c r="K55" s="18"/>
      <c r="L55" s="18"/>
      <c r="M55" s="18">
        <v>1</v>
      </c>
      <c r="N55" s="18">
        <v>1</v>
      </c>
      <c r="O55" s="18">
        <v>3</v>
      </c>
      <c r="P55" s="18"/>
      <c r="Q55" s="18"/>
      <c r="R55" s="18"/>
      <c r="S55" s="18"/>
      <c r="T55" s="18"/>
      <c r="U55" s="18"/>
      <c r="V55" s="18"/>
      <c r="W55" s="18">
        <v>1</v>
      </c>
      <c r="X55" s="18"/>
      <c r="Y55" s="18">
        <v>1</v>
      </c>
      <c r="Z55" s="18">
        <v>2</v>
      </c>
      <c r="AA55" s="18"/>
      <c r="AB55" s="18"/>
      <c r="AC55" s="18">
        <v>10</v>
      </c>
      <c r="AD55" s="18">
        <v>5</v>
      </c>
      <c r="AE55" s="18">
        <v>2</v>
      </c>
      <c r="AF55" s="18"/>
      <c r="AG55" s="18"/>
      <c r="AH55" s="18">
        <v>1</v>
      </c>
      <c r="AI55" s="18"/>
      <c r="AJ55" s="18">
        <v>2</v>
      </c>
      <c r="AK55" s="18"/>
      <c r="AL55" s="18">
        <v>17</v>
      </c>
      <c r="AM55" s="18"/>
      <c r="AN55" s="18">
        <v>2</v>
      </c>
      <c r="AO55" s="18">
        <v>2</v>
      </c>
      <c r="AP55" s="18"/>
      <c r="AQ55" s="18"/>
      <c r="AR55" s="18"/>
      <c r="AS55" s="18">
        <v>3</v>
      </c>
      <c r="AT55" s="18"/>
      <c r="AU55" s="18"/>
      <c r="AV55" s="18"/>
      <c r="AW55" s="18"/>
      <c r="AX55" s="18"/>
      <c r="AY55" s="18"/>
      <c r="AZ55" s="18"/>
      <c r="BA55" s="18"/>
      <c r="BB55" s="18"/>
      <c r="BC55" s="19"/>
    </row>
    <row r="56" spans="1:55" ht="13.5">
      <c r="A56" s="41" t="s">
        <v>102</v>
      </c>
      <c r="B56" s="17">
        <f t="shared" si="14"/>
        <v>40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>
        <v>1</v>
      </c>
      <c r="O56" s="18">
        <v>3</v>
      </c>
      <c r="P56" s="18">
        <v>2</v>
      </c>
      <c r="Q56" s="18"/>
      <c r="R56" s="18"/>
      <c r="S56" s="18"/>
      <c r="T56" s="18">
        <v>1</v>
      </c>
      <c r="U56" s="18"/>
      <c r="V56" s="18"/>
      <c r="W56" s="18"/>
      <c r="X56" s="18"/>
      <c r="Y56" s="18">
        <v>1</v>
      </c>
      <c r="Z56" s="18"/>
      <c r="AA56" s="18"/>
      <c r="AB56" s="18">
        <v>2</v>
      </c>
      <c r="AC56" s="18">
        <v>6</v>
      </c>
      <c r="AD56" s="18">
        <v>4</v>
      </c>
      <c r="AE56" s="18"/>
      <c r="AF56" s="18"/>
      <c r="AG56" s="18"/>
      <c r="AH56" s="18"/>
      <c r="AI56" s="18">
        <v>1</v>
      </c>
      <c r="AJ56" s="18">
        <v>1</v>
      </c>
      <c r="AK56" s="18"/>
      <c r="AL56" s="18">
        <v>4</v>
      </c>
      <c r="AM56" s="18">
        <v>2</v>
      </c>
      <c r="AN56" s="18">
        <v>1</v>
      </c>
      <c r="AO56" s="18"/>
      <c r="AP56" s="18"/>
      <c r="AQ56" s="18"/>
      <c r="AR56" s="18"/>
      <c r="AS56" s="18"/>
      <c r="AT56" s="18"/>
      <c r="AU56" s="18"/>
      <c r="AV56" s="18"/>
      <c r="AW56" s="18">
        <v>11</v>
      </c>
      <c r="AX56" s="18"/>
      <c r="AY56" s="18"/>
      <c r="AZ56" s="18"/>
      <c r="BA56" s="18"/>
      <c r="BB56" s="18"/>
      <c r="BC56" s="19"/>
    </row>
    <row r="57" spans="1:55" ht="13.5">
      <c r="A57" s="41" t="s">
        <v>103</v>
      </c>
      <c r="B57" s="17">
        <f t="shared" si="14"/>
        <v>11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>
        <v>1</v>
      </c>
      <c r="Z57" s="18"/>
      <c r="AA57" s="18"/>
      <c r="AB57" s="18"/>
      <c r="AC57" s="18">
        <v>6</v>
      </c>
      <c r="AD57" s="18">
        <v>3</v>
      </c>
      <c r="AE57" s="18"/>
      <c r="AF57" s="18"/>
      <c r="AG57" s="18"/>
      <c r="AH57" s="18"/>
      <c r="AI57" s="18"/>
      <c r="AJ57" s="18"/>
      <c r="AK57" s="18"/>
      <c r="AL57" s="18">
        <v>1</v>
      </c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2" t="s">
        <v>104</v>
      </c>
      <c r="B58" s="17">
        <f t="shared" si="14"/>
        <v>122</v>
      </c>
      <c r="C58" s="18"/>
      <c r="D58" s="18"/>
      <c r="E58" s="18"/>
      <c r="F58" s="18"/>
      <c r="G58" s="18"/>
      <c r="H58" s="18">
        <v>1</v>
      </c>
      <c r="I58" s="18"/>
      <c r="J58" s="18"/>
      <c r="K58" s="18">
        <v>2</v>
      </c>
      <c r="L58" s="18"/>
      <c r="M58" s="18">
        <v>3</v>
      </c>
      <c r="N58" s="18"/>
      <c r="O58" s="18">
        <v>1</v>
      </c>
      <c r="P58" s="18">
        <v>1</v>
      </c>
      <c r="Q58" s="18">
        <v>1</v>
      </c>
      <c r="R58" s="18"/>
      <c r="S58" s="18"/>
      <c r="T58" s="18"/>
      <c r="U58" s="18"/>
      <c r="V58" s="18">
        <v>1</v>
      </c>
      <c r="W58" s="18"/>
      <c r="X58" s="18">
        <v>1</v>
      </c>
      <c r="Y58" s="18">
        <v>2</v>
      </c>
      <c r="Z58" s="18"/>
      <c r="AA58" s="18"/>
      <c r="AB58" s="18">
        <v>4</v>
      </c>
      <c r="AC58" s="18">
        <v>21</v>
      </c>
      <c r="AD58" s="18">
        <v>4</v>
      </c>
      <c r="AE58" s="18">
        <v>1</v>
      </c>
      <c r="AF58" s="18">
        <v>1</v>
      </c>
      <c r="AG58" s="18"/>
      <c r="AH58" s="18"/>
      <c r="AI58" s="18">
        <v>4</v>
      </c>
      <c r="AJ58" s="18">
        <v>2</v>
      </c>
      <c r="AK58" s="18">
        <v>1</v>
      </c>
      <c r="AL58" s="18">
        <v>19</v>
      </c>
      <c r="AM58" s="18">
        <v>7</v>
      </c>
      <c r="AN58" s="18">
        <v>2</v>
      </c>
      <c r="AO58" s="18">
        <v>2</v>
      </c>
      <c r="AP58" s="18"/>
      <c r="AQ58" s="18"/>
      <c r="AR58" s="18">
        <v>1</v>
      </c>
      <c r="AS58" s="18"/>
      <c r="AT58" s="18"/>
      <c r="AU58" s="18"/>
      <c r="AV58" s="18"/>
      <c r="AW58" s="18">
        <v>40</v>
      </c>
      <c r="AX58" s="18"/>
      <c r="AY58" s="18"/>
      <c r="AZ58" s="18"/>
      <c r="BA58" s="18"/>
      <c r="BB58" s="18"/>
      <c r="BC58" s="19"/>
    </row>
    <row r="59" spans="1:55" ht="13.5">
      <c r="A59" s="42" t="s">
        <v>105</v>
      </c>
      <c r="B59" s="17">
        <f t="shared" si="14"/>
        <v>17</v>
      </c>
      <c r="C59" s="18"/>
      <c r="D59" s="18"/>
      <c r="E59" s="18"/>
      <c r="F59" s="18">
        <v>1</v>
      </c>
      <c r="G59" s="18"/>
      <c r="H59" s="18"/>
      <c r="I59" s="18"/>
      <c r="J59" s="18"/>
      <c r="K59" s="18">
        <v>5</v>
      </c>
      <c r="L59" s="18"/>
      <c r="M59" s="18"/>
      <c r="N59" s="18"/>
      <c r="O59" s="18"/>
      <c r="P59" s="18">
        <v>1</v>
      </c>
      <c r="Q59" s="18"/>
      <c r="R59" s="18"/>
      <c r="S59" s="18"/>
      <c r="T59" s="18"/>
      <c r="U59" s="18"/>
      <c r="V59" s="18"/>
      <c r="W59" s="18"/>
      <c r="X59" s="18"/>
      <c r="Y59" s="18">
        <v>1</v>
      </c>
      <c r="Z59" s="18">
        <v>1</v>
      </c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>
        <v>4</v>
      </c>
      <c r="AM59" s="18">
        <v>1</v>
      </c>
      <c r="AN59" s="18">
        <v>3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39" t="s">
        <v>106</v>
      </c>
      <c r="B60" s="13">
        <f aca="true" t="shared" si="15" ref="B60:AW60">SUM(B61:B68)</f>
        <v>1055</v>
      </c>
      <c r="C60" s="14">
        <f t="shared" si="15"/>
        <v>3</v>
      </c>
      <c r="D60" s="14">
        <f t="shared" si="15"/>
        <v>0</v>
      </c>
      <c r="E60" s="14">
        <f t="shared" si="15"/>
        <v>0</v>
      </c>
      <c r="F60" s="14">
        <f t="shared" si="15"/>
        <v>2</v>
      </c>
      <c r="G60" s="14">
        <f t="shared" si="15"/>
        <v>0</v>
      </c>
      <c r="H60" s="14">
        <f t="shared" si="15"/>
        <v>0</v>
      </c>
      <c r="I60" s="14">
        <f t="shared" si="15"/>
        <v>1</v>
      </c>
      <c r="J60" s="14">
        <f t="shared" si="15"/>
        <v>6</v>
      </c>
      <c r="K60" s="14">
        <f t="shared" si="15"/>
        <v>0</v>
      </c>
      <c r="L60" s="14">
        <f t="shared" si="15"/>
        <v>0</v>
      </c>
      <c r="M60" s="14">
        <f t="shared" si="15"/>
        <v>15</v>
      </c>
      <c r="N60" s="14">
        <f t="shared" si="15"/>
        <v>11</v>
      </c>
      <c r="O60" s="14">
        <f t="shared" si="15"/>
        <v>44</v>
      </c>
      <c r="P60" s="14">
        <f t="shared" si="15"/>
        <v>21</v>
      </c>
      <c r="Q60" s="14">
        <f t="shared" si="15"/>
        <v>1</v>
      </c>
      <c r="R60" s="14">
        <f t="shared" si="15"/>
        <v>2</v>
      </c>
      <c r="S60" s="14">
        <f t="shared" si="15"/>
        <v>1</v>
      </c>
      <c r="T60" s="14">
        <f t="shared" si="15"/>
        <v>0</v>
      </c>
      <c r="U60" s="14">
        <f t="shared" si="15"/>
        <v>3</v>
      </c>
      <c r="V60" s="14">
        <f t="shared" si="15"/>
        <v>0</v>
      </c>
      <c r="W60" s="14">
        <f t="shared" si="15"/>
        <v>6</v>
      </c>
      <c r="X60" s="14">
        <f t="shared" si="15"/>
        <v>9</v>
      </c>
      <c r="Y60" s="14">
        <f t="shared" si="15"/>
        <v>18</v>
      </c>
      <c r="Z60" s="14">
        <f t="shared" si="15"/>
        <v>4</v>
      </c>
      <c r="AA60" s="14">
        <f t="shared" si="15"/>
        <v>6</v>
      </c>
      <c r="AB60" s="14">
        <f t="shared" si="15"/>
        <v>11</v>
      </c>
      <c r="AC60" s="14">
        <f t="shared" si="15"/>
        <v>144</v>
      </c>
      <c r="AD60" s="14">
        <f t="shared" si="15"/>
        <v>45</v>
      </c>
      <c r="AE60" s="14">
        <f t="shared" si="15"/>
        <v>19</v>
      </c>
      <c r="AF60" s="14">
        <f t="shared" si="15"/>
        <v>7</v>
      </c>
      <c r="AG60" s="14">
        <f t="shared" si="15"/>
        <v>1</v>
      </c>
      <c r="AH60" s="14">
        <f t="shared" si="15"/>
        <v>6</v>
      </c>
      <c r="AI60" s="14">
        <f t="shared" si="15"/>
        <v>19</v>
      </c>
      <c r="AJ60" s="14">
        <f t="shared" si="15"/>
        <v>28</v>
      </c>
      <c r="AK60" s="14">
        <f t="shared" si="15"/>
        <v>7</v>
      </c>
      <c r="AL60" s="14">
        <f t="shared" si="15"/>
        <v>183</v>
      </c>
      <c r="AM60" s="14">
        <f t="shared" si="15"/>
        <v>88</v>
      </c>
      <c r="AN60" s="14">
        <f t="shared" si="15"/>
        <v>38</v>
      </c>
      <c r="AO60" s="14">
        <f t="shared" si="15"/>
        <v>15</v>
      </c>
      <c r="AP60" s="14">
        <f t="shared" si="15"/>
        <v>1</v>
      </c>
      <c r="AQ60" s="14">
        <f t="shared" si="15"/>
        <v>1</v>
      </c>
      <c r="AR60" s="14">
        <f t="shared" si="15"/>
        <v>4</v>
      </c>
      <c r="AS60" s="14">
        <f t="shared" si="15"/>
        <v>7</v>
      </c>
      <c r="AT60" s="14">
        <f t="shared" si="15"/>
        <v>3</v>
      </c>
      <c r="AU60" s="14">
        <f t="shared" si="15"/>
        <v>0</v>
      </c>
      <c r="AV60" s="14">
        <f t="shared" si="15"/>
        <v>0</v>
      </c>
      <c r="AW60" s="14">
        <f t="shared" si="15"/>
        <v>275</v>
      </c>
      <c r="AX60" s="14"/>
      <c r="AY60" s="14"/>
      <c r="AZ60" s="14"/>
      <c r="BA60" s="14"/>
      <c r="BB60" s="14"/>
      <c r="BC60" s="15"/>
    </row>
    <row r="61" spans="1:55" ht="13.5">
      <c r="A61" s="40" t="s">
        <v>107</v>
      </c>
      <c r="B61" s="17">
        <f aca="true" t="shared" si="16" ref="B61:B68">SUM(C61:AW61)</f>
        <v>47</v>
      </c>
      <c r="C61" s="18"/>
      <c r="D61" s="18"/>
      <c r="E61" s="18"/>
      <c r="F61" s="18"/>
      <c r="G61" s="18"/>
      <c r="H61" s="18"/>
      <c r="I61" s="18">
        <v>1</v>
      </c>
      <c r="J61" s="18"/>
      <c r="K61" s="18"/>
      <c r="L61" s="18"/>
      <c r="M61" s="18"/>
      <c r="N61" s="18">
        <v>3</v>
      </c>
      <c r="O61" s="18">
        <v>5</v>
      </c>
      <c r="P61" s="18">
        <v>4</v>
      </c>
      <c r="Q61" s="18"/>
      <c r="R61" s="18"/>
      <c r="S61" s="18"/>
      <c r="T61" s="18"/>
      <c r="U61" s="18"/>
      <c r="V61" s="18"/>
      <c r="W61" s="18"/>
      <c r="X61" s="18">
        <v>1</v>
      </c>
      <c r="Y61" s="18">
        <v>1</v>
      </c>
      <c r="Z61" s="18"/>
      <c r="AA61" s="18"/>
      <c r="AB61" s="18">
        <v>1</v>
      </c>
      <c r="AC61" s="18">
        <v>9</v>
      </c>
      <c r="AD61" s="18">
        <v>1</v>
      </c>
      <c r="AE61" s="18">
        <v>2</v>
      </c>
      <c r="AF61" s="18"/>
      <c r="AG61" s="18"/>
      <c r="AH61" s="18"/>
      <c r="AI61" s="18">
        <v>1</v>
      </c>
      <c r="AJ61" s="18"/>
      <c r="AK61" s="18"/>
      <c r="AL61" s="18">
        <v>10</v>
      </c>
      <c r="AM61" s="18">
        <v>2</v>
      </c>
      <c r="AN61" s="18">
        <v>2</v>
      </c>
      <c r="AO61" s="18">
        <v>3</v>
      </c>
      <c r="AP61" s="18"/>
      <c r="AQ61" s="18"/>
      <c r="AR61" s="18"/>
      <c r="AS61" s="18">
        <v>1</v>
      </c>
      <c r="AT61" s="18"/>
      <c r="AU61" s="18"/>
      <c r="AV61" s="18"/>
      <c r="AW61" s="18"/>
      <c r="AX61" s="18"/>
      <c r="AY61" s="18"/>
      <c r="AZ61" s="18"/>
      <c r="BA61" s="18"/>
      <c r="BB61" s="18"/>
      <c r="BC61" s="19"/>
    </row>
    <row r="62" spans="1:55" ht="13.5">
      <c r="A62" s="40" t="s">
        <v>108</v>
      </c>
      <c r="B62" s="17">
        <f t="shared" si="16"/>
        <v>100</v>
      </c>
      <c r="C62" s="18"/>
      <c r="D62" s="18"/>
      <c r="E62" s="18"/>
      <c r="F62" s="18"/>
      <c r="G62" s="18"/>
      <c r="H62" s="18"/>
      <c r="I62" s="18"/>
      <c r="J62" s="18">
        <v>2</v>
      </c>
      <c r="K62" s="18"/>
      <c r="L62" s="18"/>
      <c r="M62" s="18">
        <v>1</v>
      </c>
      <c r="N62" s="18">
        <v>1</v>
      </c>
      <c r="O62" s="18">
        <v>5</v>
      </c>
      <c r="P62" s="18">
        <v>1</v>
      </c>
      <c r="Q62" s="18"/>
      <c r="R62" s="18"/>
      <c r="S62" s="18">
        <v>1</v>
      </c>
      <c r="T62" s="18"/>
      <c r="U62" s="18">
        <v>1</v>
      </c>
      <c r="V62" s="18"/>
      <c r="W62" s="18">
        <v>1</v>
      </c>
      <c r="X62" s="18">
        <v>4</v>
      </c>
      <c r="Y62" s="18">
        <v>3</v>
      </c>
      <c r="Z62" s="18">
        <v>1</v>
      </c>
      <c r="AA62" s="18"/>
      <c r="AB62" s="18"/>
      <c r="AC62" s="18">
        <v>17</v>
      </c>
      <c r="AD62" s="18">
        <v>2</v>
      </c>
      <c r="AE62" s="18"/>
      <c r="AF62" s="18"/>
      <c r="AG62" s="18"/>
      <c r="AH62" s="18"/>
      <c r="AI62" s="18">
        <v>1</v>
      </c>
      <c r="AJ62" s="18">
        <v>3</v>
      </c>
      <c r="AK62" s="18">
        <v>4</v>
      </c>
      <c r="AL62" s="18">
        <v>23</v>
      </c>
      <c r="AM62" s="18">
        <v>8</v>
      </c>
      <c r="AN62" s="18"/>
      <c r="AO62" s="18">
        <v>1</v>
      </c>
      <c r="AP62" s="18"/>
      <c r="AQ62" s="18"/>
      <c r="AR62" s="18"/>
      <c r="AS62" s="18"/>
      <c r="AT62" s="18">
        <v>1</v>
      </c>
      <c r="AU62" s="18"/>
      <c r="AV62" s="18"/>
      <c r="AW62" s="18">
        <v>19</v>
      </c>
      <c r="AX62" s="18"/>
      <c r="AY62" s="18"/>
      <c r="AZ62" s="18"/>
      <c r="BA62" s="18"/>
      <c r="BB62" s="18"/>
      <c r="BC62" s="19"/>
    </row>
    <row r="63" spans="1:55" ht="13.5">
      <c r="A63" s="40" t="s">
        <v>109</v>
      </c>
      <c r="B63" s="17">
        <f t="shared" si="16"/>
        <v>399</v>
      </c>
      <c r="C63" s="18">
        <v>1</v>
      </c>
      <c r="D63" s="18"/>
      <c r="E63" s="18"/>
      <c r="F63" s="18">
        <v>1</v>
      </c>
      <c r="G63" s="18"/>
      <c r="H63" s="18"/>
      <c r="I63" s="18"/>
      <c r="J63" s="18">
        <v>4</v>
      </c>
      <c r="K63" s="18"/>
      <c r="L63" s="18"/>
      <c r="M63" s="18">
        <v>3</v>
      </c>
      <c r="N63" s="18">
        <v>6</v>
      </c>
      <c r="O63" s="18">
        <v>21</v>
      </c>
      <c r="P63" s="18">
        <v>10</v>
      </c>
      <c r="Q63" s="18">
        <v>1</v>
      </c>
      <c r="R63" s="18">
        <v>2</v>
      </c>
      <c r="S63" s="18"/>
      <c r="T63" s="18"/>
      <c r="U63" s="18">
        <v>1</v>
      </c>
      <c r="V63" s="18"/>
      <c r="W63" s="18">
        <v>4</v>
      </c>
      <c r="X63" s="18">
        <v>3</v>
      </c>
      <c r="Y63" s="18">
        <v>7</v>
      </c>
      <c r="Z63" s="18">
        <v>1</v>
      </c>
      <c r="AA63" s="18">
        <v>2</v>
      </c>
      <c r="AB63" s="18">
        <v>4</v>
      </c>
      <c r="AC63" s="18">
        <v>53</v>
      </c>
      <c r="AD63" s="18">
        <v>23</v>
      </c>
      <c r="AE63" s="18">
        <v>9</v>
      </c>
      <c r="AF63" s="18">
        <v>5</v>
      </c>
      <c r="AG63" s="18"/>
      <c r="AH63" s="18">
        <v>1</v>
      </c>
      <c r="AI63" s="18">
        <v>7</v>
      </c>
      <c r="AJ63" s="18">
        <v>9</v>
      </c>
      <c r="AK63" s="18"/>
      <c r="AL63" s="18">
        <v>58</v>
      </c>
      <c r="AM63" s="18">
        <v>34</v>
      </c>
      <c r="AN63" s="18">
        <v>17</v>
      </c>
      <c r="AO63" s="18">
        <v>8</v>
      </c>
      <c r="AP63" s="18">
        <v>1</v>
      </c>
      <c r="AQ63" s="18"/>
      <c r="AR63" s="18">
        <v>2</v>
      </c>
      <c r="AS63" s="18">
        <v>3</v>
      </c>
      <c r="AT63" s="18">
        <v>1</v>
      </c>
      <c r="AU63" s="18"/>
      <c r="AV63" s="18"/>
      <c r="AW63" s="18">
        <v>97</v>
      </c>
      <c r="AX63" s="18"/>
      <c r="AY63" s="18"/>
      <c r="AZ63" s="18"/>
      <c r="BA63" s="18"/>
      <c r="BB63" s="18"/>
      <c r="BC63" s="19"/>
    </row>
    <row r="64" spans="1:55" ht="13.5">
      <c r="A64" s="40" t="s">
        <v>110</v>
      </c>
      <c r="B64" s="17">
        <f t="shared" si="16"/>
        <v>94</v>
      </c>
      <c r="C64" s="18">
        <v>1</v>
      </c>
      <c r="D64" s="18"/>
      <c r="E64" s="18"/>
      <c r="F64" s="18"/>
      <c r="G64" s="18"/>
      <c r="H64" s="18"/>
      <c r="I64" s="18"/>
      <c r="J64" s="18"/>
      <c r="K64" s="18"/>
      <c r="L64" s="18"/>
      <c r="M64" s="18">
        <v>4</v>
      </c>
      <c r="N64" s="18"/>
      <c r="O64" s="18">
        <v>4</v>
      </c>
      <c r="P64" s="18">
        <v>2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>
        <v>1</v>
      </c>
      <c r="AB64" s="18"/>
      <c r="AC64" s="18">
        <v>15</v>
      </c>
      <c r="AD64" s="18">
        <v>3</v>
      </c>
      <c r="AE64" s="18"/>
      <c r="AF64" s="18"/>
      <c r="AG64" s="18"/>
      <c r="AH64" s="18"/>
      <c r="AI64" s="18">
        <v>1</v>
      </c>
      <c r="AJ64" s="18">
        <v>1</v>
      </c>
      <c r="AK64" s="18"/>
      <c r="AL64" s="18">
        <v>26</v>
      </c>
      <c r="AM64" s="18">
        <v>15</v>
      </c>
      <c r="AN64" s="18">
        <v>5</v>
      </c>
      <c r="AO64" s="18"/>
      <c r="AP64" s="18"/>
      <c r="AQ64" s="18">
        <v>1</v>
      </c>
      <c r="AR64" s="18"/>
      <c r="AS64" s="18"/>
      <c r="AT64" s="18"/>
      <c r="AU64" s="18"/>
      <c r="AV64" s="18"/>
      <c r="AW64" s="18">
        <v>15</v>
      </c>
      <c r="AX64" s="18"/>
      <c r="AY64" s="18"/>
      <c r="AZ64" s="18"/>
      <c r="BA64" s="18"/>
      <c r="BB64" s="18"/>
      <c r="BC64" s="19"/>
    </row>
    <row r="65" spans="1:55" ht="13.5">
      <c r="A65" s="40" t="s">
        <v>111</v>
      </c>
      <c r="B65" s="17">
        <f t="shared" si="16"/>
        <v>64</v>
      </c>
      <c r="C65" s="18"/>
      <c r="D65" s="18"/>
      <c r="E65" s="18"/>
      <c r="F65" s="18">
        <v>1</v>
      </c>
      <c r="G65" s="18"/>
      <c r="H65" s="18"/>
      <c r="I65" s="18"/>
      <c r="J65" s="18"/>
      <c r="K65" s="18"/>
      <c r="L65" s="18"/>
      <c r="M65" s="18">
        <v>5</v>
      </c>
      <c r="N65" s="18"/>
      <c r="O65" s="18">
        <v>3</v>
      </c>
      <c r="P65" s="18">
        <v>1</v>
      </c>
      <c r="Q65" s="18"/>
      <c r="R65" s="18"/>
      <c r="S65" s="18"/>
      <c r="T65" s="18"/>
      <c r="U65" s="18"/>
      <c r="V65" s="18"/>
      <c r="W65" s="18"/>
      <c r="X65" s="18"/>
      <c r="Y65" s="18"/>
      <c r="Z65" s="18">
        <v>1</v>
      </c>
      <c r="AA65" s="18"/>
      <c r="AB65" s="18">
        <v>1</v>
      </c>
      <c r="AC65" s="18">
        <v>19</v>
      </c>
      <c r="AD65" s="18">
        <v>7</v>
      </c>
      <c r="AE65" s="18">
        <v>4</v>
      </c>
      <c r="AF65" s="18"/>
      <c r="AG65" s="18"/>
      <c r="AH65" s="18"/>
      <c r="AI65" s="18">
        <v>1</v>
      </c>
      <c r="AJ65" s="18">
        <v>1</v>
      </c>
      <c r="AK65" s="18"/>
      <c r="AL65" s="18">
        <v>13</v>
      </c>
      <c r="AM65" s="18">
        <v>5</v>
      </c>
      <c r="AN65" s="18">
        <v>2</v>
      </c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9"/>
    </row>
    <row r="66" spans="1:55" ht="13.5">
      <c r="A66" s="40" t="s">
        <v>112</v>
      </c>
      <c r="B66" s="17">
        <f t="shared" si="16"/>
        <v>279</v>
      </c>
      <c r="C66" s="18">
        <v>1</v>
      </c>
      <c r="D66" s="18"/>
      <c r="E66" s="18"/>
      <c r="F66" s="18"/>
      <c r="G66" s="18"/>
      <c r="H66" s="18"/>
      <c r="I66" s="18"/>
      <c r="J66" s="18"/>
      <c r="K66" s="18"/>
      <c r="L66" s="18"/>
      <c r="M66" s="18">
        <v>2</v>
      </c>
      <c r="N66" s="18">
        <v>1</v>
      </c>
      <c r="O66" s="18">
        <v>2</v>
      </c>
      <c r="P66" s="18">
        <v>3</v>
      </c>
      <c r="Q66" s="18"/>
      <c r="R66" s="18"/>
      <c r="S66" s="18"/>
      <c r="T66" s="18"/>
      <c r="U66" s="18">
        <v>1</v>
      </c>
      <c r="V66" s="18"/>
      <c r="W66" s="18">
        <v>1</v>
      </c>
      <c r="X66" s="18">
        <v>1</v>
      </c>
      <c r="Y66" s="18">
        <v>6</v>
      </c>
      <c r="Z66" s="18"/>
      <c r="AA66" s="18"/>
      <c r="AB66" s="18">
        <v>3</v>
      </c>
      <c r="AC66" s="18">
        <v>20</v>
      </c>
      <c r="AD66" s="18">
        <v>6</v>
      </c>
      <c r="AE66" s="18">
        <v>4</v>
      </c>
      <c r="AF66" s="18"/>
      <c r="AG66" s="18"/>
      <c r="AH66" s="18">
        <v>5</v>
      </c>
      <c r="AI66" s="18">
        <v>3</v>
      </c>
      <c r="AJ66" s="18">
        <v>13</v>
      </c>
      <c r="AK66" s="18">
        <v>3</v>
      </c>
      <c r="AL66" s="18">
        <v>31</v>
      </c>
      <c r="AM66" s="18">
        <v>17</v>
      </c>
      <c r="AN66" s="18">
        <v>7</v>
      </c>
      <c r="AO66" s="18">
        <v>2</v>
      </c>
      <c r="AP66" s="18"/>
      <c r="AQ66" s="18"/>
      <c r="AR66" s="18"/>
      <c r="AS66" s="18">
        <v>3</v>
      </c>
      <c r="AT66" s="18">
        <v>1</v>
      </c>
      <c r="AU66" s="18"/>
      <c r="AV66" s="18"/>
      <c r="AW66" s="18">
        <v>143</v>
      </c>
      <c r="AX66" s="18"/>
      <c r="AY66" s="18"/>
      <c r="AZ66" s="18"/>
      <c r="BA66" s="18"/>
      <c r="BB66" s="18"/>
      <c r="BC66" s="19"/>
    </row>
    <row r="67" spans="1:55" ht="13.5">
      <c r="A67" s="40" t="s">
        <v>113</v>
      </c>
      <c r="B67" s="17">
        <f t="shared" si="16"/>
        <v>28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>
        <v>1</v>
      </c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>
        <v>1</v>
      </c>
      <c r="AA67" s="18">
        <v>3</v>
      </c>
      <c r="AB67" s="18">
        <v>2</v>
      </c>
      <c r="AC67" s="18">
        <v>2</v>
      </c>
      <c r="AD67" s="18">
        <v>2</v>
      </c>
      <c r="AE67" s="18"/>
      <c r="AF67" s="18"/>
      <c r="AG67" s="18">
        <v>1</v>
      </c>
      <c r="AH67" s="18"/>
      <c r="AI67" s="18"/>
      <c r="AJ67" s="18"/>
      <c r="AK67" s="18"/>
      <c r="AL67" s="18">
        <v>10</v>
      </c>
      <c r="AM67" s="18">
        <v>3</v>
      </c>
      <c r="AN67" s="18">
        <v>1</v>
      </c>
      <c r="AO67" s="18">
        <v>1</v>
      </c>
      <c r="AP67" s="18"/>
      <c r="AQ67" s="18"/>
      <c r="AR67" s="18">
        <v>1</v>
      </c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3" t="s">
        <v>0</v>
      </c>
      <c r="B68" s="44">
        <f t="shared" si="16"/>
        <v>44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>
        <v>3</v>
      </c>
      <c r="P68" s="34"/>
      <c r="Q68" s="34"/>
      <c r="R68" s="34"/>
      <c r="S68" s="34"/>
      <c r="T68" s="34"/>
      <c r="U68" s="34"/>
      <c r="V68" s="34"/>
      <c r="W68" s="34"/>
      <c r="X68" s="34"/>
      <c r="Y68" s="34">
        <v>1</v>
      </c>
      <c r="Z68" s="34"/>
      <c r="AA68" s="34"/>
      <c r="AB68" s="34"/>
      <c r="AC68" s="34">
        <v>9</v>
      </c>
      <c r="AD68" s="34">
        <v>1</v>
      </c>
      <c r="AE68" s="34"/>
      <c r="AF68" s="34">
        <v>2</v>
      </c>
      <c r="AG68" s="34"/>
      <c r="AH68" s="34"/>
      <c r="AI68" s="34">
        <v>5</v>
      </c>
      <c r="AJ68" s="34">
        <v>1</v>
      </c>
      <c r="AK68" s="34"/>
      <c r="AL68" s="34">
        <v>12</v>
      </c>
      <c r="AM68" s="34">
        <v>4</v>
      </c>
      <c r="AN68" s="34">
        <v>4</v>
      </c>
      <c r="AO68" s="34"/>
      <c r="AP68" s="34"/>
      <c r="AQ68" s="34"/>
      <c r="AR68" s="34">
        <v>1</v>
      </c>
      <c r="AS68" s="34"/>
      <c r="AT68" s="34"/>
      <c r="AU68" s="34"/>
      <c r="AV68" s="34"/>
      <c r="AW68" s="34">
        <v>1</v>
      </c>
      <c r="AX68" s="34"/>
      <c r="AY68" s="34"/>
      <c r="AZ68" s="34"/>
      <c r="BA68" s="34"/>
      <c r="BB68" s="34"/>
      <c r="BC68" s="35"/>
    </row>
  </sheetData>
  <mergeCells count="61">
    <mergeCell ref="AR3:AT3"/>
    <mergeCell ref="BC4:BC6"/>
    <mergeCell ref="BB4:BB6"/>
    <mergeCell ref="BA4:BA6"/>
    <mergeCell ref="AZ4:AZ6"/>
    <mergeCell ref="AY4:AY6"/>
    <mergeCell ref="AX4:AX6"/>
    <mergeCell ref="BA3:BC3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280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879</v>
      </c>
      <c r="C5" s="106">
        <f>SUM(C7,C14,C21,C28,C35,C42,C49,C56,C63,C70,C77,G7,G14,G21,G28,G35,G42,G49,G56,G63,G70,G71)</f>
        <v>515</v>
      </c>
      <c r="D5" s="107">
        <f>SUM(D7,D14,D21,D28,D35,D42,D49,D56,D63,D70,D77,H7,H14,H21,H28,H35,H42,H49,H56,H63,H70,H71)</f>
        <v>364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61</v>
      </c>
      <c r="C7" s="133">
        <v>33</v>
      </c>
      <c r="D7" s="133">
        <v>28</v>
      </c>
      <c r="E7" s="115" t="s">
        <v>241</v>
      </c>
      <c r="F7" s="134">
        <v>15</v>
      </c>
      <c r="G7" s="133">
        <v>9</v>
      </c>
      <c r="H7" s="135">
        <v>6</v>
      </c>
      <c r="I7" s="117"/>
    </row>
    <row r="8" spans="1:9" ht="14.25">
      <c r="A8" s="113">
        <v>0</v>
      </c>
      <c r="B8" s="133">
        <v>8</v>
      </c>
      <c r="C8" s="133">
        <v>5</v>
      </c>
      <c r="D8" s="133">
        <v>3</v>
      </c>
      <c r="E8" s="115">
        <v>55</v>
      </c>
      <c r="F8" s="134">
        <v>5</v>
      </c>
      <c r="G8" s="133">
        <v>2</v>
      </c>
      <c r="H8" s="135">
        <v>3</v>
      </c>
      <c r="I8" s="117"/>
    </row>
    <row r="9" spans="1:9" ht="14.25">
      <c r="A9" s="113">
        <v>1</v>
      </c>
      <c r="B9" s="133">
        <v>16</v>
      </c>
      <c r="C9" s="133">
        <v>9</v>
      </c>
      <c r="D9" s="133">
        <v>7</v>
      </c>
      <c r="E9" s="115">
        <v>56</v>
      </c>
      <c r="F9" s="134">
        <v>1</v>
      </c>
      <c r="G9" s="133">
        <v>1</v>
      </c>
      <c r="H9" s="135">
        <v>0</v>
      </c>
      <c r="I9" s="117"/>
    </row>
    <row r="10" spans="1:9" ht="14.25">
      <c r="A10" s="113">
        <v>2</v>
      </c>
      <c r="B10" s="133">
        <v>17</v>
      </c>
      <c r="C10" s="133">
        <v>9</v>
      </c>
      <c r="D10" s="133">
        <v>8</v>
      </c>
      <c r="E10" s="115">
        <v>57</v>
      </c>
      <c r="F10" s="134">
        <v>4</v>
      </c>
      <c r="G10" s="133">
        <v>4</v>
      </c>
      <c r="H10" s="135">
        <v>0</v>
      </c>
      <c r="I10" s="117"/>
    </row>
    <row r="11" spans="1:9" ht="14.25">
      <c r="A11" s="113">
        <v>3</v>
      </c>
      <c r="B11" s="133">
        <v>12</v>
      </c>
      <c r="C11" s="133">
        <v>6</v>
      </c>
      <c r="D11" s="133">
        <v>6</v>
      </c>
      <c r="E11" s="115">
        <v>58</v>
      </c>
      <c r="F11" s="134">
        <v>4</v>
      </c>
      <c r="G11" s="133">
        <v>2</v>
      </c>
      <c r="H11" s="135">
        <v>2</v>
      </c>
      <c r="I11" s="117"/>
    </row>
    <row r="12" spans="1:9" ht="14.25">
      <c r="A12" s="118">
        <v>4</v>
      </c>
      <c r="B12" s="136">
        <v>8</v>
      </c>
      <c r="C12" s="136">
        <v>4</v>
      </c>
      <c r="D12" s="136">
        <v>4</v>
      </c>
      <c r="E12" s="120">
        <v>59</v>
      </c>
      <c r="F12" s="137">
        <v>1</v>
      </c>
      <c r="G12" s="136">
        <v>0</v>
      </c>
      <c r="H12" s="138">
        <v>1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36</v>
      </c>
      <c r="C14" s="133">
        <v>17</v>
      </c>
      <c r="D14" s="133">
        <v>19</v>
      </c>
      <c r="E14" s="115" t="s">
        <v>243</v>
      </c>
      <c r="F14" s="134">
        <v>8</v>
      </c>
      <c r="G14" s="133">
        <v>5</v>
      </c>
      <c r="H14" s="135">
        <v>3</v>
      </c>
      <c r="I14" s="117"/>
    </row>
    <row r="15" spans="1:9" ht="14.25">
      <c r="A15" s="113">
        <v>5</v>
      </c>
      <c r="B15" s="133">
        <v>9</v>
      </c>
      <c r="C15" s="133">
        <v>5</v>
      </c>
      <c r="D15" s="133">
        <v>4</v>
      </c>
      <c r="E15" s="115">
        <v>60</v>
      </c>
      <c r="F15" s="134">
        <v>2</v>
      </c>
      <c r="G15" s="133">
        <v>2</v>
      </c>
      <c r="H15" s="135">
        <v>0</v>
      </c>
      <c r="I15" s="117"/>
    </row>
    <row r="16" spans="1:9" ht="14.25">
      <c r="A16" s="113">
        <v>6</v>
      </c>
      <c r="B16" s="133">
        <v>8</v>
      </c>
      <c r="C16" s="133">
        <v>1</v>
      </c>
      <c r="D16" s="133">
        <v>7</v>
      </c>
      <c r="E16" s="115">
        <v>61</v>
      </c>
      <c r="F16" s="134">
        <v>1</v>
      </c>
      <c r="G16" s="133">
        <v>1</v>
      </c>
      <c r="H16" s="135">
        <v>0</v>
      </c>
      <c r="I16" s="117"/>
    </row>
    <row r="17" spans="1:9" ht="14.25">
      <c r="A17" s="113">
        <v>7</v>
      </c>
      <c r="B17" s="133">
        <v>7</v>
      </c>
      <c r="C17" s="133">
        <v>4</v>
      </c>
      <c r="D17" s="133">
        <v>3</v>
      </c>
      <c r="E17" s="115">
        <v>62</v>
      </c>
      <c r="F17" s="134">
        <v>2</v>
      </c>
      <c r="G17" s="133">
        <v>2</v>
      </c>
      <c r="H17" s="135">
        <v>0</v>
      </c>
      <c r="I17" s="117"/>
    </row>
    <row r="18" spans="1:9" ht="14.25">
      <c r="A18" s="113">
        <v>8</v>
      </c>
      <c r="B18" s="133">
        <v>7</v>
      </c>
      <c r="C18" s="133">
        <v>4</v>
      </c>
      <c r="D18" s="133">
        <v>3</v>
      </c>
      <c r="E18" s="115">
        <v>63</v>
      </c>
      <c r="F18" s="134">
        <v>2</v>
      </c>
      <c r="G18" s="133">
        <v>0</v>
      </c>
      <c r="H18" s="135">
        <v>2</v>
      </c>
      <c r="I18" s="117"/>
    </row>
    <row r="19" spans="1:9" ht="14.25">
      <c r="A19" s="118">
        <v>9</v>
      </c>
      <c r="B19" s="136">
        <v>5</v>
      </c>
      <c r="C19" s="136">
        <v>3</v>
      </c>
      <c r="D19" s="136">
        <v>2</v>
      </c>
      <c r="E19" s="120">
        <v>64</v>
      </c>
      <c r="F19" s="137">
        <v>1</v>
      </c>
      <c r="G19" s="136">
        <v>0</v>
      </c>
      <c r="H19" s="138">
        <v>1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19</v>
      </c>
      <c r="C21" s="133">
        <v>9</v>
      </c>
      <c r="D21" s="133">
        <v>10</v>
      </c>
      <c r="E21" s="115" t="s">
        <v>245</v>
      </c>
      <c r="F21" s="134">
        <v>2</v>
      </c>
      <c r="G21" s="133">
        <v>1</v>
      </c>
      <c r="H21" s="135">
        <v>1</v>
      </c>
      <c r="I21" s="117"/>
    </row>
    <row r="22" spans="1:9" ht="14.25">
      <c r="A22" s="113">
        <v>10</v>
      </c>
      <c r="B22" s="133">
        <v>5</v>
      </c>
      <c r="C22" s="133">
        <v>2</v>
      </c>
      <c r="D22" s="133">
        <v>3</v>
      </c>
      <c r="E22" s="115">
        <v>65</v>
      </c>
      <c r="F22" s="134" t="s">
        <v>210</v>
      </c>
      <c r="G22" s="133" t="s">
        <v>210</v>
      </c>
      <c r="H22" s="135" t="s">
        <v>210</v>
      </c>
      <c r="I22" s="117"/>
    </row>
    <row r="23" spans="1:9" ht="14.25">
      <c r="A23" s="113">
        <v>11</v>
      </c>
      <c r="B23" s="133">
        <v>3</v>
      </c>
      <c r="C23" s="133">
        <v>2</v>
      </c>
      <c r="D23" s="133">
        <v>1</v>
      </c>
      <c r="E23" s="115">
        <v>66</v>
      </c>
      <c r="F23" s="134">
        <v>1</v>
      </c>
      <c r="G23" s="133">
        <v>1</v>
      </c>
      <c r="H23" s="135">
        <v>0</v>
      </c>
      <c r="I23" s="117"/>
    </row>
    <row r="24" spans="1:9" ht="14.25">
      <c r="A24" s="113">
        <v>12</v>
      </c>
      <c r="B24" s="133">
        <v>6</v>
      </c>
      <c r="C24" s="133">
        <v>3</v>
      </c>
      <c r="D24" s="133">
        <v>3</v>
      </c>
      <c r="E24" s="115">
        <v>67</v>
      </c>
      <c r="F24" s="134" t="s">
        <v>210</v>
      </c>
      <c r="G24" s="133" t="s">
        <v>210</v>
      </c>
      <c r="H24" s="135" t="s">
        <v>210</v>
      </c>
      <c r="I24" s="117"/>
    </row>
    <row r="25" spans="1:9" ht="14.25">
      <c r="A25" s="113">
        <v>13</v>
      </c>
      <c r="B25" s="133">
        <v>2</v>
      </c>
      <c r="C25" s="133">
        <v>1</v>
      </c>
      <c r="D25" s="133">
        <v>1</v>
      </c>
      <c r="E25" s="115">
        <v>68</v>
      </c>
      <c r="F25" s="134" t="s">
        <v>210</v>
      </c>
      <c r="G25" s="133" t="s">
        <v>210</v>
      </c>
      <c r="H25" s="135" t="s">
        <v>210</v>
      </c>
      <c r="I25" s="117"/>
    </row>
    <row r="26" spans="1:9" ht="14.25">
      <c r="A26" s="118">
        <v>14</v>
      </c>
      <c r="B26" s="136">
        <v>3</v>
      </c>
      <c r="C26" s="136">
        <v>1</v>
      </c>
      <c r="D26" s="136">
        <v>2</v>
      </c>
      <c r="E26" s="120">
        <v>69</v>
      </c>
      <c r="F26" s="137">
        <v>1</v>
      </c>
      <c r="G26" s="136">
        <v>0</v>
      </c>
      <c r="H26" s="138">
        <v>1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88</v>
      </c>
      <c r="C28" s="133">
        <v>47</v>
      </c>
      <c r="D28" s="133">
        <v>41</v>
      </c>
      <c r="E28" s="115" t="s">
        <v>247</v>
      </c>
      <c r="F28" s="134">
        <v>4</v>
      </c>
      <c r="G28" s="133">
        <v>2</v>
      </c>
      <c r="H28" s="135">
        <v>2</v>
      </c>
      <c r="I28" s="117"/>
    </row>
    <row r="29" spans="1:9" ht="14.25">
      <c r="A29" s="113">
        <v>15</v>
      </c>
      <c r="B29" s="133">
        <v>2</v>
      </c>
      <c r="C29" s="133">
        <v>1</v>
      </c>
      <c r="D29" s="133">
        <v>1</v>
      </c>
      <c r="E29" s="115">
        <v>70</v>
      </c>
      <c r="F29" s="134" t="s">
        <v>210</v>
      </c>
      <c r="G29" s="133" t="s">
        <v>210</v>
      </c>
      <c r="H29" s="135" t="s">
        <v>210</v>
      </c>
      <c r="I29" s="117"/>
    </row>
    <row r="30" spans="1:9" ht="14.25">
      <c r="A30" s="113">
        <v>16</v>
      </c>
      <c r="B30" s="133">
        <v>2</v>
      </c>
      <c r="C30" s="133">
        <v>2</v>
      </c>
      <c r="D30" s="133">
        <v>0</v>
      </c>
      <c r="E30" s="115">
        <v>71</v>
      </c>
      <c r="F30" s="134" t="s">
        <v>210</v>
      </c>
      <c r="G30" s="133" t="s">
        <v>210</v>
      </c>
      <c r="H30" s="135" t="s">
        <v>210</v>
      </c>
      <c r="I30" s="117"/>
    </row>
    <row r="31" spans="1:9" ht="14.25">
      <c r="A31" s="113">
        <v>17</v>
      </c>
      <c r="B31" s="133">
        <v>1</v>
      </c>
      <c r="C31" s="133">
        <v>0</v>
      </c>
      <c r="D31" s="133">
        <v>1</v>
      </c>
      <c r="E31" s="115">
        <v>72</v>
      </c>
      <c r="F31" s="134">
        <v>1</v>
      </c>
      <c r="G31" s="133">
        <v>0</v>
      </c>
      <c r="H31" s="135">
        <v>1</v>
      </c>
      <c r="I31" s="117"/>
    </row>
    <row r="32" spans="1:9" ht="14.25">
      <c r="A32" s="113">
        <v>18</v>
      </c>
      <c r="B32" s="133">
        <v>30</v>
      </c>
      <c r="C32" s="133">
        <v>18</v>
      </c>
      <c r="D32" s="133">
        <v>12</v>
      </c>
      <c r="E32" s="115">
        <v>73</v>
      </c>
      <c r="F32" s="134">
        <v>2</v>
      </c>
      <c r="G32" s="133">
        <v>1</v>
      </c>
      <c r="H32" s="135">
        <v>1</v>
      </c>
      <c r="I32" s="117"/>
    </row>
    <row r="33" spans="1:9" ht="14.25">
      <c r="A33" s="118">
        <v>19</v>
      </c>
      <c r="B33" s="136">
        <v>53</v>
      </c>
      <c r="C33" s="136">
        <v>26</v>
      </c>
      <c r="D33" s="136">
        <v>27</v>
      </c>
      <c r="E33" s="120">
        <v>74</v>
      </c>
      <c r="F33" s="137">
        <v>1</v>
      </c>
      <c r="G33" s="136">
        <v>1</v>
      </c>
      <c r="H33" s="138">
        <v>0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241</v>
      </c>
      <c r="C35" s="133">
        <v>152</v>
      </c>
      <c r="D35" s="133">
        <v>89</v>
      </c>
      <c r="E35" s="115" t="s">
        <v>249</v>
      </c>
      <c r="F35" s="134">
        <v>3</v>
      </c>
      <c r="G35" s="133">
        <v>2</v>
      </c>
      <c r="H35" s="135">
        <v>1</v>
      </c>
      <c r="I35" s="117"/>
    </row>
    <row r="36" spans="1:9" ht="14.25">
      <c r="A36" s="113">
        <v>20</v>
      </c>
      <c r="B36" s="133">
        <v>45</v>
      </c>
      <c r="C36" s="133">
        <v>25</v>
      </c>
      <c r="D36" s="133">
        <v>20</v>
      </c>
      <c r="E36" s="115">
        <v>75</v>
      </c>
      <c r="F36" s="134" t="s">
        <v>210</v>
      </c>
      <c r="G36" s="133" t="s">
        <v>210</v>
      </c>
      <c r="H36" s="135" t="s">
        <v>210</v>
      </c>
      <c r="I36" s="117"/>
    </row>
    <row r="37" spans="1:9" ht="14.25">
      <c r="A37" s="113">
        <v>21</v>
      </c>
      <c r="B37" s="133">
        <v>47</v>
      </c>
      <c r="C37" s="133">
        <v>26</v>
      </c>
      <c r="D37" s="133">
        <v>21</v>
      </c>
      <c r="E37" s="115">
        <v>76</v>
      </c>
      <c r="F37" s="134">
        <v>1</v>
      </c>
      <c r="G37" s="133">
        <v>1</v>
      </c>
      <c r="H37" s="135">
        <v>0</v>
      </c>
      <c r="I37" s="117"/>
    </row>
    <row r="38" spans="1:9" ht="14.25">
      <c r="A38" s="113">
        <v>22</v>
      </c>
      <c r="B38" s="133">
        <v>36</v>
      </c>
      <c r="C38" s="133">
        <v>18</v>
      </c>
      <c r="D38" s="133">
        <v>18</v>
      </c>
      <c r="E38" s="115">
        <v>77</v>
      </c>
      <c r="F38" s="134">
        <v>1</v>
      </c>
      <c r="G38" s="133">
        <v>1</v>
      </c>
      <c r="H38" s="135">
        <v>0</v>
      </c>
      <c r="I38" s="117"/>
    </row>
    <row r="39" spans="1:9" ht="14.25">
      <c r="A39" s="113">
        <v>23</v>
      </c>
      <c r="B39" s="133">
        <v>67</v>
      </c>
      <c r="C39" s="133">
        <v>51</v>
      </c>
      <c r="D39" s="133">
        <v>16</v>
      </c>
      <c r="E39" s="115">
        <v>78</v>
      </c>
      <c r="F39" s="134" t="s">
        <v>210</v>
      </c>
      <c r="G39" s="133" t="s">
        <v>210</v>
      </c>
      <c r="H39" s="135" t="s">
        <v>210</v>
      </c>
      <c r="I39" s="117"/>
    </row>
    <row r="40" spans="1:9" ht="14.25">
      <c r="A40" s="118">
        <v>24</v>
      </c>
      <c r="B40" s="136">
        <v>46</v>
      </c>
      <c r="C40" s="136">
        <v>32</v>
      </c>
      <c r="D40" s="136">
        <v>14</v>
      </c>
      <c r="E40" s="120">
        <v>79</v>
      </c>
      <c r="F40" s="137">
        <v>1</v>
      </c>
      <c r="G40" s="136">
        <v>0</v>
      </c>
      <c r="H40" s="138">
        <v>1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161</v>
      </c>
      <c r="C42" s="133">
        <v>88</v>
      </c>
      <c r="D42" s="133">
        <v>73</v>
      </c>
      <c r="E42" s="115" t="s">
        <v>251</v>
      </c>
      <c r="F42" s="134">
        <v>2</v>
      </c>
      <c r="G42" s="133">
        <v>0</v>
      </c>
      <c r="H42" s="135">
        <v>2</v>
      </c>
      <c r="I42" s="117"/>
    </row>
    <row r="43" spans="1:9" ht="14.25">
      <c r="A43" s="113">
        <v>25</v>
      </c>
      <c r="B43" s="133">
        <v>47</v>
      </c>
      <c r="C43" s="133">
        <v>29</v>
      </c>
      <c r="D43" s="133">
        <v>18</v>
      </c>
      <c r="E43" s="115">
        <v>80</v>
      </c>
      <c r="F43" s="134" t="s">
        <v>210</v>
      </c>
      <c r="G43" s="133" t="s">
        <v>210</v>
      </c>
      <c r="H43" s="135" t="s">
        <v>210</v>
      </c>
      <c r="I43" s="117"/>
    </row>
    <row r="44" spans="1:9" ht="14.25">
      <c r="A44" s="113">
        <v>26</v>
      </c>
      <c r="B44" s="133">
        <v>31</v>
      </c>
      <c r="C44" s="133">
        <v>15</v>
      </c>
      <c r="D44" s="133">
        <v>16</v>
      </c>
      <c r="E44" s="115">
        <v>81</v>
      </c>
      <c r="F44" s="134">
        <v>1</v>
      </c>
      <c r="G44" s="133">
        <v>0</v>
      </c>
      <c r="H44" s="135">
        <v>1</v>
      </c>
      <c r="I44" s="117"/>
    </row>
    <row r="45" spans="1:9" ht="14.25">
      <c r="A45" s="113">
        <v>27</v>
      </c>
      <c r="B45" s="133">
        <v>39</v>
      </c>
      <c r="C45" s="133">
        <v>21</v>
      </c>
      <c r="D45" s="133">
        <v>18</v>
      </c>
      <c r="E45" s="115">
        <v>82</v>
      </c>
      <c r="F45" s="134" t="s">
        <v>210</v>
      </c>
      <c r="G45" s="133" t="s">
        <v>210</v>
      </c>
      <c r="H45" s="135" t="s">
        <v>210</v>
      </c>
      <c r="I45" s="117"/>
    </row>
    <row r="46" spans="1:9" ht="14.25">
      <c r="A46" s="113">
        <v>28</v>
      </c>
      <c r="B46" s="133">
        <v>26</v>
      </c>
      <c r="C46" s="133">
        <v>15</v>
      </c>
      <c r="D46" s="133">
        <v>11</v>
      </c>
      <c r="E46" s="115">
        <v>83</v>
      </c>
      <c r="F46" s="134" t="s">
        <v>210</v>
      </c>
      <c r="G46" s="133" t="s">
        <v>210</v>
      </c>
      <c r="H46" s="135" t="s">
        <v>210</v>
      </c>
      <c r="I46" s="117"/>
    </row>
    <row r="47" spans="1:9" ht="14.25">
      <c r="A47" s="118">
        <v>29</v>
      </c>
      <c r="B47" s="136">
        <v>18</v>
      </c>
      <c r="C47" s="136">
        <v>8</v>
      </c>
      <c r="D47" s="136">
        <v>10</v>
      </c>
      <c r="E47" s="120">
        <v>84</v>
      </c>
      <c r="F47" s="137">
        <v>1</v>
      </c>
      <c r="G47" s="136">
        <v>0</v>
      </c>
      <c r="H47" s="138">
        <v>1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83</v>
      </c>
      <c r="C49" s="133">
        <v>44</v>
      </c>
      <c r="D49" s="133">
        <v>39</v>
      </c>
      <c r="E49" s="115" t="s">
        <v>253</v>
      </c>
      <c r="F49" s="134">
        <v>0</v>
      </c>
      <c r="G49" s="133">
        <v>0</v>
      </c>
      <c r="H49" s="135">
        <v>0</v>
      </c>
      <c r="I49" s="117"/>
    </row>
    <row r="50" spans="1:9" ht="14.25">
      <c r="A50" s="113">
        <v>30</v>
      </c>
      <c r="B50" s="133">
        <v>26</v>
      </c>
      <c r="C50" s="133">
        <v>14</v>
      </c>
      <c r="D50" s="133">
        <v>12</v>
      </c>
      <c r="E50" s="115">
        <v>85</v>
      </c>
      <c r="F50" s="134" t="s">
        <v>210</v>
      </c>
      <c r="G50" s="133" t="s">
        <v>210</v>
      </c>
      <c r="H50" s="135" t="s">
        <v>210</v>
      </c>
      <c r="I50" s="117"/>
    </row>
    <row r="51" spans="1:9" ht="14.25">
      <c r="A51" s="113">
        <v>31</v>
      </c>
      <c r="B51" s="133">
        <v>14</v>
      </c>
      <c r="C51" s="133">
        <v>9</v>
      </c>
      <c r="D51" s="133">
        <v>5</v>
      </c>
      <c r="E51" s="115">
        <v>86</v>
      </c>
      <c r="F51" s="134" t="s">
        <v>210</v>
      </c>
      <c r="G51" s="133" t="s">
        <v>210</v>
      </c>
      <c r="H51" s="135" t="s">
        <v>210</v>
      </c>
      <c r="I51" s="117"/>
    </row>
    <row r="52" spans="1:9" ht="14.25">
      <c r="A52" s="113">
        <v>32</v>
      </c>
      <c r="B52" s="133">
        <v>12</v>
      </c>
      <c r="C52" s="133">
        <v>7</v>
      </c>
      <c r="D52" s="133">
        <v>5</v>
      </c>
      <c r="E52" s="115">
        <v>87</v>
      </c>
      <c r="F52" s="134" t="s">
        <v>210</v>
      </c>
      <c r="G52" s="133" t="s">
        <v>210</v>
      </c>
      <c r="H52" s="135" t="s">
        <v>210</v>
      </c>
      <c r="I52" s="117"/>
    </row>
    <row r="53" spans="1:9" ht="14.25">
      <c r="A53" s="113">
        <v>33</v>
      </c>
      <c r="B53" s="133">
        <v>18</v>
      </c>
      <c r="C53" s="133">
        <v>8</v>
      </c>
      <c r="D53" s="133">
        <v>10</v>
      </c>
      <c r="E53" s="115">
        <v>88</v>
      </c>
      <c r="F53" s="134" t="s">
        <v>210</v>
      </c>
      <c r="G53" s="133" t="s">
        <v>210</v>
      </c>
      <c r="H53" s="135" t="s">
        <v>210</v>
      </c>
      <c r="I53" s="117"/>
    </row>
    <row r="54" spans="1:9" ht="14.25">
      <c r="A54" s="118">
        <v>34</v>
      </c>
      <c r="B54" s="136">
        <v>13</v>
      </c>
      <c r="C54" s="136">
        <v>6</v>
      </c>
      <c r="D54" s="136">
        <v>7</v>
      </c>
      <c r="E54" s="120">
        <v>89</v>
      </c>
      <c r="F54" s="137" t="s">
        <v>210</v>
      </c>
      <c r="G54" s="136" t="s">
        <v>210</v>
      </c>
      <c r="H54" s="138" t="s">
        <v>210</v>
      </c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58</v>
      </c>
      <c r="C56" s="133">
        <v>32</v>
      </c>
      <c r="D56" s="133">
        <v>26</v>
      </c>
      <c r="E56" s="115" t="s">
        <v>255</v>
      </c>
      <c r="F56" s="134">
        <v>0</v>
      </c>
      <c r="G56" s="133">
        <v>0</v>
      </c>
      <c r="H56" s="135">
        <v>0</v>
      </c>
      <c r="I56" s="117"/>
    </row>
    <row r="57" spans="1:9" ht="14.25">
      <c r="A57" s="113">
        <v>35</v>
      </c>
      <c r="B57" s="133">
        <v>24</v>
      </c>
      <c r="C57" s="133">
        <v>13</v>
      </c>
      <c r="D57" s="133">
        <v>11</v>
      </c>
      <c r="E57" s="115">
        <v>90</v>
      </c>
      <c r="F57" s="134" t="s">
        <v>210</v>
      </c>
      <c r="G57" s="133" t="s">
        <v>210</v>
      </c>
      <c r="H57" s="135" t="s">
        <v>210</v>
      </c>
      <c r="I57" s="117"/>
    </row>
    <row r="58" spans="1:9" ht="14.25">
      <c r="A58" s="113">
        <v>36</v>
      </c>
      <c r="B58" s="133">
        <v>8</v>
      </c>
      <c r="C58" s="133">
        <v>5</v>
      </c>
      <c r="D58" s="133">
        <v>3</v>
      </c>
      <c r="E58" s="115">
        <v>91</v>
      </c>
      <c r="F58" s="134" t="s">
        <v>210</v>
      </c>
      <c r="G58" s="133" t="s">
        <v>210</v>
      </c>
      <c r="H58" s="135" t="s">
        <v>210</v>
      </c>
      <c r="I58" s="117"/>
    </row>
    <row r="59" spans="1:9" ht="14.25">
      <c r="A59" s="113">
        <v>37</v>
      </c>
      <c r="B59" s="133">
        <v>16</v>
      </c>
      <c r="C59" s="133">
        <v>8</v>
      </c>
      <c r="D59" s="133">
        <v>8</v>
      </c>
      <c r="E59" s="115">
        <v>92</v>
      </c>
      <c r="F59" s="134" t="s">
        <v>210</v>
      </c>
      <c r="G59" s="133" t="s">
        <v>210</v>
      </c>
      <c r="H59" s="135" t="s">
        <v>210</v>
      </c>
      <c r="I59" s="117"/>
    </row>
    <row r="60" spans="1:9" ht="14.25">
      <c r="A60" s="113">
        <v>38</v>
      </c>
      <c r="B60" s="133">
        <v>4</v>
      </c>
      <c r="C60" s="133">
        <v>2</v>
      </c>
      <c r="D60" s="133">
        <v>2</v>
      </c>
      <c r="E60" s="115">
        <v>93</v>
      </c>
      <c r="F60" s="134" t="s">
        <v>210</v>
      </c>
      <c r="G60" s="133" t="s">
        <v>210</v>
      </c>
      <c r="H60" s="135" t="s">
        <v>210</v>
      </c>
      <c r="I60" s="117"/>
    </row>
    <row r="61" spans="1:9" ht="14.25">
      <c r="A61" s="118">
        <v>39</v>
      </c>
      <c r="B61" s="136">
        <v>6</v>
      </c>
      <c r="C61" s="136">
        <v>4</v>
      </c>
      <c r="D61" s="136">
        <v>2</v>
      </c>
      <c r="E61" s="120">
        <v>94</v>
      </c>
      <c r="F61" s="137" t="s">
        <v>210</v>
      </c>
      <c r="G61" s="136" t="s">
        <v>210</v>
      </c>
      <c r="H61" s="138" t="s">
        <v>210</v>
      </c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43</v>
      </c>
      <c r="C63" s="133">
        <v>32</v>
      </c>
      <c r="D63" s="133">
        <v>11</v>
      </c>
      <c r="E63" s="115" t="s">
        <v>257</v>
      </c>
      <c r="F63" s="134">
        <v>1</v>
      </c>
      <c r="G63" s="133">
        <v>0</v>
      </c>
      <c r="H63" s="135">
        <v>1</v>
      </c>
      <c r="I63" s="117"/>
    </row>
    <row r="64" spans="1:9" ht="14.25">
      <c r="A64" s="113">
        <v>40</v>
      </c>
      <c r="B64" s="133">
        <v>6</v>
      </c>
      <c r="C64" s="133">
        <v>4</v>
      </c>
      <c r="D64" s="133">
        <v>2</v>
      </c>
      <c r="E64" s="115">
        <v>95</v>
      </c>
      <c r="F64" s="134" t="s">
        <v>210</v>
      </c>
      <c r="G64" s="133" t="s">
        <v>210</v>
      </c>
      <c r="H64" s="135" t="s">
        <v>210</v>
      </c>
      <c r="I64" s="117"/>
    </row>
    <row r="65" spans="1:9" ht="14.25">
      <c r="A65" s="113">
        <v>41</v>
      </c>
      <c r="B65" s="133">
        <v>14</v>
      </c>
      <c r="C65" s="133">
        <v>12</v>
      </c>
      <c r="D65" s="133">
        <v>2</v>
      </c>
      <c r="E65" s="115">
        <v>96</v>
      </c>
      <c r="F65" s="134" t="s">
        <v>210</v>
      </c>
      <c r="G65" s="133" t="s">
        <v>210</v>
      </c>
      <c r="H65" s="135" t="s">
        <v>210</v>
      </c>
      <c r="I65" s="117"/>
    </row>
    <row r="66" spans="1:9" ht="14.25">
      <c r="A66" s="113">
        <v>42</v>
      </c>
      <c r="B66" s="133">
        <v>9</v>
      </c>
      <c r="C66" s="133">
        <v>7</v>
      </c>
      <c r="D66" s="133">
        <v>2</v>
      </c>
      <c r="E66" s="115">
        <v>97</v>
      </c>
      <c r="F66" s="134" t="s">
        <v>210</v>
      </c>
      <c r="G66" s="133" t="s">
        <v>210</v>
      </c>
      <c r="H66" s="135" t="s">
        <v>210</v>
      </c>
      <c r="I66" s="117"/>
    </row>
    <row r="67" spans="1:9" ht="14.25">
      <c r="A67" s="113">
        <v>43</v>
      </c>
      <c r="B67" s="133">
        <v>7</v>
      </c>
      <c r="C67" s="133">
        <v>5</v>
      </c>
      <c r="D67" s="133">
        <v>2</v>
      </c>
      <c r="E67" s="115">
        <v>98</v>
      </c>
      <c r="F67" s="134">
        <v>1</v>
      </c>
      <c r="G67" s="133">
        <v>0</v>
      </c>
      <c r="H67" s="135">
        <v>1</v>
      </c>
      <c r="I67" s="117"/>
    </row>
    <row r="68" spans="1:9" ht="14.25">
      <c r="A68" s="118">
        <v>44</v>
      </c>
      <c r="B68" s="136">
        <v>7</v>
      </c>
      <c r="C68" s="136">
        <v>4</v>
      </c>
      <c r="D68" s="136">
        <v>3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21</v>
      </c>
      <c r="C70" s="133">
        <v>16</v>
      </c>
      <c r="D70" s="133">
        <v>5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5</v>
      </c>
      <c r="C71" s="133">
        <v>4</v>
      </c>
      <c r="D71" s="133">
        <v>1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3</v>
      </c>
      <c r="C72" s="133">
        <v>2</v>
      </c>
      <c r="D72" s="133">
        <v>1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7</v>
      </c>
      <c r="C73" s="133">
        <v>5</v>
      </c>
      <c r="D73" s="133">
        <v>2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3</v>
      </c>
      <c r="C74" s="133">
        <v>3</v>
      </c>
      <c r="D74" s="133">
        <v>0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3</v>
      </c>
      <c r="C75" s="136">
        <v>2</v>
      </c>
      <c r="D75" s="136">
        <v>1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116</v>
      </c>
      <c r="G76" s="114">
        <f>C7+C14+C21</f>
        <v>59</v>
      </c>
      <c r="H76" s="108">
        <f>D7+D14+D21</f>
        <v>57</v>
      </c>
    </row>
    <row r="77" spans="1:8" ht="14.25">
      <c r="A77" s="113" t="s">
        <v>259</v>
      </c>
      <c r="B77" s="133">
        <v>33</v>
      </c>
      <c r="C77" s="133">
        <v>26</v>
      </c>
      <c r="D77" s="133">
        <v>7</v>
      </c>
      <c r="E77" s="115" t="s">
        <v>268</v>
      </c>
      <c r="F77" s="116">
        <f>B28+B35+B42+B49+B56+B63+B70+B77+F7+F14</f>
        <v>751</v>
      </c>
      <c r="G77" s="114">
        <f>C28+C35+C42+C49+C56+C63+C70+C77+G7+G14</f>
        <v>451</v>
      </c>
      <c r="H77" s="108">
        <f>D28+D35+D42+D49+D56+D63+D70+D77+H7+H14</f>
        <v>300</v>
      </c>
    </row>
    <row r="78" spans="1:8" ht="14.25">
      <c r="A78" s="113">
        <v>50</v>
      </c>
      <c r="B78" s="133">
        <v>8</v>
      </c>
      <c r="C78" s="133">
        <v>5</v>
      </c>
      <c r="D78" s="133">
        <v>3</v>
      </c>
      <c r="E78" s="115" t="s">
        <v>269</v>
      </c>
      <c r="F78" s="116">
        <f>F21+F28+F35+F42+F49+F56+F63+F70</f>
        <v>12</v>
      </c>
      <c r="G78" s="114">
        <f>G21+G28+G35+G42+G49+G56+G63+G70</f>
        <v>5</v>
      </c>
      <c r="H78" s="108">
        <f>H21+H28+H35+H42+H49+H56+H63+H70</f>
        <v>7</v>
      </c>
    </row>
    <row r="79" spans="1:8" ht="14.25">
      <c r="A79" s="113">
        <v>51</v>
      </c>
      <c r="B79" s="133">
        <v>6</v>
      </c>
      <c r="C79" s="133">
        <v>5</v>
      </c>
      <c r="D79" s="133">
        <v>1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7</v>
      </c>
      <c r="C80" s="133">
        <v>5</v>
      </c>
      <c r="D80" s="133">
        <v>2</v>
      </c>
      <c r="E80" s="115" t="s">
        <v>267</v>
      </c>
      <c r="F80" s="124">
        <f>F76/$B$5*100</f>
        <v>13.196814562002276</v>
      </c>
      <c r="G80" s="125">
        <f>G76/$C$5*100</f>
        <v>11.45631067961165</v>
      </c>
      <c r="H80" s="126">
        <f>H76/$D$5*100</f>
        <v>15.659340659340659</v>
      </c>
    </row>
    <row r="81" spans="1:8" ht="14.25">
      <c r="A81" s="113">
        <v>53</v>
      </c>
      <c r="B81" s="133">
        <v>3</v>
      </c>
      <c r="C81" s="133">
        <v>2</v>
      </c>
      <c r="D81" s="133">
        <v>1</v>
      </c>
      <c r="E81" s="115" t="s">
        <v>268</v>
      </c>
      <c r="F81" s="124">
        <f>F77/$B$5*100</f>
        <v>85.43799772468714</v>
      </c>
      <c r="G81" s="125">
        <f>G77/$C$5*100</f>
        <v>87.57281553398059</v>
      </c>
      <c r="H81" s="126">
        <f>H77/$D$5*100</f>
        <v>82.41758241758241</v>
      </c>
    </row>
    <row r="82" spans="1:8" ht="15" thickBot="1">
      <c r="A82" s="127">
        <v>54</v>
      </c>
      <c r="B82" s="139">
        <v>9</v>
      </c>
      <c r="C82" s="139">
        <v>9</v>
      </c>
      <c r="D82" s="139">
        <v>0</v>
      </c>
      <c r="E82" s="129" t="s">
        <v>269</v>
      </c>
      <c r="F82" s="130">
        <f>F78/$B$5*100</f>
        <v>1.3651877133105803</v>
      </c>
      <c r="G82" s="131">
        <f>G78/$C$5*100</f>
        <v>0.9708737864077669</v>
      </c>
      <c r="H82" s="132">
        <f>H78/$D$5*100</f>
        <v>1.9230769230769231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281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1966</v>
      </c>
      <c r="C5" s="106">
        <f>SUM(C7,C14,C21,C28,C35,C42,C49,C56,C63,C70,C77,G7,G14,G21,G28,G35,G42,G49,G56,G63,G70,G71)</f>
        <v>451</v>
      </c>
      <c r="D5" s="107">
        <f>SUM(D7,D14,D21,D28,D35,D42,D49,D56,D63,D70,D77,H7,H14,H21,H28,H35,H42,H49,H56,H63,H70,H71)</f>
        <v>1515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36</v>
      </c>
      <c r="C7" s="133">
        <v>18</v>
      </c>
      <c r="D7" s="133">
        <v>18</v>
      </c>
      <c r="E7" s="115" t="s">
        <v>241</v>
      </c>
      <c r="F7" s="134">
        <v>12</v>
      </c>
      <c r="G7" s="133">
        <v>6</v>
      </c>
      <c r="H7" s="135">
        <v>6</v>
      </c>
      <c r="I7" s="117"/>
    </row>
    <row r="8" spans="1:9" ht="14.25">
      <c r="A8" s="113">
        <v>0</v>
      </c>
      <c r="B8" s="133">
        <v>10</v>
      </c>
      <c r="C8" s="133">
        <v>6</v>
      </c>
      <c r="D8" s="133">
        <v>4</v>
      </c>
      <c r="E8" s="115">
        <v>55</v>
      </c>
      <c r="F8" s="134">
        <v>3</v>
      </c>
      <c r="G8" s="133">
        <v>0</v>
      </c>
      <c r="H8" s="135">
        <v>3</v>
      </c>
      <c r="I8" s="117"/>
    </row>
    <row r="9" spans="1:9" ht="14.25">
      <c r="A9" s="113">
        <v>1</v>
      </c>
      <c r="B9" s="133">
        <v>10</v>
      </c>
      <c r="C9" s="133">
        <v>5</v>
      </c>
      <c r="D9" s="133">
        <v>5</v>
      </c>
      <c r="E9" s="115">
        <v>56</v>
      </c>
      <c r="F9" s="134">
        <v>4</v>
      </c>
      <c r="G9" s="133">
        <v>3</v>
      </c>
      <c r="H9" s="135">
        <v>1</v>
      </c>
      <c r="I9" s="117"/>
    </row>
    <row r="10" spans="1:9" ht="14.25">
      <c r="A10" s="113">
        <v>2</v>
      </c>
      <c r="B10" s="133">
        <v>9</v>
      </c>
      <c r="C10" s="133">
        <v>5</v>
      </c>
      <c r="D10" s="133">
        <v>4</v>
      </c>
      <c r="E10" s="115">
        <v>57</v>
      </c>
      <c r="F10" s="134">
        <v>1</v>
      </c>
      <c r="G10" s="133">
        <v>1</v>
      </c>
      <c r="H10" s="135">
        <v>0</v>
      </c>
      <c r="I10" s="117"/>
    </row>
    <row r="11" spans="1:9" ht="14.25">
      <c r="A11" s="113">
        <v>3</v>
      </c>
      <c r="B11" s="133">
        <v>5</v>
      </c>
      <c r="C11" s="133">
        <v>1</v>
      </c>
      <c r="D11" s="133">
        <v>4</v>
      </c>
      <c r="E11" s="115">
        <v>58</v>
      </c>
      <c r="F11" s="134" t="s">
        <v>210</v>
      </c>
      <c r="G11" s="133" t="s">
        <v>210</v>
      </c>
      <c r="H11" s="135" t="s">
        <v>210</v>
      </c>
      <c r="I11" s="117"/>
    </row>
    <row r="12" spans="1:9" ht="14.25">
      <c r="A12" s="118">
        <v>4</v>
      </c>
      <c r="B12" s="136">
        <v>2</v>
      </c>
      <c r="C12" s="136">
        <v>1</v>
      </c>
      <c r="D12" s="136">
        <v>1</v>
      </c>
      <c r="E12" s="120">
        <v>59</v>
      </c>
      <c r="F12" s="137">
        <v>4</v>
      </c>
      <c r="G12" s="136">
        <v>2</v>
      </c>
      <c r="H12" s="138">
        <v>2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29</v>
      </c>
      <c r="C14" s="133">
        <v>10</v>
      </c>
      <c r="D14" s="133">
        <v>19</v>
      </c>
      <c r="E14" s="115" t="s">
        <v>243</v>
      </c>
      <c r="F14" s="134">
        <v>5</v>
      </c>
      <c r="G14" s="133">
        <v>4</v>
      </c>
      <c r="H14" s="135">
        <v>1</v>
      </c>
      <c r="I14" s="117"/>
    </row>
    <row r="15" spans="1:9" ht="14.25">
      <c r="A15" s="113">
        <v>5</v>
      </c>
      <c r="B15" s="133">
        <v>6</v>
      </c>
      <c r="C15" s="133">
        <v>2</v>
      </c>
      <c r="D15" s="133">
        <v>4</v>
      </c>
      <c r="E15" s="115">
        <v>60</v>
      </c>
      <c r="F15" s="134" t="s">
        <v>210</v>
      </c>
      <c r="G15" s="133" t="s">
        <v>210</v>
      </c>
      <c r="H15" s="135" t="s">
        <v>210</v>
      </c>
      <c r="I15" s="117"/>
    </row>
    <row r="16" spans="1:9" ht="14.25">
      <c r="A16" s="113">
        <v>6</v>
      </c>
      <c r="B16" s="133">
        <v>5</v>
      </c>
      <c r="C16" s="133">
        <v>1</v>
      </c>
      <c r="D16" s="133">
        <v>4</v>
      </c>
      <c r="E16" s="115">
        <v>61</v>
      </c>
      <c r="F16" s="134">
        <v>1</v>
      </c>
      <c r="G16" s="133">
        <v>1</v>
      </c>
      <c r="H16" s="135">
        <v>0</v>
      </c>
      <c r="I16" s="117"/>
    </row>
    <row r="17" spans="1:9" ht="14.25">
      <c r="A17" s="113">
        <v>7</v>
      </c>
      <c r="B17" s="133">
        <v>8</v>
      </c>
      <c r="C17" s="133">
        <v>2</v>
      </c>
      <c r="D17" s="133">
        <v>6</v>
      </c>
      <c r="E17" s="115">
        <v>62</v>
      </c>
      <c r="F17" s="134" t="s">
        <v>210</v>
      </c>
      <c r="G17" s="133" t="s">
        <v>210</v>
      </c>
      <c r="H17" s="135" t="s">
        <v>210</v>
      </c>
      <c r="I17" s="117"/>
    </row>
    <row r="18" spans="1:9" ht="14.25">
      <c r="A18" s="113">
        <v>8</v>
      </c>
      <c r="B18" s="133">
        <v>4</v>
      </c>
      <c r="C18" s="133">
        <v>3</v>
      </c>
      <c r="D18" s="133">
        <v>1</v>
      </c>
      <c r="E18" s="115">
        <v>63</v>
      </c>
      <c r="F18" s="134">
        <v>2</v>
      </c>
      <c r="G18" s="133">
        <v>2</v>
      </c>
      <c r="H18" s="135">
        <v>0</v>
      </c>
      <c r="I18" s="117"/>
    </row>
    <row r="19" spans="1:9" ht="14.25">
      <c r="A19" s="118">
        <v>9</v>
      </c>
      <c r="B19" s="136">
        <v>6</v>
      </c>
      <c r="C19" s="136">
        <v>2</v>
      </c>
      <c r="D19" s="136">
        <v>4</v>
      </c>
      <c r="E19" s="120">
        <v>64</v>
      </c>
      <c r="F19" s="137">
        <v>2</v>
      </c>
      <c r="G19" s="136">
        <v>1</v>
      </c>
      <c r="H19" s="138">
        <v>1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18</v>
      </c>
      <c r="C21" s="133">
        <v>12</v>
      </c>
      <c r="D21" s="133">
        <v>6</v>
      </c>
      <c r="E21" s="115" t="s">
        <v>245</v>
      </c>
      <c r="F21" s="134">
        <v>2</v>
      </c>
      <c r="G21" s="133">
        <v>0</v>
      </c>
      <c r="H21" s="135">
        <v>2</v>
      </c>
      <c r="I21" s="117"/>
    </row>
    <row r="22" spans="1:9" ht="14.25">
      <c r="A22" s="113">
        <v>10</v>
      </c>
      <c r="B22" s="133">
        <v>4</v>
      </c>
      <c r="C22" s="133">
        <v>2</v>
      </c>
      <c r="D22" s="133">
        <v>2</v>
      </c>
      <c r="E22" s="115">
        <v>65</v>
      </c>
      <c r="F22" s="134">
        <v>1</v>
      </c>
      <c r="G22" s="133">
        <v>0</v>
      </c>
      <c r="H22" s="135">
        <v>1</v>
      </c>
      <c r="I22" s="117"/>
    </row>
    <row r="23" spans="1:9" ht="14.25">
      <c r="A23" s="113">
        <v>11</v>
      </c>
      <c r="B23" s="133">
        <v>6</v>
      </c>
      <c r="C23" s="133">
        <v>4</v>
      </c>
      <c r="D23" s="133">
        <v>2</v>
      </c>
      <c r="E23" s="115">
        <v>66</v>
      </c>
      <c r="F23" s="134" t="s">
        <v>210</v>
      </c>
      <c r="G23" s="133" t="s">
        <v>210</v>
      </c>
      <c r="H23" s="135" t="s">
        <v>210</v>
      </c>
      <c r="I23" s="117"/>
    </row>
    <row r="24" spans="1:9" ht="14.25">
      <c r="A24" s="113">
        <v>12</v>
      </c>
      <c r="B24" s="133">
        <v>3</v>
      </c>
      <c r="C24" s="133">
        <v>3</v>
      </c>
      <c r="D24" s="133">
        <v>0</v>
      </c>
      <c r="E24" s="115">
        <v>67</v>
      </c>
      <c r="F24" s="134" t="s">
        <v>210</v>
      </c>
      <c r="G24" s="133" t="s">
        <v>210</v>
      </c>
      <c r="H24" s="135" t="s">
        <v>210</v>
      </c>
      <c r="I24" s="117"/>
    </row>
    <row r="25" spans="1:9" ht="14.25">
      <c r="A25" s="113">
        <v>13</v>
      </c>
      <c r="B25" s="133">
        <v>2</v>
      </c>
      <c r="C25" s="133">
        <v>2</v>
      </c>
      <c r="D25" s="133">
        <v>0</v>
      </c>
      <c r="E25" s="115">
        <v>68</v>
      </c>
      <c r="F25" s="134">
        <v>1</v>
      </c>
      <c r="G25" s="133">
        <v>0</v>
      </c>
      <c r="H25" s="135">
        <v>1</v>
      </c>
      <c r="I25" s="117"/>
    </row>
    <row r="26" spans="1:9" ht="14.25">
      <c r="A26" s="118">
        <v>14</v>
      </c>
      <c r="B26" s="136">
        <v>3</v>
      </c>
      <c r="C26" s="136">
        <v>1</v>
      </c>
      <c r="D26" s="136">
        <v>2</v>
      </c>
      <c r="E26" s="120">
        <v>69</v>
      </c>
      <c r="F26" s="137" t="s">
        <v>210</v>
      </c>
      <c r="G26" s="136" t="s">
        <v>210</v>
      </c>
      <c r="H26" s="138" t="s">
        <v>210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100</v>
      </c>
      <c r="C28" s="133">
        <v>11</v>
      </c>
      <c r="D28" s="133">
        <v>89</v>
      </c>
      <c r="E28" s="115" t="s">
        <v>247</v>
      </c>
      <c r="F28" s="134">
        <v>1</v>
      </c>
      <c r="G28" s="133">
        <v>1</v>
      </c>
      <c r="H28" s="135">
        <v>0</v>
      </c>
      <c r="I28" s="117"/>
    </row>
    <row r="29" spans="1:9" ht="14.25">
      <c r="A29" s="113">
        <v>15</v>
      </c>
      <c r="B29" s="133">
        <v>4</v>
      </c>
      <c r="C29" s="133">
        <v>3</v>
      </c>
      <c r="D29" s="133">
        <v>1</v>
      </c>
      <c r="E29" s="115">
        <v>70</v>
      </c>
      <c r="F29" s="134" t="s">
        <v>210</v>
      </c>
      <c r="G29" s="133" t="s">
        <v>210</v>
      </c>
      <c r="H29" s="135" t="s">
        <v>210</v>
      </c>
      <c r="I29" s="117"/>
    </row>
    <row r="30" spans="1:9" ht="14.25">
      <c r="A30" s="113">
        <v>16</v>
      </c>
      <c r="B30" s="133">
        <v>1</v>
      </c>
      <c r="C30" s="133">
        <v>1</v>
      </c>
      <c r="D30" s="133">
        <v>0</v>
      </c>
      <c r="E30" s="115">
        <v>71</v>
      </c>
      <c r="F30" s="134" t="s">
        <v>210</v>
      </c>
      <c r="G30" s="133" t="s">
        <v>210</v>
      </c>
      <c r="H30" s="135" t="s">
        <v>210</v>
      </c>
      <c r="I30" s="117"/>
    </row>
    <row r="31" spans="1:9" ht="14.25">
      <c r="A31" s="113">
        <v>17</v>
      </c>
      <c r="B31" s="133">
        <v>3</v>
      </c>
      <c r="C31" s="133">
        <v>1</v>
      </c>
      <c r="D31" s="133">
        <v>2</v>
      </c>
      <c r="E31" s="115">
        <v>72</v>
      </c>
      <c r="F31" s="134">
        <v>1</v>
      </c>
      <c r="G31" s="133">
        <v>1</v>
      </c>
      <c r="H31" s="135">
        <v>0</v>
      </c>
      <c r="I31" s="117"/>
    </row>
    <row r="32" spans="1:9" ht="14.25">
      <c r="A32" s="113">
        <v>18</v>
      </c>
      <c r="B32" s="133">
        <v>17</v>
      </c>
      <c r="C32" s="133">
        <v>1</v>
      </c>
      <c r="D32" s="133">
        <v>16</v>
      </c>
      <c r="E32" s="115">
        <v>73</v>
      </c>
      <c r="F32" s="134" t="s">
        <v>210</v>
      </c>
      <c r="G32" s="133" t="s">
        <v>210</v>
      </c>
      <c r="H32" s="135" t="s">
        <v>210</v>
      </c>
      <c r="I32" s="117"/>
    </row>
    <row r="33" spans="1:9" ht="14.25">
      <c r="A33" s="118">
        <v>19</v>
      </c>
      <c r="B33" s="136">
        <v>75</v>
      </c>
      <c r="C33" s="136">
        <v>5</v>
      </c>
      <c r="D33" s="136">
        <v>70</v>
      </c>
      <c r="E33" s="120">
        <v>74</v>
      </c>
      <c r="F33" s="137" t="s">
        <v>210</v>
      </c>
      <c r="G33" s="136" t="s">
        <v>210</v>
      </c>
      <c r="H33" s="138" t="s">
        <v>210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760</v>
      </c>
      <c r="C35" s="133">
        <v>122</v>
      </c>
      <c r="D35" s="133">
        <v>638</v>
      </c>
      <c r="E35" s="115" t="s">
        <v>249</v>
      </c>
      <c r="F35" s="134">
        <v>1</v>
      </c>
      <c r="G35" s="133">
        <v>1</v>
      </c>
      <c r="H35" s="135">
        <v>0</v>
      </c>
      <c r="I35" s="117"/>
    </row>
    <row r="36" spans="1:9" ht="14.25">
      <c r="A36" s="113">
        <v>20</v>
      </c>
      <c r="B36" s="133">
        <v>135</v>
      </c>
      <c r="C36" s="133">
        <v>21</v>
      </c>
      <c r="D36" s="133">
        <v>114</v>
      </c>
      <c r="E36" s="115">
        <v>75</v>
      </c>
      <c r="F36" s="134" t="s">
        <v>210</v>
      </c>
      <c r="G36" s="133" t="s">
        <v>210</v>
      </c>
      <c r="H36" s="135" t="s">
        <v>210</v>
      </c>
      <c r="I36" s="117"/>
    </row>
    <row r="37" spans="1:9" ht="14.25">
      <c r="A37" s="113">
        <v>21</v>
      </c>
      <c r="B37" s="133">
        <v>137</v>
      </c>
      <c r="C37" s="133">
        <v>23</v>
      </c>
      <c r="D37" s="133">
        <v>114</v>
      </c>
      <c r="E37" s="115">
        <v>76</v>
      </c>
      <c r="F37" s="134" t="s">
        <v>210</v>
      </c>
      <c r="G37" s="133" t="s">
        <v>210</v>
      </c>
      <c r="H37" s="135" t="s">
        <v>210</v>
      </c>
      <c r="I37" s="117"/>
    </row>
    <row r="38" spans="1:9" ht="14.25">
      <c r="A38" s="113">
        <v>22</v>
      </c>
      <c r="B38" s="133">
        <v>144</v>
      </c>
      <c r="C38" s="133">
        <v>22</v>
      </c>
      <c r="D38" s="133">
        <v>122</v>
      </c>
      <c r="E38" s="115">
        <v>77</v>
      </c>
      <c r="F38" s="134" t="s">
        <v>210</v>
      </c>
      <c r="G38" s="133" t="s">
        <v>210</v>
      </c>
      <c r="H38" s="135" t="s">
        <v>210</v>
      </c>
      <c r="I38" s="117"/>
    </row>
    <row r="39" spans="1:9" ht="14.25">
      <c r="A39" s="113">
        <v>23</v>
      </c>
      <c r="B39" s="133">
        <v>164</v>
      </c>
      <c r="C39" s="133">
        <v>28</v>
      </c>
      <c r="D39" s="133">
        <v>136</v>
      </c>
      <c r="E39" s="115">
        <v>78</v>
      </c>
      <c r="F39" s="134" t="s">
        <v>210</v>
      </c>
      <c r="G39" s="133" t="s">
        <v>210</v>
      </c>
      <c r="H39" s="135" t="s">
        <v>210</v>
      </c>
      <c r="I39" s="117"/>
    </row>
    <row r="40" spans="1:9" ht="14.25">
      <c r="A40" s="118">
        <v>24</v>
      </c>
      <c r="B40" s="136">
        <v>180</v>
      </c>
      <c r="C40" s="136">
        <v>28</v>
      </c>
      <c r="D40" s="136">
        <v>152</v>
      </c>
      <c r="E40" s="120">
        <v>79</v>
      </c>
      <c r="F40" s="137">
        <v>1</v>
      </c>
      <c r="G40" s="136">
        <v>1</v>
      </c>
      <c r="H40" s="138">
        <v>0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566</v>
      </c>
      <c r="C42" s="133">
        <v>121</v>
      </c>
      <c r="D42" s="133">
        <v>445</v>
      </c>
      <c r="E42" s="115" t="s">
        <v>251</v>
      </c>
      <c r="F42" s="134"/>
      <c r="G42" s="133"/>
      <c r="H42" s="135"/>
      <c r="I42" s="117"/>
    </row>
    <row r="43" spans="1:9" ht="14.25">
      <c r="A43" s="113">
        <v>25</v>
      </c>
      <c r="B43" s="133">
        <v>151</v>
      </c>
      <c r="C43" s="133">
        <v>30</v>
      </c>
      <c r="D43" s="133">
        <v>121</v>
      </c>
      <c r="E43" s="115">
        <v>80</v>
      </c>
      <c r="F43" s="134"/>
      <c r="G43" s="133"/>
      <c r="H43" s="135"/>
      <c r="I43" s="117"/>
    </row>
    <row r="44" spans="1:9" ht="14.25">
      <c r="A44" s="113">
        <v>26</v>
      </c>
      <c r="B44" s="133">
        <v>129</v>
      </c>
      <c r="C44" s="133">
        <v>28</v>
      </c>
      <c r="D44" s="133">
        <v>101</v>
      </c>
      <c r="E44" s="115">
        <v>81</v>
      </c>
      <c r="F44" s="134"/>
      <c r="G44" s="133"/>
      <c r="H44" s="135"/>
      <c r="I44" s="117"/>
    </row>
    <row r="45" spans="1:9" ht="14.25">
      <c r="A45" s="113">
        <v>27</v>
      </c>
      <c r="B45" s="133">
        <v>107</v>
      </c>
      <c r="C45" s="133">
        <v>18</v>
      </c>
      <c r="D45" s="133">
        <v>89</v>
      </c>
      <c r="E45" s="115">
        <v>82</v>
      </c>
      <c r="F45" s="134"/>
      <c r="G45" s="133"/>
      <c r="H45" s="135"/>
      <c r="I45" s="117"/>
    </row>
    <row r="46" spans="1:9" ht="14.25">
      <c r="A46" s="113">
        <v>28</v>
      </c>
      <c r="B46" s="133">
        <v>102</v>
      </c>
      <c r="C46" s="133">
        <v>25</v>
      </c>
      <c r="D46" s="133">
        <v>77</v>
      </c>
      <c r="E46" s="115">
        <v>83</v>
      </c>
      <c r="F46" s="134"/>
      <c r="G46" s="133"/>
      <c r="H46" s="135"/>
      <c r="I46" s="117"/>
    </row>
    <row r="47" spans="1:9" ht="14.25">
      <c r="A47" s="118">
        <v>29</v>
      </c>
      <c r="B47" s="136">
        <v>77</v>
      </c>
      <c r="C47" s="136">
        <v>20</v>
      </c>
      <c r="D47" s="136">
        <v>57</v>
      </c>
      <c r="E47" s="120">
        <v>84</v>
      </c>
      <c r="F47" s="137"/>
      <c r="G47" s="136"/>
      <c r="H47" s="138"/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265</v>
      </c>
      <c r="C49" s="133">
        <v>73</v>
      </c>
      <c r="D49" s="133">
        <v>192</v>
      </c>
      <c r="E49" s="115" t="s">
        <v>253</v>
      </c>
      <c r="F49" s="134"/>
      <c r="G49" s="133"/>
      <c r="H49" s="135"/>
      <c r="I49" s="117"/>
    </row>
    <row r="50" spans="1:9" ht="14.25">
      <c r="A50" s="113">
        <v>30</v>
      </c>
      <c r="B50" s="133">
        <v>79</v>
      </c>
      <c r="C50" s="133">
        <v>14</v>
      </c>
      <c r="D50" s="133">
        <v>65</v>
      </c>
      <c r="E50" s="115">
        <v>85</v>
      </c>
      <c r="F50" s="134"/>
      <c r="G50" s="133"/>
      <c r="H50" s="135"/>
      <c r="I50" s="117"/>
    </row>
    <row r="51" spans="1:9" ht="14.25">
      <c r="A51" s="113">
        <v>31</v>
      </c>
      <c r="B51" s="133">
        <v>58</v>
      </c>
      <c r="C51" s="133">
        <v>15</v>
      </c>
      <c r="D51" s="133">
        <v>43</v>
      </c>
      <c r="E51" s="115">
        <v>86</v>
      </c>
      <c r="F51" s="134"/>
      <c r="G51" s="133"/>
      <c r="H51" s="135"/>
      <c r="I51" s="117"/>
    </row>
    <row r="52" spans="1:9" ht="14.25">
      <c r="A52" s="113">
        <v>32</v>
      </c>
      <c r="B52" s="133">
        <v>45</v>
      </c>
      <c r="C52" s="133">
        <v>15</v>
      </c>
      <c r="D52" s="133">
        <v>30</v>
      </c>
      <c r="E52" s="115">
        <v>87</v>
      </c>
      <c r="F52" s="134"/>
      <c r="G52" s="133"/>
      <c r="H52" s="135"/>
      <c r="I52" s="117"/>
    </row>
    <row r="53" spans="1:9" ht="14.25">
      <c r="A53" s="113">
        <v>33</v>
      </c>
      <c r="B53" s="133">
        <v>49</v>
      </c>
      <c r="C53" s="133">
        <v>17</v>
      </c>
      <c r="D53" s="133">
        <v>32</v>
      </c>
      <c r="E53" s="115">
        <v>88</v>
      </c>
      <c r="F53" s="134"/>
      <c r="G53" s="133"/>
      <c r="H53" s="135"/>
      <c r="I53" s="117"/>
    </row>
    <row r="54" spans="1:9" ht="14.25">
      <c r="A54" s="118">
        <v>34</v>
      </c>
      <c r="B54" s="136">
        <v>34</v>
      </c>
      <c r="C54" s="136">
        <v>12</v>
      </c>
      <c r="D54" s="136">
        <v>22</v>
      </c>
      <c r="E54" s="120">
        <v>89</v>
      </c>
      <c r="F54" s="137"/>
      <c r="G54" s="136"/>
      <c r="H54" s="138"/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96</v>
      </c>
      <c r="C56" s="133">
        <v>35</v>
      </c>
      <c r="D56" s="133">
        <v>61</v>
      </c>
      <c r="E56" s="115" t="s">
        <v>255</v>
      </c>
      <c r="F56" s="134"/>
      <c r="G56" s="133"/>
      <c r="H56" s="135"/>
      <c r="I56" s="117"/>
    </row>
    <row r="57" spans="1:9" ht="14.25">
      <c r="A57" s="113">
        <v>35</v>
      </c>
      <c r="B57" s="133">
        <v>32</v>
      </c>
      <c r="C57" s="133">
        <v>11</v>
      </c>
      <c r="D57" s="133">
        <v>21</v>
      </c>
      <c r="E57" s="115">
        <v>90</v>
      </c>
      <c r="F57" s="134"/>
      <c r="G57" s="133"/>
      <c r="H57" s="135"/>
      <c r="I57" s="117"/>
    </row>
    <row r="58" spans="1:9" ht="14.25">
      <c r="A58" s="113">
        <v>36</v>
      </c>
      <c r="B58" s="133">
        <v>23</v>
      </c>
      <c r="C58" s="133">
        <v>9</v>
      </c>
      <c r="D58" s="133">
        <v>14</v>
      </c>
      <c r="E58" s="115">
        <v>91</v>
      </c>
      <c r="F58" s="134"/>
      <c r="G58" s="133"/>
      <c r="H58" s="135"/>
      <c r="I58" s="117"/>
    </row>
    <row r="59" spans="1:9" ht="14.25">
      <c r="A59" s="113">
        <v>37</v>
      </c>
      <c r="B59" s="133">
        <v>23</v>
      </c>
      <c r="C59" s="133">
        <v>7</v>
      </c>
      <c r="D59" s="133">
        <v>16</v>
      </c>
      <c r="E59" s="115">
        <v>92</v>
      </c>
      <c r="F59" s="134"/>
      <c r="G59" s="133"/>
      <c r="H59" s="135"/>
      <c r="I59" s="117"/>
    </row>
    <row r="60" spans="1:9" ht="14.25">
      <c r="A60" s="113">
        <v>38</v>
      </c>
      <c r="B60" s="133">
        <v>10</v>
      </c>
      <c r="C60" s="133">
        <v>5</v>
      </c>
      <c r="D60" s="133">
        <v>5</v>
      </c>
      <c r="E60" s="115">
        <v>93</v>
      </c>
      <c r="F60" s="134"/>
      <c r="G60" s="133"/>
      <c r="H60" s="135"/>
      <c r="I60" s="117"/>
    </row>
    <row r="61" spans="1:9" ht="14.25">
      <c r="A61" s="118">
        <v>39</v>
      </c>
      <c r="B61" s="136">
        <v>8</v>
      </c>
      <c r="C61" s="136">
        <v>3</v>
      </c>
      <c r="D61" s="136">
        <v>5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35</v>
      </c>
      <c r="C63" s="133">
        <v>16</v>
      </c>
      <c r="D63" s="133">
        <v>19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11</v>
      </c>
      <c r="C64" s="133">
        <v>7</v>
      </c>
      <c r="D64" s="133">
        <v>4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10</v>
      </c>
      <c r="C65" s="133">
        <v>5</v>
      </c>
      <c r="D65" s="133">
        <v>5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3</v>
      </c>
      <c r="C66" s="133">
        <v>1</v>
      </c>
      <c r="D66" s="133">
        <v>2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8</v>
      </c>
      <c r="C67" s="133">
        <v>3</v>
      </c>
      <c r="D67" s="133">
        <v>5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3</v>
      </c>
      <c r="C68" s="136">
        <v>0</v>
      </c>
      <c r="D68" s="136">
        <v>3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14</v>
      </c>
      <c r="C70" s="133">
        <v>8</v>
      </c>
      <c r="D70" s="133">
        <v>6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5</v>
      </c>
      <c r="C71" s="133">
        <v>3</v>
      </c>
      <c r="D71" s="133">
        <v>2</v>
      </c>
      <c r="E71" s="115" t="s">
        <v>264</v>
      </c>
      <c r="F71" s="134">
        <v>1</v>
      </c>
      <c r="G71" s="133"/>
      <c r="H71" s="135">
        <v>1</v>
      </c>
      <c r="I71" s="117"/>
    </row>
    <row r="72" spans="1:9" ht="14.25">
      <c r="A72" s="113">
        <v>46</v>
      </c>
      <c r="B72" s="133">
        <v>2</v>
      </c>
      <c r="C72" s="133">
        <v>0</v>
      </c>
      <c r="D72" s="133">
        <v>2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5</v>
      </c>
      <c r="C73" s="133">
        <v>4</v>
      </c>
      <c r="D73" s="133">
        <v>1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1</v>
      </c>
      <c r="C74" s="133">
        <v>1</v>
      </c>
      <c r="D74" s="133">
        <v>0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1</v>
      </c>
      <c r="C75" s="136">
        <v>0</v>
      </c>
      <c r="D75" s="136">
        <v>1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83</v>
      </c>
      <c r="G76" s="114">
        <f>C7+C14+C21</f>
        <v>40</v>
      </c>
      <c r="H76" s="108">
        <f>D7+D14+D21</f>
        <v>43</v>
      </c>
    </row>
    <row r="77" spans="1:8" ht="14.25">
      <c r="A77" s="113" t="s">
        <v>259</v>
      </c>
      <c r="B77" s="133">
        <v>25</v>
      </c>
      <c r="C77" s="133">
        <v>13</v>
      </c>
      <c r="D77" s="133">
        <v>12</v>
      </c>
      <c r="E77" s="115" t="s">
        <v>268</v>
      </c>
      <c r="F77" s="116">
        <f>B28+B35+B42+B49+B56+B63+B70+B77+F7+F14</f>
        <v>1878</v>
      </c>
      <c r="G77" s="114">
        <f>C28+C35+C42+C49+C56+C63+C70+C77+G7+G14</f>
        <v>409</v>
      </c>
      <c r="H77" s="108">
        <f>D28+D35+D42+D49+D56+D63+D70+D77+H7+H14</f>
        <v>1469</v>
      </c>
    </row>
    <row r="78" spans="1:8" ht="14.25">
      <c r="A78" s="113">
        <v>50</v>
      </c>
      <c r="B78" s="133">
        <v>4</v>
      </c>
      <c r="C78" s="133">
        <v>3</v>
      </c>
      <c r="D78" s="133">
        <v>1</v>
      </c>
      <c r="E78" s="115" t="s">
        <v>269</v>
      </c>
      <c r="F78" s="116">
        <f>F21+F28+F35+F42+F49+F56+F63+F70</f>
        <v>4</v>
      </c>
      <c r="G78" s="114">
        <f>G21+G28+G35+G42+G49+G56+G63+G70</f>
        <v>2</v>
      </c>
      <c r="H78" s="108">
        <f>H21+H28+H35+H42+H49+H56+H63+H70</f>
        <v>2</v>
      </c>
    </row>
    <row r="79" spans="1:8" ht="14.25">
      <c r="A79" s="113">
        <v>51</v>
      </c>
      <c r="B79" s="133">
        <v>2</v>
      </c>
      <c r="C79" s="133">
        <v>1</v>
      </c>
      <c r="D79" s="133">
        <v>1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5</v>
      </c>
      <c r="C80" s="133">
        <v>3</v>
      </c>
      <c r="D80" s="133">
        <v>2</v>
      </c>
      <c r="E80" s="115" t="s">
        <v>267</v>
      </c>
      <c r="F80" s="124">
        <f>F76/$B$5*100</f>
        <v>4.22177009155646</v>
      </c>
      <c r="G80" s="125">
        <f>G76/$C$5*100</f>
        <v>8.869179600886918</v>
      </c>
      <c r="H80" s="126">
        <f>H76/$D$5*100</f>
        <v>2.838283828382838</v>
      </c>
    </row>
    <row r="81" spans="1:8" ht="14.25">
      <c r="A81" s="113">
        <v>53</v>
      </c>
      <c r="B81" s="133">
        <v>7</v>
      </c>
      <c r="C81" s="133">
        <v>1</v>
      </c>
      <c r="D81" s="133">
        <v>6</v>
      </c>
      <c r="E81" s="115" t="s">
        <v>268</v>
      </c>
      <c r="F81" s="124">
        <f>F77/$B$5*100</f>
        <v>95.52390640895219</v>
      </c>
      <c r="G81" s="125">
        <f>G77/$C$5*100</f>
        <v>90.68736141906874</v>
      </c>
      <c r="H81" s="126">
        <f>H77/$D$5*100</f>
        <v>96.96369636963696</v>
      </c>
    </row>
    <row r="82" spans="1:8" ht="15" thickBot="1">
      <c r="A82" s="127">
        <v>54</v>
      </c>
      <c r="B82" s="139">
        <v>7</v>
      </c>
      <c r="C82" s="139">
        <v>5</v>
      </c>
      <c r="D82" s="139">
        <v>2</v>
      </c>
      <c r="E82" s="129" t="s">
        <v>269</v>
      </c>
      <c r="F82" s="130">
        <f>F78/$B$5*100</f>
        <v>0.20345879959308238</v>
      </c>
      <c r="G82" s="131">
        <f>G78/$C$5*100</f>
        <v>0.4434589800443459</v>
      </c>
      <c r="H82" s="132">
        <f>H78/$D$5*100</f>
        <v>0.132013201320132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41" customWidth="1"/>
    <col min="2" max="5" width="14.625" style="140" customWidth="1"/>
    <col min="6" max="6" width="14.625" style="141" customWidth="1"/>
    <col min="7" max="8" width="14.625" style="140" customWidth="1"/>
    <col min="9" max="16384" width="9.00390625" style="140" customWidth="1"/>
  </cols>
  <sheetData>
    <row r="1" spans="1:5" ht="14.25">
      <c r="A1" s="140" t="s">
        <v>282</v>
      </c>
      <c r="E1" s="186"/>
    </row>
    <row r="2" ht="10.5" customHeight="1">
      <c r="A2" s="140"/>
    </row>
    <row r="3" ht="15" thickBot="1">
      <c r="A3" s="99" t="s">
        <v>261</v>
      </c>
    </row>
    <row r="4" spans="1:8" ht="14.25">
      <c r="A4" s="142" t="s">
        <v>262</v>
      </c>
      <c r="B4" s="143" t="s">
        <v>5</v>
      </c>
      <c r="C4" s="143" t="s">
        <v>233</v>
      </c>
      <c r="D4" s="143" t="s">
        <v>234</v>
      </c>
      <c r="E4" s="144" t="s">
        <v>262</v>
      </c>
      <c r="F4" s="144" t="s">
        <v>5</v>
      </c>
      <c r="G4" s="144" t="s">
        <v>233</v>
      </c>
      <c r="H4" s="145" t="s">
        <v>234</v>
      </c>
    </row>
    <row r="5" spans="1:8" ht="14.25">
      <c r="A5" s="146" t="s">
        <v>5</v>
      </c>
      <c r="B5" s="147">
        <f>SUM(B7,B14,B21,B28,B35,B42,B49,B56,B63,B70,B77,F7,F14,F21,F28,F35,F42,F49,F56,F63,F70,F71)</f>
        <v>32760</v>
      </c>
      <c r="C5" s="147">
        <f>SUM(C7,C14,C21,C28,C35,C42,C49,C56,C63,C70,C77,G7,G14,G21,G28,G35,G42,G49,G56,G63,G70,G71)</f>
        <v>16136</v>
      </c>
      <c r="D5" s="148">
        <f>SUM(D7,D14,D21,D28,D35,D42,D49,D56,D63,D70,D77,H7,H14,H21,H28,H35,H42,H49,H56,H63,H70,H71)</f>
        <v>16624</v>
      </c>
      <c r="E5" s="149"/>
      <c r="F5" s="150"/>
      <c r="G5" s="149"/>
      <c r="H5" s="149"/>
    </row>
    <row r="6" spans="1:8" ht="10.5" customHeight="1">
      <c r="A6" s="151"/>
      <c r="B6" s="152"/>
      <c r="C6" s="152"/>
      <c r="D6" s="152"/>
      <c r="E6" s="149"/>
      <c r="F6" s="153"/>
      <c r="G6" s="149"/>
      <c r="H6" s="149"/>
    </row>
    <row r="7" spans="1:9" ht="14.25">
      <c r="A7" s="154" t="s">
        <v>240</v>
      </c>
      <c r="B7" s="155">
        <v>2446</v>
      </c>
      <c r="C7" s="155">
        <v>1307</v>
      </c>
      <c r="D7" s="155">
        <v>1139</v>
      </c>
      <c r="E7" s="156" t="s">
        <v>241</v>
      </c>
      <c r="F7" s="157">
        <v>821</v>
      </c>
      <c r="G7" s="155">
        <v>523</v>
      </c>
      <c r="H7" s="149">
        <v>298</v>
      </c>
      <c r="I7" s="158"/>
    </row>
    <row r="8" spans="1:9" ht="14.25">
      <c r="A8" s="154">
        <v>0</v>
      </c>
      <c r="B8" s="155">
        <v>321</v>
      </c>
      <c r="C8" s="155">
        <v>181</v>
      </c>
      <c r="D8" s="155">
        <v>140</v>
      </c>
      <c r="E8" s="156">
        <v>55</v>
      </c>
      <c r="F8" s="157">
        <v>239</v>
      </c>
      <c r="G8" s="155">
        <v>160</v>
      </c>
      <c r="H8" s="149">
        <v>79</v>
      </c>
      <c r="I8" s="158"/>
    </row>
    <row r="9" spans="1:9" ht="14.25">
      <c r="A9" s="154">
        <v>1</v>
      </c>
      <c r="B9" s="155">
        <v>643</v>
      </c>
      <c r="C9" s="155">
        <v>345</v>
      </c>
      <c r="D9" s="155">
        <v>298</v>
      </c>
      <c r="E9" s="156">
        <v>56</v>
      </c>
      <c r="F9" s="157">
        <v>157</v>
      </c>
      <c r="G9" s="155">
        <v>110</v>
      </c>
      <c r="H9" s="149">
        <v>47</v>
      </c>
      <c r="I9" s="158"/>
    </row>
    <row r="10" spans="1:9" ht="14.25">
      <c r="A10" s="154">
        <v>2</v>
      </c>
      <c r="B10" s="155">
        <v>550</v>
      </c>
      <c r="C10" s="155">
        <v>300</v>
      </c>
      <c r="D10" s="155">
        <v>250</v>
      </c>
      <c r="E10" s="156">
        <v>57</v>
      </c>
      <c r="F10" s="157">
        <v>125</v>
      </c>
      <c r="G10" s="155">
        <v>77</v>
      </c>
      <c r="H10" s="149">
        <v>48</v>
      </c>
      <c r="I10" s="158"/>
    </row>
    <row r="11" spans="1:9" ht="14.25">
      <c r="A11" s="154">
        <v>3</v>
      </c>
      <c r="B11" s="155">
        <v>498</v>
      </c>
      <c r="C11" s="155">
        <v>266</v>
      </c>
      <c r="D11" s="155">
        <v>232</v>
      </c>
      <c r="E11" s="156">
        <v>58</v>
      </c>
      <c r="F11" s="157">
        <v>160</v>
      </c>
      <c r="G11" s="155">
        <v>94</v>
      </c>
      <c r="H11" s="149">
        <v>66</v>
      </c>
      <c r="I11" s="158"/>
    </row>
    <row r="12" spans="1:9" ht="14.25">
      <c r="A12" s="159">
        <v>4</v>
      </c>
      <c r="B12" s="160">
        <v>434</v>
      </c>
      <c r="C12" s="160">
        <v>215</v>
      </c>
      <c r="D12" s="160">
        <v>219</v>
      </c>
      <c r="E12" s="161">
        <v>59</v>
      </c>
      <c r="F12" s="162">
        <v>140</v>
      </c>
      <c r="G12" s="160">
        <v>82</v>
      </c>
      <c r="H12" s="163">
        <v>58</v>
      </c>
      <c r="I12" s="158"/>
    </row>
    <row r="13" spans="1:9" ht="10.5" customHeight="1">
      <c r="A13" s="154"/>
      <c r="B13" s="155"/>
      <c r="C13" s="155"/>
      <c r="D13" s="155"/>
      <c r="E13" s="156"/>
      <c r="F13" s="157"/>
      <c r="G13" s="155"/>
      <c r="H13" s="149"/>
      <c r="I13" s="158"/>
    </row>
    <row r="14" spans="1:9" ht="14.25">
      <c r="A14" s="154" t="s">
        <v>242</v>
      </c>
      <c r="B14" s="155">
        <v>1438</v>
      </c>
      <c r="C14" s="155">
        <v>732</v>
      </c>
      <c r="D14" s="155">
        <v>706</v>
      </c>
      <c r="E14" s="156" t="s">
        <v>243</v>
      </c>
      <c r="F14" s="157">
        <v>479</v>
      </c>
      <c r="G14" s="155">
        <v>278</v>
      </c>
      <c r="H14" s="149">
        <v>201</v>
      </c>
      <c r="I14" s="158"/>
    </row>
    <row r="15" spans="1:9" ht="14.25">
      <c r="A15" s="154">
        <v>5</v>
      </c>
      <c r="B15" s="155">
        <v>362</v>
      </c>
      <c r="C15" s="155">
        <v>176</v>
      </c>
      <c r="D15" s="155">
        <v>186</v>
      </c>
      <c r="E15" s="156">
        <v>60</v>
      </c>
      <c r="F15" s="157">
        <v>150</v>
      </c>
      <c r="G15" s="155">
        <v>96</v>
      </c>
      <c r="H15" s="149">
        <v>54</v>
      </c>
      <c r="I15" s="158"/>
    </row>
    <row r="16" spans="1:9" ht="14.25">
      <c r="A16" s="154">
        <v>6</v>
      </c>
      <c r="B16" s="155">
        <v>359</v>
      </c>
      <c r="C16" s="155">
        <v>185</v>
      </c>
      <c r="D16" s="155">
        <v>174</v>
      </c>
      <c r="E16" s="156">
        <v>61</v>
      </c>
      <c r="F16" s="157">
        <v>107</v>
      </c>
      <c r="G16" s="155">
        <v>62</v>
      </c>
      <c r="H16" s="149">
        <v>45</v>
      </c>
      <c r="I16" s="158"/>
    </row>
    <row r="17" spans="1:9" ht="14.25">
      <c r="A17" s="154">
        <v>7</v>
      </c>
      <c r="B17" s="155">
        <v>306</v>
      </c>
      <c r="C17" s="155">
        <v>157</v>
      </c>
      <c r="D17" s="155">
        <v>149</v>
      </c>
      <c r="E17" s="156">
        <v>62</v>
      </c>
      <c r="F17" s="157">
        <v>94</v>
      </c>
      <c r="G17" s="155">
        <v>53</v>
      </c>
      <c r="H17" s="149">
        <v>41</v>
      </c>
      <c r="I17" s="158"/>
    </row>
    <row r="18" spans="1:9" ht="14.25">
      <c r="A18" s="154">
        <v>8</v>
      </c>
      <c r="B18" s="155">
        <v>230</v>
      </c>
      <c r="C18" s="155">
        <v>118</v>
      </c>
      <c r="D18" s="155">
        <v>112</v>
      </c>
      <c r="E18" s="156">
        <v>63</v>
      </c>
      <c r="F18" s="157">
        <v>63</v>
      </c>
      <c r="G18" s="155">
        <v>39</v>
      </c>
      <c r="H18" s="149">
        <v>24</v>
      </c>
      <c r="I18" s="158"/>
    </row>
    <row r="19" spans="1:9" ht="14.25">
      <c r="A19" s="159">
        <v>9</v>
      </c>
      <c r="B19" s="160">
        <v>181</v>
      </c>
      <c r="C19" s="160">
        <v>96</v>
      </c>
      <c r="D19" s="160">
        <v>85</v>
      </c>
      <c r="E19" s="161">
        <v>64</v>
      </c>
      <c r="F19" s="162">
        <v>65</v>
      </c>
      <c r="G19" s="160">
        <v>28</v>
      </c>
      <c r="H19" s="163">
        <v>37</v>
      </c>
      <c r="I19" s="158"/>
    </row>
    <row r="20" spans="1:9" ht="10.5" customHeight="1">
      <c r="A20" s="154"/>
      <c r="B20" s="155"/>
      <c r="C20" s="155"/>
      <c r="D20" s="155"/>
      <c r="E20" s="156"/>
      <c r="F20" s="157"/>
      <c r="G20" s="155"/>
      <c r="H20" s="149"/>
      <c r="I20" s="158"/>
    </row>
    <row r="21" spans="1:9" ht="14.25">
      <c r="A21" s="154" t="s">
        <v>244</v>
      </c>
      <c r="B21" s="155">
        <v>737</v>
      </c>
      <c r="C21" s="155">
        <v>351</v>
      </c>
      <c r="D21" s="155">
        <v>386</v>
      </c>
      <c r="E21" s="156" t="s">
        <v>245</v>
      </c>
      <c r="F21" s="157">
        <v>324</v>
      </c>
      <c r="G21" s="155">
        <v>165</v>
      </c>
      <c r="H21" s="149">
        <v>159</v>
      </c>
      <c r="I21" s="158"/>
    </row>
    <row r="22" spans="1:9" ht="14.25">
      <c r="A22" s="154">
        <v>10</v>
      </c>
      <c r="B22" s="155">
        <v>184</v>
      </c>
      <c r="C22" s="155">
        <v>87</v>
      </c>
      <c r="D22" s="155">
        <v>97</v>
      </c>
      <c r="E22" s="156">
        <v>65</v>
      </c>
      <c r="F22" s="157">
        <v>88</v>
      </c>
      <c r="G22" s="155">
        <v>46</v>
      </c>
      <c r="H22" s="149">
        <v>42</v>
      </c>
      <c r="I22" s="158"/>
    </row>
    <row r="23" spans="1:9" ht="14.25">
      <c r="A23" s="154">
        <v>11</v>
      </c>
      <c r="B23" s="155">
        <v>133</v>
      </c>
      <c r="C23" s="155">
        <v>67</v>
      </c>
      <c r="D23" s="155">
        <v>66</v>
      </c>
      <c r="E23" s="156">
        <v>66</v>
      </c>
      <c r="F23" s="157">
        <v>71</v>
      </c>
      <c r="G23" s="155">
        <v>35</v>
      </c>
      <c r="H23" s="149">
        <v>36</v>
      </c>
      <c r="I23" s="158"/>
    </row>
    <row r="24" spans="1:9" ht="14.25">
      <c r="A24" s="154">
        <v>12</v>
      </c>
      <c r="B24" s="155">
        <v>132</v>
      </c>
      <c r="C24" s="155">
        <v>64</v>
      </c>
      <c r="D24" s="155">
        <v>68</v>
      </c>
      <c r="E24" s="156">
        <v>67</v>
      </c>
      <c r="F24" s="157">
        <v>59</v>
      </c>
      <c r="G24" s="155">
        <v>31</v>
      </c>
      <c r="H24" s="149">
        <v>28</v>
      </c>
      <c r="I24" s="158"/>
    </row>
    <row r="25" spans="1:9" ht="14.25">
      <c r="A25" s="154">
        <v>13</v>
      </c>
      <c r="B25" s="155">
        <v>169</v>
      </c>
      <c r="C25" s="155">
        <v>74</v>
      </c>
      <c r="D25" s="155">
        <v>95</v>
      </c>
      <c r="E25" s="156">
        <v>68</v>
      </c>
      <c r="F25" s="157">
        <v>50</v>
      </c>
      <c r="G25" s="155">
        <v>24</v>
      </c>
      <c r="H25" s="149">
        <v>26</v>
      </c>
      <c r="I25" s="158"/>
    </row>
    <row r="26" spans="1:9" ht="14.25">
      <c r="A26" s="159">
        <v>14</v>
      </c>
      <c r="B26" s="160">
        <v>119</v>
      </c>
      <c r="C26" s="160">
        <v>59</v>
      </c>
      <c r="D26" s="160">
        <v>60</v>
      </c>
      <c r="E26" s="161">
        <v>69</v>
      </c>
      <c r="F26" s="162">
        <v>56</v>
      </c>
      <c r="G26" s="160">
        <v>29</v>
      </c>
      <c r="H26" s="163">
        <v>27</v>
      </c>
      <c r="I26" s="158"/>
    </row>
    <row r="27" spans="1:9" ht="10.5" customHeight="1">
      <c r="A27" s="154"/>
      <c r="B27" s="155"/>
      <c r="C27" s="155"/>
      <c r="D27" s="155"/>
      <c r="E27" s="156"/>
      <c r="F27" s="157"/>
      <c r="G27" s="155"/>
      <c r="H27" s="149"/>
      <c r="I27" s="158"/>
    </row>
    <row r="28" spans="1:9" ht="14.25">
      <c r="A28" s="154" t="s">
        <v>246</v>
      </c>
      <c r="B28" s="155">
        <v>2040</v>
      </c>
      <c r="C28" s="155">
        <v>1152</v>
      </c>
      <c r="D28" s="155">
        <v>888</v>
      </c>
      <c r="E28" s="156" t="s">
        <v>247</v>
      </c>
      <c r="F28" s="157">
        <v>264</v>
      </c>
      <c r="G28" s="155">
        <v>112</v>
      </c>
      <c r="H28" s="149">
        <v>152</v>
      </c>
      <c r="I28" s="158"/>
    </row>
    <row r="29" spans="1:9" ht="14.25">
      <c r="A29" s="154">
        <v>15</v>
      </c>
      <c r="B29" s="155">
        <v>167</v>
      </c>
      <c r="C29" s="155">
        <v>98</v>
      </c>
      <c r="D29" s="155">
        <v>69</v>
      </c>
      <c r="E29" s="156">
        <v>70</v>
      </c>
      <c r="F29" s="157">
        <v>71</v>
      </c>
      <c r="G29" s="155">
        <v>30</v>
      </c>
      <c r="H29" s="149">
        <v>41</v>
      </c>
      <c r="I29" s="158"/>
    </row>
    <row r="30" spans="1:9" ht="14.25">
      <c r="A30" s="154">
        <v>16</v>
      </c>
      <c r="B30" s="155">
        <v>231</v>
      </c>
      <c r="C30" s="155">
        <v>142</v>
      </c>
      <c r="D30" s="155">
        <v>89</v>
      </c>
      <c r="E30" s="156">
        <v>71</v>
      </c>
      <c r="F30" s="157">
        <v>57</v>
      </c>
      <c r="G30" s="155">
        <v>25</v>
      </c>
      <c r="H30" s="149">
        <v>32</v>
      </c>
      <c r="I30" s="158"/>
    </row>
    <row r="31" spans="1:9" ht="14.25">
      <c r="A31" s="154">
        <v>17</v>
      </c>
      <c r="B31" s="155">
        <v>122</v>
      </c>
      <c r="C31" s="155">
        <v>53</v>
      </c>
      <c r="D31" s="155">
        <v>69</v>
      </c>
      <c r="E31" s="156">
        <v>72</v>
      </c>
      <c r="F31" s="157">
        <v>33</v>
      </c>
      <c r="G31" s="155">
        <v>13</v>
      </c>
      <c r="H31" s="149">
        <v>20</v>
      </c>
      <c r="I31" s="158"/>
    </row>
    <row r="32" spans="1:9" ht="14.25">
      <c r="A32" s="154">
        <v>18</v>
      </c>
      <c r="B32" s="155">
        <v>390</v>
      </c>
      <c r="C32" s="155">
        <v>206</v>
      </c>
      <c r="D32" s="155">
        <v>184</v>
      </c>
      <c r="E32" s="156">
        <v>73</v>
      </c>
      <c r="F32" s="157">
        <v>58</v>
      </c>
      <c r="G32" s="155">
        <v>27</v>
      </c>
      <c r="H32" s="149">
        <v>31</v>
      </c>
      <c r="I32" s="158"/>
    </row>
    <row r="33" spans="1:9" ht="14.25">
      <c r="A33" s="159">
        <v>19</v>
      </c>
      <c r="B33" s="160">
        <v>1130</v>
      </c>
      <c r="C33" s="160">
        <v>653</v>
      </c>
      <c r="D33" s="160">
        <v>477</v>
      </c>
      <c r="E33" s="161">
        <v>74</v>
      </c>
      <c r="F33" s="162">
        <v>45</v>
      </c>
      <c r="G33" s="160">
        <v>17</v>
      </c>
      <c r="H33" s="163">
        <v>28</v>
      </c>
      <c r="I33" s="158"/>
    </row>
    <row r="34" spans="1:9" ht="10.5" customHeight="1">
      <c r="A34" s="154"/>
      <c r="B34" s="155"/>
      <c r="C34" s="155"/>
      <c r="D34" s="155"/>
      <c r="E34" s="156"/>
      <c r="F34" s="157"/>
      <c r="G34" s="155"/>
      <c r="H34" s="149"/>
      <c r="I34" s="158"/>
    </row>
    <row r="35" spans="1:9" ht="14.25">
      <c r="A35" s="154" t="s">
        <v>248</v>
      </c>
      <c r="B35" s="155">
        <v>6335</v>
      </c>
      <c r="C35" s="155">
        <v>2765</v>
      </c>
      <c r="D35" s="155">
        <v>3570</v>
      </c>
      <c r="E35" s="156" t="s">
        <v>249</v>
      </c>
      <c r="F35" s="157">
        <v>201</v>
      </c>
      <c r="G35" s="155">
        <v>65</v>
      </c>
      <c r="H35" s="149">
        <v>136</v>
      </c>
      <c r="I35" s="158"/>
    </row>
    <row r="36" spans="1:9" ht="14.25">
      <c r="A36" s="154">
        <v>20</v>
      </c>
      <c r="B36" s="155">
        <v>786</v>
      </c>
      <c r="C36" s="155">
        <v>376</v>
      </c>
      <c r="D36" s="155">
        <v>410</v>
      </c>
      <c r="E36" s="156">
        <v>75</v>
      </c>
      <c r="F36" s="157">
        <v>43</v>
      </c>
      <c r="G36" s="155">
        <v>18</v>
      </c>
      <c r="H36" s="149">
        <v>25</v>
      </c>
      <c r="I36" s="158"/>
    </row>
    <row r="37" spans="1:9" ht="14.25">
      <c r="A37" s="154">
        <v>21</v>
      </c>
      <c r="B37" s="155">
        <v>1085</v>
      </c>
      <c r="C37" s="155">
        <v>498</v>
      </c>
      <c r="D37" s="155">
        <v>587</v>
      </c>
      <c r="E37" s="156">
        <v>76</v>
      </c>
      <c r="F37" s="157">
        <v>49</v>
      </c>
      <c r="G37" s="155">
        <v>19</v>
      </c>
      <c r="H37" s="149">
        <v>30</v>
      </c>
      <c r="I37" s="158"/>
    </row>
    <row r="38" spans="1:9" ht="14.25">
      <c r="A38" s="154">
        <v>22</v>
      </c>
      <c r="B38" s="155">
        <v>1193</v>
      </c>
      <c r="C38" s="155">
        <v>484</v>
      </c>
      <c r="D38" s="155">
        <v>709</v>
      </c>
      <c r="E38" s="156">
        <v>77</v>
      </c>
      <c r="F38" s="157">
        <v>43</v>
      </c>
      <c r="G38" s="155">
        <v>12</v>
      </c>
      <c r="H38" s="149">
        <v>31</v>
      </c>
      <c r="I38" s="158"/>
    </row>
    <row r="39" spans="1:9" ht="14.25">
      <c r="A39" s="154">
        <v>23</v>
      </c>
      <c r="B39" s="155">
        <v>1712</v>
      </c>
      <c r="C39" s="155">
        <v>740</v>
      </c>
      <c r="D39" s="155">
        <v>972</v>
      </c>
      <c r="E39" s="156">
        <v>78</v>
      </c>
      <c r="F39" s="157">
        <v>33</v>
      </c>
      <c r="G39" s="155">
        <v>6</v>
      </c>
      <c r="H39" s="149">
        <v>27</v>
      </c>
      <c r="I39" s="158"/>
    </row>
    <row r="40" spans="1:9" ht="14.25">
      <c r="A40" s="159">
        <v>24</v>
      </c>
      <c r="B40" s="160">
        <v>1559</v>
      </c>
      <c r="C40" s="160">
        <v>667</v>
      </c>
      <c r="D40" s="160">
        <v>892</v>
      </c>
      <c r="E40" s="161">
        <v>79</v>
      </c>
      <c r="F40" s="162">
        <v>33</v>
      </c>
      <c r="G40" s="160">
        <v>10</v>
      </c>
      <c r="H40" s="163">
        <v>23</v>
      </c>
      <c r="I40" s="158"/>
    </row>
    <row r="41" spans="1:9" ht="10.5" customHeight="1">
      <c r="A41" s="154"/>
      <c r="B41" s="155"/>
      <c r="C41" s="155"/>
      <c r="D41" s="155"/>
      <c r="E41" s="156"/>
      <c r="F41" s="157"/>
      <c r="G41" s="155"/>
      <c r="H41" s="149"/>
      <c r="I41" s="158"/>
    </row>
    <row r="42" spans="1:9" ht="14.25">
      <c r="A42" s="154" t="s">
        <v>250</v>
      </c>
      <c r="B42" s="155">
        <v>6729</v>
      </c>
      <c r="C42" s="155">
        <v>2927</v>
      </c>
      <c r="D42" s="155">
        <v>3802</v>
      </c>
      <c r="E42" s="156" t="s">
        <v>251</v>
      </c>
      <c r="F42" s="157">
        <v>188</v>
      </c>
      <c r="G42" s="155">
        <v>57</v>
      </c>
      <c r="H42" s="149">
        <v>131</v>
      </c>
      <c r="I42" s="158"/>
    </row>
    <row r="43" spans="1:9" ht="14.25">
      <c r="A43" s="154">
        <v>25</v>
      </c>
      <c r="B43" s="155">
        <v>1517</v>
      </c>
      <c r="C43" s="155">
        <v>695</v>
      </c>
      <c r="D43" s="155">
        <v>822</v>
      </c>
      <c r="E43" s="156">
        <v>80</v>
      </c>
      <c r="F43" s="157">
        <v>37</v>
      </c>
      <c r="G43" s="155">
        <v>6</v>
      </c>
      <c r="H43" s="149">
        <v>31</v>
      </c>
      <c r="I43" s="158"/>
    </row>
    <row r="44" spans="1:9" ht="14.25">
      <c r="A44" s="154">
        <v>26</v>
      </c>
      <c r="B44" s="155">
        <v>1404</v>
      </c>
      <c r="C44" s="155">
        <v>578</v>
      </c>
      <c r="D44" s="155">
        <v>826</v>
      </c>
      <c r="E44" s="156">
        <v>81</v>
      </c>
      <c r="F44" s="157">
        <v>42</v>
      </c>
      <c r="G44" s="155">
        <v>7</v>
      </c>
      <c r="H44" s="149">
        <v>35</v>
      </c>
      <c r="I44" s="158"/>
    </row>
    <row r="45" spans="1:9" ht="14.25">
      <c r="A45" s="154">
        <v>27</v>
      </c>
      <c r="B45" s="155">
        <v>1320</v>
      </c>
      <c r="C45" s="155">
        <v>572</v>
      </c>
      <c r="D45" s="155">
        <v>748</v>
      </c>
      <c r="E45" s="156">
        <v>82</v>
      </c>
      <c r="F45" s="157">
        <v>43</v>
      </c>
      <c r="G45" s="155">
        <v>17</v>
      </c>
      <c r="H45" s="149">
        <v>26</v>
      </c>
      <c r="I45" s="158"/>
    </row>
    <row r="46" spans="1:9" ht="14.25">
      <c r="A46" s="154">
        <v>28</v>
      </c>
      <c r="B46" s="155">
        <v>1315</v>
      </c>
      <c r="C46" s="155">
        <v>547</v>
      </c>
      <c r="D46" s="155">
        <v>768</v>
      </c>
      <c r="E46" s="156">
        <v>83</v>
      </c>
      <c r="F46" s="157">
        <v>26</v>
      </c>
      <c r="G46" s="155">
        <v>10</v>
      </c>
      <c r="H46" s="149">
        <v>16</v>
      </c>
      <c r="I46" s="158"/>
    </row>
    <row r="47" spans="1:9" ht="14.25">
      <c r="A47" s="159">
        <v>29</v>
      </c>
      <c r="B47" s="160">
        <v>1173</v>
      </c>
      <c r="C47" s="160">
        <v>535</v>
      </c>
      <c r="D47" s="160">
        <v>638</v>
      </c>
      <c r="E47" s="161">
        <v>84</v>
      </c>
      <c r="F47" s="162">
        <v>40</v>
      </c>
      <c r="G47" s="160">
        <v>17</v>
      </c>
      <c r="H47" s="163">
        <v>23</v>
      </c>
      <c r="I47" s="158"/>
    </row>
    <row r="48" spans="1:9" ht="10.5" customHeight="1">
      <c r="A48" s="154"/>
      <c r="B48" s="155"/>
      <c r="C48" s="155"/>
      <c r="D48" s="155"/>
      <c r="E48" s="156"/>
      <c r="F48" s="157"/>
      <c r="G48" s="155"/>
      <c r="H48" s="149"/>
      <c r="I48" s="158"/>
    </row>
    <row r="49" spans="1:9" ht="14.25">
      <c r="A49" s="154" t="s">
        <v>252</v>
      </c>
      <c r="B49" s="155">
        <v>4356</v>
      </c>
      <c r="C49" s="155">
        <v>2056</v>
      </c>
      <c r="D49" s="155">
        <v>2300</v>
      </c>
      <c r="E49" s="156" t="s">
        <v>253</v>
      </c>
      <c r="F49" s="157">
        <v>123</v>
      </c>
      <c r="G49" s="155">
        <v>31</v>
      </c>
      <c r="H49" s="149">
        <v>92</v>
      </c>
      <c r="I49" s="158"/>
    </row>
    <row r="50" spans="1:9" ht="14.25">
      <c r="A50" s="154">
        <v>30</v>
      </c>
      <c r="B50" s="155">
        <v>1104</v>
      </c>
      <c r="C50" s="155">
        <v>480</v>
      </c>
      <c r="D50" s="155">
        <v>624</v>
      </c>
      <c r="E50" s="156">
        <v>85</v>
      </c>
      <c r="F50" s="157">
        <v>31</v>
      </c>
      <c r="G50" s="155">
        <v>10</v>
      </c>
      <c r="H50" s="149">
        <v>21</v>
      </c>
      <c r="I50" s="158"/>
    </row>
    <row r="51" spans="1:9" ht="14.25">
      <c r="A51" s="154">
        <v>31</v>
      </c>
      <c r="B51" s="155">
        <v>966</v>
      </c>
      <c r="C51" s="155">
        <v>457</v>
      </c>
      <c r="D51" s="155">
        <v>509</v>
      </c>
      <c r="E51" s="156">
        <v>86</v>
      </c>
      <c r="F51" s="157">
        <v>31</v>
      </c>
      <c r="G51" s="155">
        <v>5</v>
      </c>
      <c r="H51" s="149">
        <v>26</v>
      </c>
      <c r="I51" s="158"/>
    </row>
    <row r="52" spans="1:9" ht="14.25">
      <c r="A52" s="154">
        <v>32</v>
      </c>
      <c r="B52" s="155">
        <v>877</v>
      </c>
      <c r="C52" s="155">
        <v>404</v>
      </c>
      <c r="D52" s="155">
        <v>473</v>
      </c>
      <c r="E52" s="156">
        <v>87</v>
      </c>
      <c r="F52" s="157">
        <v>23</v>
      </c>
      <c r="G52" s="155">
        <v>6</v>
      </c>
      <c r="H52" s="149">
        <v>17</v>
      </c>
      <c r="I52" s="158"/>
    </row>
    <row r="53" spans="1:9" ht="14.25">
      <c r="A53" s="154">
        <v>33</v>
      </c>
      <c r="B53" s="155">
        <v>729</v>
      </c>
      <c r="C53" s="155">
        <v>373</v>
      </c>
      <c r="D53" s="155">
        <v>356</v>
      </c>
      <c r="E53" s="156">
        <v>88</v>
      </c>
      <c r="F53" s="157">
        <v>22</v>
      </c>
      <c r="G53" s="155">
        <v>6</v>
      </c>
      <c r="H53" s="149">
        <v>16</v>
      </c>
      <c r="I53" s="158"/>
    </row>
    <row r="54" spans="1:9" ht="14.25">
      <c r="A54" s="159">
        <v>34</v>
      </c>
      <c r="B54" s="160">
        <v>680</v>
      </c>
      <c r="C54" s="160">
        <v>342</v>
      </c>
      <c r="D54" s="160">
        <v>338</v>
      </c>
      <c r="E54" s="161">
        <v>89</v>
      </c>
      <c r="F54" s="162">
        <v>16</v>
      </c>
      <c r="G54" s="160">
        <v>4</v>
      </c>
      <c r="H54" s="163">
        <v>12</v>
      </c>
      <c r="I54" s="158"/>
    </row>
    <row r="55" spans="1:9" ht="10.5" customHeight="1">
      <c r="A55" s="154"/>
      <c r="B55" s="155"/>
      <c r="C55" s="155"/>
      <c r="D55" s="155"/>
      <c r="E55" s="156"/>
      <c r="F55" s="157"/>
      <c r="G55" s="155"/>
      <c r="H55" s="149"/>
      <c r="I55" s="158"/>
    </row>
    <row r="56" spans="1:9" ht="14.25">
      <c r="A56" s="154" t="s">
        <v>254</v>
      </c>
      <c r="B56" s="155">
        <v>2262</v>
      </c>
      <c r="C56" s="155">
        <v>1197</v>
      </c>
      <c r="D56" s="155">
        <v>1065</v>
      </c>
      <c r="E56" s="156" t="s">
        <v>255</v>
      </c>
      <c r="F56" s="157">
        <v>60</v>
      </c>
      <c r="G56" s="155">
        <v>13</v>
      </c>
      <c r="H56" s="149">
        <v>47</v>
      </c>
      <c r="I56" s="158"/>
    </row>
    <row r="57" spans="1:9" ht="14.25">
      <c r="A57" s="154">
        <v>35</v>
      </c>
      <c r="B57" s="155">
        <v>587</v>
      </c>
      <c r="C57" s="155">
        <v>307</v>
      </c>
      <c r="D57" s="155">
        <v>280</v>
      </c>
      <c r="E57" s="156">
        <v>90</v>
      </c>
      <c r="F57" s="157">
        <v>19</v>
      </c>
      <c r="G57" s="155">
        <v>4</v>
      </c>
      <c r="H57" s="149">
        <v>15</v>
      </c>
      <c r="I57" s="158"/>
    </row>
    <row r="58" spans="1:9" ht="14.25">
      <c r="A58" s="154">
        <v>36</v>
      </c>
      <c r="B58" s="155">
        <v>397</v>
      </c>
      <c r="C58" s="155">
        <v>210</v>
      </c>
      <c r="D58" s="155">
        <v>187</v>
      </c>
      <c r="E58" s="156">
        <v>91</v>
      </c>
      <c r="F58" s="157">
        <v>16</v>
      </c>
      <c r="G58" s="155">
        <v>5</v>
      </c>
      <c r="H58" s="149">
        <v>11</v>
      </c>
      <c r="I58" s="158"/>
    </row>
    <row r="59" spans="1:9" ht="14.25">
      <c r="A59" s="154">
        <v>37</v>
      </c>
      <c r="B59" s="155">
        <v>466</v>
      </c>
      <c r="C59" s="155">
        <v>242</v>
      </c>
      <c r="D59" s="155">
        <v>224</v>
      </c>
      <c r="E59" s="156">
        <v>92</v>
      </c>
      <c r="F59" s="157">
        <v>11</v>
      </c>
      <c r="G59" s="155"/>
      <c r="H59" s="149">
        <v>11</v>
      </c>
      <c r="I59" s="158"/>
    </row>
    <row r="60" spans="1:9" ht="14.25">
      <c r="A60" s="154">
        <v>38</v>
      </c>
      <c r="B60" s="155">
        <v>407</v>
      </c>
      <c r="C60" s="155">
        <v>213</v>
      </c>
      <c r="D60" s="155">
        <v>194</v>
      </c>
      <c r="E60" s="156">
        <v>93</v>
      </c>
      <c r="F60" s="157">
        <v>8</v>
      </c>
      <c r="G60" s="155">
        <v>2</v>
      </c>
      <c r="H60" s="149">
        <v>6</v>
      </c>
      <c r="I60" s="158"/>
    </row>
    <row r="61" spans="1:9" ht="14.25">
      <c r="A61" s="159">
        <v>39</v>
      </c>
      <c r="B61" s="160">
        <v>405</v>
      </c>
      <c r="C61" s="160">
        <v>225</v>
      </c>
      <c r="D61" s="160">
        <v>180</v>
      </c>
      <c r="E61" s="161">
        <v>94</v>
      </c>
      <c r="F61" s="162">
        <v>6</v>
      </c>
      <c r="G61" s="160">
        <v>2</v>
      </c>
      <c r="H61" s="163">
        <v>4</v>
      </c>
      <c r="I61" s="158"/>
    </row>
    <row r="62" spans="1:9" ht="10.5" customHeight="1">
      <c r="A62" s="154"/>
      <c r="B62" s="155"/>
      <c r="C62" s="155"/>
      <c r="D62" s="155"/>
      <c r="E62" s="156"/>
      <c r="F62" s="157"/>
      <c r="G62" s="155"/>
      <c r="H62" s="149"/>
      <c r="I62" s="158"/>
    </row>
    <row r="63" spans="1:9" ht="14.25">
      <c r="A63" s="154" t="s">
        <v>256</v>
      </c>
      <c r="B63" s="155">
        <v>1465</v>
      </c>
      <c r="C63" s="155">
        <v>905</v>
      </c>
      <c r="D63" s="155">
        <v>560</v>
      </c>
      <c r="E63" s="156" t="s">
        <v>257</v>
      </c>
      <c r="F63" s="157">
        <v>9</v>
      </c>
      <c r="G63" s="155">
        <v>2</v>
      </c>
      <c r="H63" s="149">
        <v>7</v>
      </c>
      <c r="I63" s="158"/>
    </row>
    <row r="64" spans="1:9" ht="14.25">
      <c r="A64" s="154">
        <v>40</v>
      </c>
      <c r="B64" s="155">
        <v>324</v>
      </c>
      <c r="C64" s="155">
        <v>206</v>
      </c>
      <c r="D64" s="155">
        <v>118</v>
      </c>
      <c r="E64" s="156">
        <v>95</v>
      </c>
      <c r="F64" s="157">
        <v>3</v>
      </c>
      <c r="G64" s="155"/>
      <c r="H64" s="149">
        <v>3</v>
      </c>
      <c r="I64" s="158"/>
    </row>
    <row r="65" spans="1:9" ht="14.25">
      <c r="A65" s="154">
        <v>41</v>
      </c>
      <c r="B65" s="155">
        <v>293</v>
      </c>
      <c r="C65" s="155">
        <v>177</v>
      </c>
      <c r="D65" s="155">
        <v>116</v>
      </c>
      <c r="E65" s="156">
        <v>96</v>
      </c>
      <c r="F65" s="157">
        <v>3</v>
      </c>
      <c r="G65" s="155">
        <v>1</v>
      </c>
      <c r="H65" s="149">
        <v>2</v>
      </c>
      <c r="I65" s="158"/>
    </row>
    <row r="66" spans="1:9" ht="14.25">
      <c r="A66" s="154">
        <v>42</v>
      </c>
      <c r="B66" s="155">
        <v>332</v>
      </c>
      <c r="C66" s="155">
        <v>206</v>
      </c>
      <c r="D66" s="155">
        <v>126</v>
      </c>
      <c r="E66" s="156">
        <v>97</v>
      </c>
      <c r="F66" s="157">
        <v>1</v>
      </c>
      <c r="G66" s="155">
        <v>1</v>
      </c>
      <c r="H66" s="149"/>
      <c r="I66" s="158"/>
    </row>
    <row r="67" spans="1:9" ht="14.25">
      <c r="A67" s="154">
        <v>43</v>
      </c>
      <c r="B67" s="155">
        <v>257</v>
      </c>
      <c r="C67" s="155">
        <v>150</v>
      </c>
      <c r="D67" s="155">
        <v>107</v>
      </c>
      <c r="E67" s="156">
        <v>98</v>
      </c>
      <c r="F67" s="157"/>
      <c r="G67" s="155"/>
      <c r="H67" s="149"/>
      <c r="I67" s="158"/>
    </row>
    <row r="68" spans="1:9" ht="14.25">
      <c r="A68" s="159">
        <v>44</v>
      </c>
      <c r="B68" s="160">
        <v>259</v>
      </c>
      <c r="C68" s="160">
        <v>166</v>
      </c>
      <c r="D68" s="160">
        <v>93</v>
      </c>
      <c r="E68" s="161">
        <v>99</v>
      </c>
      <c r="F68" s="162">
        <v>2</v>
      </c>
      <c r="G68" s="160"/>
      <c r="H68" s="163">
        <v>2</v>
      </c>
      <c r="I68" s="158"/>
    </row>
    <row r="69" spans="1:9" ht="10.5" customHeight="1">
      <c r="A69" s="154"/>
      <c r="B69" s="155"/>
      <c r="C69" s="155"/>
      <c r="D69" s="155"/>
      <c r="E69" s="156"/>
      <c r="F69" s="157"/>
      <c r="G69" s="155"/>
      <c r="H69" s="149"/>
      <c r="I69" s="158"/>
    </row>
    <row r="70" spans="1:9" ht="14.25">
      <c r="A70" s="154" t="s">
        <v>258</v>
      </c>
      <c r="B70" s="155">
        <v>1208</v>
      </c>
      <c r="C70" s="155">
        <v>725</v>
      </c>
      <c r="D70" s="155">
        <v>483</v>
      </c>
      <c r="E70" s="156" t="s">
        <v>263</v>
      </c>
      <c r="F70" s="157">
        <v>1</v>
      </c>
      <c r="G70" s="155"/>
      <c r="H70" s="149">
        <v>1</v>
      </c>
      <c r="I70" s="158"/>
    </row>
    <row r="71" spans="1:9" ht="14.25">
      <c r="A71" s="154">
        <v>45</v>
      </c>
      <c r="B71" s="155">
        <v>194</v>
      </c>
      <c r="C71" s="155">
        <v>120</v>
      </c>
      <c r="D71" s="155">
        <v>74</v>
      </c>
      <c r="E71" s="156" t="s">
        <v>264</v>
      </c>
      <c r="F71" s="157"/>
      <c r="G71" s="155"/>
      <c r="H71" s="149"/>
      <c r="I71" s="158"/>
    </row>
    <row r="72" spans="1:9" ht="14.25">
      <c r="A72" s="154">
        <v>46</v>
      </c>
      <c r="B72" s="155">
        <v>266</v>
      </c>
      <c r="C72" s="155">
        <v>162</v>
      </c>
      <c r="D72" s="155">
        <v>104</v>
      </c>
      <c r="E72" s="156"/>
      <c r="F72" s="157"/>
      <c r="G72" s="155"/>
      <c r="H72" s="149"/>
      <c r="I72" s="158"/>
    </row>
    <row r="73" spans="1:9" ht="14.25">
      <c r="A73" s="154">
        <v>47</v>
      </c>
      <c r="B73" s="155">
        <v>279</v>
      </c>
      <c r="C73" s="155">
        <v>166</v>
      </c>
      <c r="D73" s="155">
        <v>113</v>
      </c>
      <c r="E73" s="156"/>
      <c r="F73" s="156"/>
      <c r="G73" s="155"/>
      <c r="H73" s="149"/>
      <c r="I73" s="158"/>
    </row>
    <row r="74" spans="1:9" ht="14.25">
      <c r="A74" s="154">
        <v>48</v>
      </c>
      <c r="B74" s="155">
        <v>234</v>
      </c>
      <c r="C74" s="155">
        <v>132</v>
      </c>
      <c r="D74" s="155">
        <v>102</v>
      </c>
      <c r="E74" s="156" t="s">
        <v>265</v>
      </c>
      <c r="F74" s="156"/>
      <c r="G74" s="155"/>
      <c r="H74" s="149"/>
      <c r="I74" s="158"/>
    </row>
    <row r="75" spans="1:8" ht="14.25">
      <c r="A75" s="159">
        <v>49</v>
      </c>
      <c r="B75" s="160">
        <v>235</v>
      </c>
      <c r="C75" s="160">
        <v>145</v>
      </c>
      <c r="D75" s="160">
        <v>90</v>
      </c>
      <c r="E75" s="156" t="s">
        <v>266</v>
      </c>
      <c r="F75" s="156"/>
      <c r="G75" s="155"/>
      <c r="H75" s="149"/>
    </row>
    <row r="76" spans="1:8" ht="14.25">
      <c r="A76" s="154"/>
      <c r="B76" s="155"/>
      <c r="C76" s="155"/>
      <c r="D76" s="155"/>
      <c r="E76" s="156" t="s">
        <v>267</v>
      </c>
      <c r="F76" s="157">
        <f>B7+B14+B21</f>
        <v>4621</v>
      </c>
      <c r="G76" s="155">
        <f>C7+C14+C21</f>
        <v>2390</v>
      </c>
      <c r="H76" s="149">
        <f>D7+D14+D21</f>
        <v>2231</v>
      </c>
    </row>
    <row r="77" spans="1:8" ht="14.25">
      <c r="A77" s="154" t="s">
        <v>259</v>
      </c>
      <c r="B77" s="155">
        <v>1274</v>
      </c>
      <c r="C77" s="155">
        <v>773</v>
      </c>
      <c r="D77" s="155">
        <v>501</v>
      </c>
      <c r="E77" s="156" t="s">
        <v>268</v>
      </c>
      <c r="F77" s="157">
        <f>B28+B35+B42+B49+B56+B63+B70+B77+F7+F14</f>
        <v>26969</v>
      </c>
      <c r="G77" s="155">
        <f>C28+C35+C42+C49+C56+C63+C70+C77+G7+G14</f>
        <v>13301</v>
      </c>
      <c r="H77" s="149">
        <f>D28+D35+D42+D49+D56+D63+D70+D77+H7+H14</f>
        <v>13668</v>
      </c>
    </row>
    <row r="78" spans="1:8" ht="14.25">
      <c r="A78" s="154">
        <v>50</v>
      </c>
      <c r="B78" s="155">
        <v>208</v>
      </c>
      <c r="C78" s="155">
        <v>142</v>
      </c>
      <c r="D78" s="155">
        <v>66</v>
      </c>
      <c r="E78" s="156" t="s">
        <v>269</v>
      </c>
      <c r="F78" s="157">
        <f>F21+F28+F35+F42+F49+F56+F63+F70</f>
        <v>1170</v>
      </c>
      <c r="G78" s="155">
        <f>G21+G28+G35+G42+G49+G56+G63+G70</f>
        <v>445</v>
      </c>
      <c r="H78" s="149">
        <f>H21+H28+H35+H42+H49+H56+H63+H70</f>
        <v>725</v>
      </c>
    </row>
    <row r="79" spans="1:8" ht="14.25">
      <c r="A79" s="154">
        <v>51</v>
      </c>
      <c r="B79" s="155">
        <v>273</v>
      </c>
      <c r="C79" s="155">
        <v>149</v>
      </c>
      <c r="D79" s="155">
        <v>124</v>
      </c>
      <c r="E79" s="164" t="s">
        <v>270</v>
      </c>
      <c r="F79" s="157"/>
      <c r="G79" s="155"/>
      <c r="H79" s="149"/>
    </row>
    <row r="80" spans="1:8" ht="14.25">
      <c r="A80" s="154">
        <v>52</v>
      </c>
      <c r="B80" s="155">
        <v>227</v>
      </c>
      <c r="C80" s="155">
        <v>137</v>
      </c>
      <c r="D80" s="155">
        <v>90</v>
      </c>
      <c r="E80" s="156" t="s">
        <v>267</v>
      </c>
      <c r="F80" s="165">
        <f>F76/$B$5*100</f>
        <v>14.105616605616605</v>
      </c>
      <c r="G80" s="166">
        <f>G76/$C$5*100</f>
        <v>14.811601388200296</v>
      </c>
      <c r="H80" s="167">
        <f>H76/$D$5*100</f>
        <v>13.420356111645813</v>
      </c>
    </row>
    <row r="81" spans="1:8" ht="14.25">
      <c r="A81" s="154">
        <v>53</v>
      </c>
      <c r="B81" s="155">
        <v>274</v>
      </c>
      <c r="C81" s="155">
        <v>164</v>
      </c>
      <c r="D81" s="155">
        <v>110</v>
      </c>
      <c r="E81" s="156" t="s">
        <v>268</v>
      </c>
      <c r="F81" s="165">
        <f>F77/$B$5*100</f>
        <v>82.32295482295481</v>
      </c>
      <c r="G81" s="166">
        <f>G77/$C$5*100</f>
        <v>82.43058998512642</v>
      </c>
      <c r="H81" s="167">
        <f>H77/$D$5*100</f>
        <v>82.21847930702599</v>
      </c>
    </row>
    <row r="82" spans="1:8" ht="15" thickBot="1">
      <c r="A82" s="168">
        <v>54</v>
      </c>
      <c r="B82" s="169">
        <v>292</v>
      </c>
      <c r="C82" s="169">
        <v>181</v>
      </c>
      <c r="D82" s="169">
        <v>111</v>
      </c>
      <c r="E82" s="170" t="s">
        <v>269</v>
      </c>
      <c r="F82" s="171">
        <f>F78/$B$5*100</f>
        <v>3.571428571428571</v>
      </c>
      <c r="G82" s="172">
        <f>G78/$C$5*100</f>
        <v>2.757808626673277</v>
      </c>
      <c r="H82" s="173">
        <f>H78/$D$5*100</f>
        <v>4.3611645813282</v>
      </c>
    </row>
    <row r="83" ht="14.25">
      <c r="A83" s="247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41" customWidth="1"/>
    <col min="2" max="5" width="14.625" style="140" customWidth="1"/>
    <col min="6" max="6" width="14.625" style="141" customWidth="1"/>
    <col min="7" max="8" width="14.625" style="140" customWidth="1"/>
    <col min="9" max="16384" width="9.00390625" style="140" customWidth="1"/>
  </cols>
  <sheetData>
    <row r="1" spans="1:5" ht="14.25">
      <c r="A1" s="140" t="s">
        <v>283</v>
      </c>
      <c r="E1" s="186"/>
    </row>
    <row r="2" ht="10.5" customHeight="1">
      <c r="A2" s="140"/>
    </row>
    <row r="3" ht="15" thickBot="1">
      <c r="A3" s="99" t="s">
        <v>261</v>
      </c>
    </row>
    <row r="4" spans="1:8" ht="14.25">
      <c r="A4" s="142" t="s">
        <v>262</v>
      </c>
      <c r="B4" s="143" t="s">
        <v>5</v>
      </c>
      <c r="C4" s="143" t="s">
        <v>233</v>
      </c>
      <c r="D4" s="143" t="s">
        <v>234</v>
      </c>
      <c r="E4" s="144" t="s">
        <v>262</v>
      </c>
      <c r="F4" s="144" t="s">
        <v>5</v>
      </c>
      <c r="G4" s="144" t="s">
        <v>233</v>
      </c>
      <c r="H4" s="145" t="s">
        <v>234</v>
      </c>
    </row>
    <row r="5" spans="1:8" ht="14.25">
      <c r="A5" s="146" t="s">
        <v>5</v>
      </c>
      <c r="B5" s="147">
        <f>SUM(B7,B14,B21,B28,B35,B42,B49,B56,B63,B70,B77,F7,F14,F21,F28,F35,F42,F49,F56,F63,F70,F71)</f>
        <v>15617</v>
      </c>
      <c r="C5" s="147">
        <f>SUM(C7,C14,C21,C28,C35,C42,C49,C56,C63,C70,C77,G7,G14,G21,G28,G35,G42,G49,G56,G63,G70,G71)</f>
        <v>7424</v>
      </c>
      <c r="D5" s="148">
        <f>SUM(D7,D14,D21,D28,D35,D42,D49,D56,D63,D70,D77,H7,H14,H21,H28,H35,H42,H49,H56,H63,H70,H71)</f>
        <v>8193</v>
      </c>
      <c r="E5" s="149"/>
      <c r="F5" s="150"/>
      <c r="G5" s="149"/>
      <c r="H5" s="149"/>
    </row>
    <row r="6" spans="1:8" ht="10.5" customHeight="1">
      <c r="A6" s="151"/>
      <c r="B6" s="152"/>
      <c r="C6" s="152"/>
      <c r="D6" s="152"/>
      <c r="E6" s="149"/>
      <c r="F6" s="153"/>
      <c r="G6" s="149"/>
      <c r="H6" s="149"/>
    </row>
    <row r="7" spans="1:9" ht="14.25">
      <c r="A7" s="154" t="s">
        <v>240</v>
      </c>
      <c r="B7" s="174">
        <v>1533</v>
      </c>
      <c r="C7" s="174">
        <v>809</v>
      </c>
      <c r="D7" s="174">
        <v>724</v>
      </c>
      <c r="E7" s="156" t="s">
        <v>241</v>
      </c>
      <c r="F7" s="175">
        <v>472</v>
      </c>
      <c r="G7" s="174">
        <v>280</v>
      </c>
      <c r="H7" s="176">
        <v>192</v>
      </c>
      <c r="I7" s="158"/>
    </row>
    <row r="8" spans="1:9" ht="14.25">
      <c r="A8" s="154">
        <v>0</v>
      </c>
      <c r="B8" s="174">
        <v>195</v>
      </c>
      <c r="C8" s="174">
        <v>111</v>
      </c>
      <c r="D8" s="174">
        <v>84</v>
      </c>
      <c r="E8" s="156">
        <v>55</v>
      </c>
      <c r="F8" s="175">
        <v>141</v>
      </c>
      <c r="G8" s="174">
        <v>87</v>
      </c>
      <c r="H8" s="176">
        <v>54</v>
      </c>
      <c r="I8" s="158"/>
    </row>
    <row r="9" spans="1:9" ht="14.25">
      <c r="A9" s="154">
        <v>1</v>
      </c>
      <c r="B9" s="174">
        <v>415</v>
      </c>
      <c r="C9" s="174">
        <v>211</v>
      </c>
      <c r="D9" s="174">
        <v>204</v>
      </c>
      <c r="E9" s="156">
        <v>56</v>
      </c>
      <c r="F9" s="175">
        <v>89</v>
      </c>
      <c r="G9" s="174">
        <v>61</v>
      </c>
      <c r="H9" s="176">
        <v>28</v>
      </c>
      <c r="I9" s="158"/>
    </row>
    <row r="10" spans="1:9" ht="14.25">
      <c r="A10" s="154">
        <v>2</v>
      </c>
      <c r="B10" s="174">
        <v>342</v>
      </c>
      <c r="C10" s="174">
        <v>189</v>
      </c>
      <c r="D10" s="174">
        <v>153</v>
      </c>
      <c r="E10" s="156">
        <v>57</v>
      </c>
      <c r="F10" s="175">
        <v>67</v>
      </c>
      <c r="G10" s="174">
        <v>37</v>
      </c>
      <c r="H10" s="176">
        <v>30</v>
      </c>
      <c r="I10" s="158"/>
    </row>
    <row r="11" spans="1:9" ht="14.25">
      <c r="A11" s="154">
        <v>3</v>
      </c>
      <c r="B11" s="174">
        <v>307</v>
      </c>
      <c r="C11" s="174">
        <v>170</v>
      </c>
      <c r="D11" s="174">
        <v>137</v>
      </c>
      <c r="E11" s="156">
        <v>58</v>
      </c>
      <c r="F11" s="175">
        <v>92</v>
      </c>
      <c r="G11" s="174">
        <v>49</v>
      </c>
      <c r="H11" s="176">
        <v>43</v>
      </c>
      <c r="I11" s="158"/>
    </row>
    <row r="12" spans="1:9" ht="14.25">
      <c r="A12" s="159">
        <v>4</v>
      </c>
      <c r="B12" s="177">
        <v>274</v>
      </c>
      <c r="C12" s="177">
        <v>128</v>
      </c>
      <c r="D12" s="177">
        <v>146</v>
      </c>
      <c r="E12" s="161">
        <v>59</v>
      </c>
      <c r="F12" s="178">
        <v>83</v>
      </c>
      <c r="G12" s="177">
        <v>46</v>
      </c>
      <c r="H12" s="179">
        <v>37</v>
      </c>
      <c r="I12" s="158"/>
    </row>
    <row r="13" spans="1:9" ht="10.5" customHeight="1">
      <c r="A13" s="154"/>
      <c r="B13" s="174"/>
      <c r="C13" s="174"/>
      <c r="D13" s="174"/>
      <c r="E13" s="156"/>
      <c r="F13" s="175"/>
      <c r="G13" s="174"/>
      <c r="H13" s="176"/>
      <c r="I13" s="158"/>
    </row>
    <row r="14" spans="1:9" ht="14.25">
      <c r="A14" s="154" t="s">
        <v>242</v>
      </c>
      <c r="B14" s="174">
        <v>787</v>
      </c>
      <c r="C14" s="174">
        <v>390</v>
      </c>
      <c r="D14" s="174">
        <v>397</v>
      </c>
      <c r="E14" s="156" t="s">
        <v>243</v>
      </c>
      <c r="F14" s="175">
        <v>301</v>
      </c>
      <c r="G14" s="174">
        <v>164</v>
      </c>
      <c r="H14" s="176">
        <v>137</v>
      </c>
      <c r="I14" s="158"/>
    </row>
    <row r="15" spans="1:9" ht="14.25">
      <c r="A15" s="154">
        <v>5</v>
      </c>
      <c r="B15" s="174">
        <v>227</v>
      </c>
      <c r="C15" s="174">
        <v>105</v>
      </c>
      <c r="D15" s="174">
        <v>122</v>
      </c>
      <c r="E15" s="156">
        <v>60</v>
      </c>
      <c r="F15" s="175">
        <v>93</v>
      </c>
      <c r="G15" s="174">
        <v>64</v>
      </c>
      <c r="H15" s="176">
        <v>29</v>
      </c>
      <c r="I15" s="158"/>
    </row>
    <row r="16" spans="1:9" ht="14.25">
      <c r="A16" s="154">
        <v>6</v>
      </c>
      <c r="B16" s="174">
        <v>208</v>
      </c>
      <c r="C16" s="174">
        <v>105</v>
      </c>
      <c r="D16" s="174">
        <v>103</v>
      </c>
      <c r="E16" s="156">
        <v>61</v>
      </c>
      <c r="F16" s="175">
        <v>63</v>
      </c>
      <c r="G16" s="174">
        <v>30</v>
      </c>
      <c r="H16" s="176">
        <v>33</v>
      </c>
      <c r="I16" s="158"/>
    </row>
    <row r="17" spans="1:9" ht="14.25">
      <c r="A17" s="154">
        <v>7</v>
      </c>
      <c r="B17" s="174">
        <v>162</v>
      </c>
      <c r="C17" s="174">
        <v>86</v>
      </c>
      <c r="D17" s="174">
        <v>76</v>
      </c>
      <c r="E17" s="156">
        <v>62</v>
      </c>
      <c r="F17" s="175">
        <v>65</v>
      </c>
      <c r="G17" s="174">
        <v>33</v>
      </c>
      <c r="H17" s="176">
        <v>32</v>
      </c>
      <c r="I17" s="158"/>
    </row>
    <row r="18" spans="1:9" ht="14.25">
      <c r="A18" s="154">
        <v>8</v>
      </c>
      <c r="B18" s="174">
        <v>103</v>
      </c>
      <c r="C18" s="174">
        <v>49</v>
      </c>
      <c r="D18" s="174">
        <v>54</v>
      </c>
      <c r="E18" s="156">
        <v>63</v>
      </c>
      <c r="F18" s="175">
        <v>42</v>
      </c>
      <c r="G18" s="174">
        <v>24</v>
      </c>
      <c r="H18" s="176">
        <v>18</v>
      </c>
      <c r="I18" s="158"/>
    </row>
    <row r="19" spans="1:9" ht="14.25">
      <c r="A19" s="159">
        <v>9</v>
      </c>
      <c r="B19" s="177">
        <v>87</v>
      </c>
      <c r="C19" s="177">
        <v>45</v>
      </c>
      <c r="D19" s="177">
        <v>42</v>
      </c>
      <c r="E19" s="161">
        <v>64</v>
      </c>
      <c r="F19" s="178">
        <v>38</v>
      </c>
      <c r="G19" s="177">
        <v>13</v>
      </c>
      <c r="H19" s="179">
        <v>25</v>
      </c>
      <c r="I19" s="158"/>
    </row>
    <row r="20" spans="1:9" ht="10.5" customHeight="1">
      <c r="A20" s="154"/>
      <c r="B20" s="174"/>
      <c r="C20" s="174"/>
      <c r="D20" s="174"/>
      <c r="E20" s="156"/>
      <c r="F20" s="175"/>
      <c r="G20" s="174"/>
      <c r="H20" s="176"/>
      <c r="I20" s="158"/>
    </row>
    <row r="21" spans="1:9" ht="14.25">
      <c r="A21" s="154" t="s">
        <v>244</v>
      </c>
      <c r="B21" s="174">
        <v>353</v>
      </c>
      <c r="C21" s="174">
        <v>158</v>
      </c>
      <c r="D21" s="174">
        <v>195</v>
      </c>
      <c r="E21" s="156" t="s">
        <v>245</v>
      </c>
      <c r="F21" s="175">
        <v>203</v>
      </c>
      <c r="G21" s="174">
        <v>105</v>
      </c>
      <c r="H21" s="176">
        <v>98</v>
      </c>
      <c r="I21" s="158"/>
    </row>
    <row r="22" spans="1:9" ht="14.25">
      <c r="A22" s="154">
        <v>10</v>
      </c>
      <c r="B22" s="174">
        <v>73</v>
      </c>
      <c r="C22" s="174">
        <v>30</v>
      </c>
      <c r="D22" s="174">
        <v>43</v>
      </c>
      <c r="E22" s="156">
        <v>65</v>
      </c>
      <c r="F22" s="175">
        <v>56</v>
      </c>
      <c r="G22" s="174">
        <v>32</v>
      </c>
      <c r="H22" s="176">
        <v>24</v>
      </c>
      <c r="I22" s="158"/>
    </row>
    <row r="23" spans="1:9" ht="14.25">
      <c r="A23" s="154">
        <v>11</v>
      </c>
      <c r="B23" s="174">
        <v>57</v>
      </c>
      <c r="C23" s="174">
        <v>27</v>
      </c>
      <c r="D23" s="174">
        <v>30</v>
      </c>
      <c r="E23" s="156">
        <v>66</v>
      </c>
      <c r="F23" s="175">
        <v>44</v>
      </c>
      <c r="G23" s="174">
        <v>20</v>
      </c>
      <c r="H23" s="176">
        <v>24</v>
      </c>
      <c r="I23" s="158"/>
    </row>
    <row r="24" spans="1:9" ht="14.25">
      <c r="A24" s="154">
        <v>12</v>
      </c>
      <c r="B24" s="174">
        <v>55</v>
      </c>
      <c r="C24" s="174">
        <v>24</v>
      </c>
      <c r="D24" s="174">
        <v>31</v>
      </c>
      <c r="E24" s="156">
        <v>67</v>
      </c>
      <c r="F24" s="175">
        <v>45</v>
      </c>
      <c r="G24" s="174">
        <v>21</v>
      </c>
      <c r="H24" s="176">
        <v>24</v>
      </c>
      <c r="I24" s="158"/>
    </row>
    <row r="25" spans="1:9" ht="14.25">
      <c r="A25" s="154">
        <v>13</v>
      </c>
      <c r="B25" s="174">
        <v>102</v>
      </c>
      <c r="C25" s="174">
        <v>43</v>
      </c>
      <c r="D25" s="174">
        <v>59</v>
      </c>
      <c r="E25" s="156">
        <v>68</v>
      </c>
      <c r="F25" s="175">
        <v>26</v>
      </c>
      <c r="G25" s="174">
        <v>14</v>
      </c>
      <c r="H25" s="176">
        <v>12</v>
      </c>
      <c r="I25" s="158"/>
    </row>
    <row r="26" spans="1:9" ht="14.25">
      <c r="A26" s="159">
        <v>14</v>
      </c>
      <c r="B26" s="177">
        <v>66</v>
      </c>
      <c r="C26" s="177">
        <v>34</v>
      </c>
      <c r="D26" s="177">
        <v>32</v>
      </c>
      <c r="E26" s="161">
        <v>69</v>
      </c>
      <c r="F26" s="178">
        <v>32</v>
      </c>
      <c r="G26" s="177">
        <v>18</v>
      </c>
      <c r="H26" s="179">
        <v>14</v>
      </c>
      <c r="I26" s="158"/>
    </row>
    <row r="27" spans="1:9" ht="10.5" customHeight="1">
      <c r="A27" s="154"/>
      <c r="B27" s="174"/>
      <c r="C27" s="174"/>
      <c r="D27" s="174"/>
      <c r="E27" s="156"/>
      <c r="F27" s="175"/>
      <c r="G27" s="174"/>
      <c r="H27" s="176"/>
      <c r="I27" s="158"/>
    </row>
    <row r="28" spans="1:9" ht="14.25">
      <c r="A28" s="154" t="s">
        <v>246</v>
      </c>
      <c r="B28" s="174">
        <v>684</v>
      </c>
      <c r="C28" s="174">
        <v>344</v>
      </c>
      <c r="D28" s="174">
        <v>340</v>
      </c>
      <c r="E28" s="156" t="s">
        <v>247</v>
      </c>
      <c r="F28" s="175">
        <v>164</v>
      </c>
      <c r="G28" s="174">
        <v>75</v>
      </c>
      <c r="H28" s="176">
        <v>89</v>
      </c>
      <c r="I28" s="158"/>
    </row>
    <row r="29" spans="1:9" ht="14.25">
      <c r="A29" s="154">
        <v>15</v>
      </c>
      <c r="B29" s="174">
        <v>112</v>
      </c>
      <c r="C29" s="174">
        <v>70</v>
      </c>
      <c r="D29" s="174">
        <v>42</v>
      </c>
      <c r="E29" s="156">
        <v>70</v>
      </c>
      <c r="F29" s="175">
        <v>44</v>
      </c>
      <c r="G29" s="174">
        <v>21</v>
      </c>
      <c r="H29" s="176">
        <v>23</v>
      </c>
      <c r="I29" s="158"/>
    </row>
    <row r="30" spans="1:9" ht="14.25">
      <c r="A30" s="154">
        <v>16</v>
      </c>
      <c r="B30" s="174">
        <v>138</v>
      </c>
      <c r="C30" s="174">
        <v>78</v>
      </c>
      <c r="D30" s="174">
        <v>60</v>
      </c>
      <c r="E30" s="156">
        <v>71</v>
      </c>
      <c r="F30" s="175">
        <v>35</v>
      </c>
      <c r="G30" s="174">
        <v>15</v>
      </c>
      <c r="H30" s="176">
        <v>20</v>
      </c>
      <c r="I30" s="158"/>
    </row>
    <row r="31" spans="1:9" ht="14.25">
      <c r="A31" s="154">
        <v>17</v>
      </c>
      <c r="B31" s="174">
        <v>87</v>
      </c>
      <c r="C31" s="174">
        <v>37</v>
      </c>
      <c r="D31" s="174">
        <v>50</v>
      </c>
      <c r="E31" s="156">
        <v>72</v>
      </c>
      <c r="F31" s="175">
        <v>20</v>
      </c>
      <c r="G31" s="174">
        <v>8</v>
      </c>
      <c r="H31" s="176">
        <v>12</v>
      </c>
      <c r="I31" s="158"/>
    </row>
    <row r="32" spans="1:9" ht="14.25">
      <c r="A32" s="154">
        <v>18</v>
      </c>
      <c r="B32" s="174">
        <v>137</v>
      </c>
      <c r="C32" s="174">
        <v>64</v>
      </c>
      <c r="D32" s="174">
        <v>73</v>
      </c>
      <c r="E32" s="156">
        <v>73</v>
      </c>
      <c r="F32" s="175">
        <v>36</v>
      </c>
      <c r="G32" s="174">
        <v>19</v>
      </c>
      <c r="H32" s="176">
        <v>17</v>
      </c>
      <c r="I32" s="158"/>
    </row>
    <row r="33" spans="1:9" ht="14.25">
      <c r="A33" s="159">
        <v>19</v>
      </c>
      <c r="B33" s="177">
        <v>210</v>
      </c>
      <c r="C33" s="177">
        <v>95</v>
      </c>
      <c r="D33" s="177">
        <v>115</v>
      </c>
      <c r="E33" s="161">
        <v>74</v>
      </c>
      <c r="F33" s="178">
        <v>29</v>
      </c>
      <c r="G33" s="177">
        <v>12</v>
      </c>
      <c r="H33" s="179">
        <v>17</v>
      </c>
      <c r="I33" s="158"/>
    </row>
    <row r="34" spans="1:9" ht="10.5" customHeight="1">
      <c r="A34" s="154"/>
      <c r="B34" s="174"/>
      <c r="C34" s="174"/>
      <c r="D34" s="174"/>
      <c r="E34" s="156"/>
      <c r="F34" s="175"/>
      <c r="G34" s="174"/>
      <c r="H34" s="176"/>
      <c r="I34" s="158"/>
    </row>
    <row r="35" spans="1:9" ht="14.25">
      <c r="A35" s="154" t="s">
        <v>248</v>
      </c>
      <c r="B35" s="174">
        <v>2007</v>
      </c>
      <c r="C35" s="174">
        <v>772</v>
      </c>
      <c r="D35" s="174">
        <v>1235</v>
      </c>
      <c r="E35" s="156" t="s">
        <v>249</v>
      </c>
      <c r="F35" s="175">
        <v>119</v>
      </c>
      <c r="G35" s="174">
        <v>38</v>
      </c>
      <c r="H35" s="176">
        <v>81</v>
      </c>
      <c r="I35" s="158"/>
    </row>
    <row r="36" spans="1:9" ht="14.25">
      <c r="A36" s="154">
        <v>20</v>
      </c>
      <c r="B36" s="174">
        <v>247</v>
      </c>
      <c r="C36" s="174">
        <v>87</v>
      </c>
      <c r="D36" s="174">
        <v>160</v>
      </c>
      <c r="E36" s="156">
        <v>75</v>
      </c>
      <c r="F36" s="175">
        <v>31</v>
      </c>
      <c r="G36" s="174">
        <v>13</v>
      </c>
      <c r="H36" s="176">
        <v>18</v>
      </c>
      <c r="I36" s="158"/>
    </row>
    <row r="37" spans="1:9" ht="14.25">
      <c r="A37" s="154">
        <v>21</v>
      </c>
      <c r="B37" s="174">
        <v>312</v>
      </c>
      <c r="C37" s="174">
        <v>119</v>
      </c>
      <c r="D37" s="174">
        <v>193</v>
      </c>
      <c r="E37" s="156">
        <v>76</v>
      </c>
      <c r="F37" s="175">
        <v>29</v>
      </c>
      <c r="G37" s="174">
        <v>10</v>
      </c>
      <c r="H37" s="176">
        <v>19</v>
      </c>
      <c r="I37" s="158"/>
    </row>
    <row r="38" spans="1:9" ht="14.25">
      <c r="A38" s="154">
        <v>22</v>
      </c>
      <c r="B38" s="174">
        <v>385</v>
      </c>
      <c r="C38" s="174">
        <v>151</v>
      </c>
      <c r="D38" s="174">
        <v>234</v>
      </c>
      <c r="E38" s="156">
        <v>77</v>
      </c>
      <c r="F38" s="175">
        <v>27</v>
      </c>
      <c r="G38" s="174">
        <v>8</v>
      </c>
      <c r="H38" s="176">
        <v>19</v>
      </c>
      <c r="I38" s="158"/>
    </row>
    <row r="39" spans="1:9" ht="14.25">
      <c r="A39" s="154">
        <v>23</v>
      </c>
      <c r="B39" s="174">
        <v>475</v>
      </c>
      <c r="C39" s="174">
        <v>195</v>
      </c>
      <c r="D39" s="174">
        <v>280</v>
      </c>
      <c r="E39" s="156">
        <v>78</v>
      </c>
      <c r="F39" s="175">
        <v>17</v>
      </c>
      <c r="G39" s="174">
        <v>2</v>
      </c>
      <c r="H39" s="176">
        <v>15</v>
      </c>
      <c r="I39" s="158"/>
    </row>
    <row r="40" spans="1:9" ht="14.25">
      <c r="A40" s="159">
        <v>24</v>
      </c>
      <c r="B40" s="177">
        <v>588</v>
      </c>
      <c r="C40" s="177">
        <v>220</v>
      </c>
      <c r="D40" s="177">
        <v>368</v>
      </c>
      <c r="E40" s="161">
        <v>79</v>
      </c>
      <c r="F40" s="178">
        <v>15</v>
      </c>
      <c r="G40" s="177">
        <v>5</v>
      </c>
      <c r="H40" s="179">
        <v>10</v>
      </c>
      <c r="I40" s="158"/>
    </row>
    <row r="41" spans="1:9" ht="10.5" customHeight="1">
      <c r="A41" s="154"/>
      <c r="B41" s="174"/>
      <c r="C41" s="174"/>
      <c r="D41" s="174"/>
      <c r="E41" s="156"/>
      <c r="F41" s="175"/>
      <c r="G41" s="174"/>
      <c r="H41" s="176"/>
      <c r="I41" s="158"/>
    </row>
    <row r="42" spans="1:9" ht="14.25">
      <c r="A42" s="154" t="s">
        <v>250</v>
      </c>
      <c r="B42" s="174">
        <v>3282</v>
      </c>
      <c r="C42" s="174">
        <v>1379</v>
      </c>
      <c r="D42" s="174">
        <v>1903</v>
      </c>
      <c r="E42" s="156" t="s">
        <v>251</v>
      </c>
      <c r="F42" s="175">
        <v>96</v>
      </c>
      <c r="G42" s="174">
        <v>29</v>
      </c>
      <c r="H42" s="176">
        <v>67</v>
      </c>
      <c r="I42" s="158"/>
    </row>
    <row r="43" spans="1:9" ht="14.25">
      <c r="A43" s="154">
        <v>25</v>
      </c>
      <c r="B43" s="174">
        <v>547</v>
      </c>
      <c r="C43" s="174">
        <v>217</v>
      </c>
      <c r="D43" s="174">
        <v>330</v>
      </c>
      <c r="E43" s="156">
        <v>80</v>
      </c>
      <c r="F43" s="175">
        <v>22</v>
      </c>
      <c r="G43" s="174">
        <v>3</v>
      </c>
      <c r="H43" s="176">
        <v>19</v>
      </c>
      <c r="I43" s="158"/>
    </row>
    <row r="44" spans="1:9" ht="14.25">
      <c r="A44" s="154">
        <v>26</v>
      </c>
      <c r="B44" s="174">
        <v>665</v>
      </c>
      <c r="C44" s="174">
        <v>271</v>
      </c>
      <c r="D44" s="174">
        <v>394</v>
      </c>
      <c r="E44" s="156">
        <v>81</v>
      </c>
      <c r="F44" s="175">
        <v>22</v>
      </c>
      <c r="G44" s="174">
        <v>4</v>
      </c>
      <c r="H44" s="176">
        <v>18</v>
      </c>
      <c r="I44" s="158"/>
    </row>
    <row r="45" spans="1:9" ht="14.25">
      <c r="A45" s="154">
        <v>27</v>
      </c>
      <c r="B45" s="174">
        <v>686</v>
      </c>
      <c r="C45" s="174">
        <v>281</v>
      </c>
      <c r="D45" s="174">
        <v>405</v>
      </c>
      <c r="E45" s="156">
        <v>82</v>
      </c>
      <c r="F45" s="175">
        <v>24</v>
      </c>
      <c r="G45" s="174">
        <v>11</v>
      </c>
      <c r="H45" s="176">
        <v>13</v>
      </c>
      <c r="I45" s="158"/>
    </row>
    <row r="46" spans="1:9" ht="14.25">
      <c r="A46" s="154">
        <v>28</v>
      </c>
      <c r="B46" s="174">
        <v>740</v>
      </c>
      <c r="C46" s="174">
        <v>304</v>
      </c>
      <c r="D46" s="174">
        <v>436</v>
      </c>
      <c r="E46" s="156">
        <v>83</v>
      </c>
      <c r="F46" s="175">
        <v>11</v>
      </c>
      <c r="G46" s="174">
        <v>5</v>
      </c>
      <c r="H46" s="176">
        <v>6</v>
      </c>
      <c r="I46" s="158"/>
    </row>
    <row r="47" spans="1:9" ht="14.25">
      <c r="A47" s="159">
        <v>29</v>
      </c>
      <c r="B47" s="177">
        <v>644</v>
      </c>
      <c r="C47" s="177">
        <v>306</v>
      </c>
      <c r="D47" s="177">
        <v>338</v>
      </c>
      <c r="E47" s="161">
        <v>84</v>
      </c>
      <c r="F47" s="178">
        <v>17</v>
      </c>
      <c r="G47" s="177">
        <v>6</v>
      </c>
      <c r="H47" s="179">
        <v>11</v>
      </c>
      <c r="I47" s="158"/>
    </row>
    <row r="48" spans="1:9" ht="10.5" customHeight="1">
      <c r="A48" s="154"/>
      <c r="B48" s="174"/>
      <c r="C48" s="174"/>
      <c r="D48" s="174"/>
      <c r="E48" s="156"/>
      <c r="F48" s="175"/>
      <c r="G48" s="174"/>
      <c r="H48" s="176"/>
      <c r="I48" s="158"/>
    </row>
    <row r="49" spans="1:9" ht="14.25">
      <c r="A49" s="154" t="s">
        <v>252</v>
      </c>
      <c r="B49" s="174">
        <v>2244</v>
      </c>
      <c r="C49" s="174">
        <v>1055</v>
      </c>
      <c r="D49" s="174">
        <v>1189</v>
      </c>
      <c r="E49" s="156" t="s">
        <v>253</v>
      </c>
      <c r="F49" s="175">
        <v>72</v>
      </c>
      <c r="G49" s="174">
        <v>17</v>
      </c>
      <c r="H49" s="176">
        <v>55</v>
      </c>
      <c r="I49" s="158"/>
    </row>
    <row r="50" spans="1:9" ht="14.25">
      <c r="A50" s="154">
        <v>30</v>
      </c>
      <c r="B50" s="174">
        <v>592</v>
      </c>
      <c r="C50" s="174">
        <v>249</v>
      </c>
      <c r="D50" s="174">
        <v>343</v>
      </c>
      <c r="E50" s="156">
        <v>85</v>
      </c>
      <c r="F50" s="175">
        <v>18</v>
      </c>
      <c r="G50" s="174">
        <v>8</v>
      </c>
      <c r="H50" s="176">
        <v>10</v>
      </c>
      <c r="I50" s="158"/>
    </row>
    <row r="51" spans="1:9" ht="14.25">
      <c r="A51" s="154">
        <v>31</v>
      </c>
      <c r="B51" s="174">
        <v>514</v>
      </c>
      <c r="C51" s="174">
        <v>253</v>
      </c>
      <c r="D51" s="174">
        <v>261</v>
      </c>
      <c r="E51" s="156">
        <v>86</v>
      </c>
      <c r="F51" s="175">
        <v>20</v>
      </c>
      <c r="G51" s="174">
        <v>2</v>
      </c>
      <c r="H51" s="176">
        <v>18</v>
      </c>
      <c r="I51" s="158"/>
    </row>
    <row r="52" spans="1:9" ht="14.25">
      <c r="A52" s="154">
        <v>32</v>
      </c>
      <c r="B52" s="174">
        <v>439</v>
      </c>
      <c r="C52" s="174">
        <v>206</v>
      </c>
      <c r="D52" s="174">
        <v>233</v>
      </c>
      <c r="E52" s="156">
        <v>87</v>
      </c>
      <c r="F52" s="175">
        <v>13</v>
      </c>
      <c r="G52" s="174">
        <v>4</v>
      </c>
      <c r="H52" s="176">
        <v>9</v>
      </c>
      <c r="I52" s="158"/>
    </row>
    <row r="53" spans="1:9" ht="14.25">
      <c r="A53" s="154">
        <v>33</v>
      </c>
      <c r="B53" s="174">
        <v>360</v>
      </c>
      <c r="C53" s="174">
        <v>180</v>
      </c>
      <c r="D53" s="174">
        <v>180</v>
      </c>
      <c r="E53" s="156">
        <v>88</v>
      </c>
      <c r="F53" s="175">
        <v>13</v>
      </c>
      <c r="G53" s="174">
        <v>2</v>
      </c>
      <c r="H53" s="176">
        <v>11</v>
      </c>
      <c r="I53" s="158"/>
    </row>
    <row r="54" spans="1:9" ht="14.25">
      <c r="A54" s="159">
        <v>34</v>
      </c>
      <c r="B54" s="177">
        <v>339</v>
      </c>
      <c r="C54" s="177">
        <v>167</v>
      </c>
      <c r="D54" s="177">
        <v>172</v>
      </c>
      <c r="E54" s="161">
        <v>89</v>
      </c>
      <c r="F54" s="178">
        <v>8</v>
      </c>
      <c r="G54" s="177">
        <v>1</v>
      </c>
      <c r="H54" s="179">
        <v>7</v>
      </c>
      <c r="I54" s="158"/>
    </row>
    <row r="55" spans="1:9" ht="10.5" customHeight="1">
      <c r="A55" s="154"/>
      <c r="B55" s="174"/>
      <c r="C55" s="174"/>
      <c r="D55" s="174"/>
      <c r="E55" s="156"/>
      <c r="F55" s="175"/>
      <c r="G55" s="174"/>
      <c r="H55" s="176"/>
      <c r="I55" s="158"/>
    </row>
    <row r="56" spans="1:9" ht="14.25">
      <c r="A56" s="154" t="s">
        <v>254</v>
      </c>
      <c r="B56" s="174">
        <v>1088</v>
      </c>
      <c r="C56" s="174">
        <v>573</v>
      </c>
      <c r="D56" s="174">
        <v>515</v>
      </c>
      <c r="E56" s="156" t="s">
        <v>255</v>
      </c>
      <c r="F56" s="175">
        <v>28</v>
      </c>
      <c r="G56" s="174">
        <v>6</v>
      </c>
      <c r="H56" s="176">
        <v>22</v>
      </c>
      <c r="I56" s="158"/>
    </row>
    <row r="57" spans="1:9" ht="14.25">
      <c r="A57" s="154">
        <v>35</v>
      </c>
      <c r="B57" s="174">
        <v>271</v>
      </c>
      <c r="C57" s="174">
        <v>147</v>
      </c>
      <c r="D57" s="174">
        <v>124</v>
      </c>
      <c r="E57" s="156">
        <v>90</v>
      </c>
      <c r="F57" s="175">
        <v>8</v>
      </c>
      <c r="G57" s="174">
        <v>3</v>
      </c>
      <c r="H57" s="176">
        <v>5</v>
      </c>
      <c r="I57" s="158"/>
    </row>
    <row r="58" spans="1:9" ht="14.25">
      <c r="A58" s="154">
        <v>36</v>
      </c>
      <c r="B58" s="174">
        <v>181</v>
      </c>
      <c r="C58" s="174">
        <v>92</v>
      </c>
      <c r="D58" s="174">
        <v>89</v>
      </c>
      <c r="E58" s="156">
        <v>91</v>
      </c>
      <c r="F58" s="175">
        <v>7</v>
      </c>
      <c r="G58" s="174">
        <v>2</v>
      </c>
      <c r="H58" s="176">
        <v>5</v>
      </c>
      <c r="I58" s="158"/>
    </row>
    <row r="59" spans="1:9" ht="14.25">
      <c r="A59" s="154">
        <v>37</v>
      </c>
      <c r="B59" s="174">
        <v>246</v>
      </c>
      <c r="C59" s="174">
        <v>126</v>
      </c>
      <c r="D59" s="174">
        <v>120</v>
      </c>
      <c r="E59" s="156">
        <v>92</v>
      </c>
      <c r="F59" s="175">
        <v>5</v>
      </c>
      <c r="G59" s="174">
        <v>0</v>
      </c>
      <c r="H59" s="176">
        <v>5</v>
      </c>
      <c r="I59" s="158"/>
    </row>
    <row r="60" spans="1:9" ht="14.25">
      <c r="A60" s="154">
        <v>38</v>
      </c>
      <c r="B60" s="174">
        <v>198</v>
      </c>
      <c r="C60" s="174">
        <v>101</v>
      </c>
      <c r="D60" s="174">
        <v>97</v>
      </c>
      <c r="E60" s="156">
        <v>93</v>
      </c>
      <c r="F60" s="175">
        <v>4</v>
      </c>
      <c r="G60" s="174">
        <v>0</v>
      </c>
      <c r="H60" s="176">
        <v>4</v>
      </c>
      <c r="I60" s="158"/>
    </row>
    <row r="61" spans="1:9" ht="14.25">
      <c r="A61" s="159">
        <v>39</v>
      </c>
      <c r="B61" s="177">
        <v>192</v>
      </c>
      <c r="C61" s="177">
        <v>107</v>
      </c>
      <c r="D61" s="177">
        <v>85</v>
      </c>
      <c r="E61" s="161">
        <v>94</v>
      </c>
      <c r="F61" s="178">
        <v>4</v>
      </c>
      <c r="G61" s="177">
        <v>1</v>
      </c>
      <c r="H61" s="179">
        <v>3</v>
      </c>
      <c r="I61" s="158"/>
    </row>
    <row r="62" spans="1:9" ht="10.5" customHeight="1">
      <c r="A62" s="154"/>
      <c r="B62" s="174"/>
      <c r="C62" s="174"/>
      <c r="D62" s="174"/>
      <c r="E62" s="156"/>
      <c r="F62" s="175"/>
      <c r="G62" s="174"/>
      <c r="H62" s="176"/>
      <c r="I62" s="158"/>
    </row>
    <row r="63" spans="1:9" ht="14.25">
      <c r="A63" s="154" t="s">
        <v>256</v>
      </c>
      <c r="B63" s="174">
        <v>737</v>
      </c>
      <c r="C63" s="174">
        <v>433</v>
      </c>
      <c r="D63" s="174">
        <v>304</v>
      </c>
      <c r="E63" s="156" t="s">
        <v>257</v>
      </c>
      <c r="F63" s="175">
        <v>7</v>
      </c>
      <c r="G63" s="174">
        <v>1</v>
      </c>
      <c r="H63" s="176">
        <v>6</v>
      </c>
      <c r="I63" s="158"/>
    </row>
    <row r="64" spans="1:9" ht="14.25">
      <c r="A64" s="154">
        <v>40</v>
      </c>
      <c r="B64" s="174">
        <v>155</v>
      </c>
      <c r="C64" s="174">
        <v>95</v>
      </c>
      <c r="D64" s="174">
        <v>60</v>
      </c>
      <c r="E64" s="156">
        <v>95</v>
      </c>
      <c r="F64" s="175">
        <v>3</v>
      </c>
      <c r="G64" s="174">
        <v>0</v>
      </c>
      <c r="H64" s="176">
        <v>3</v>
      </c>
      <c r="I64" s="158"/>
    </row>
    <row r="65" spans="1:9" ht="14.25">
      <c r="A65" s="154">
        <v>41</v>
      </c>
      <c r="B65" s="174">
        <v>142</v>
      </c>
      <c r="C65" s="174">
        <v>82</v>
      </c>
      <c r="D65" s="174">
        <v>60</v>
      </c>
      <c r="E65" s="156">
        <v>96</v>
      </c>
      <c r="F65" s="175">
        <v>1</v>
      </c>
      <c r="G65" s="174">
        <v>0</v>
      </c>
      <c r="H65" s="176">
        <v>1</v>
      </c>
      <c r="I65" s="158"/>
    </row>
    <row r="66" spans="1:9" ht="14.25">
      <c r="A66" s="154">
        <v>42</v>
      </c>
      <c r="B66" s="174">
        <v>158</v>
      </c>
      <c r="C66" s="174">
        <v>98</v>
      </c>
      <c r="D66" s="174">
        <v>60</v>
      </c>
      <c r="E66" s="156">
        <v>97</v>
      </c>
      <c r="F66" s="175">
        <v>1</v>
      </c>
      <c r="G66" s="174">
        <v>1</v>
      </c>
      <c r="H66" s="176">
        <v>0</v>
      </c>
      <c r="I66" s="158"/>
    </row>
    <row r="67" spans="1:9" ht="14.25">
      <c r="A67" s="154">
        <v>43</v>
      </c>
      <c r="B67" s="174">
        <v>141</v>
      </c>
      <c r="C67" s="174">
        <v>81</v>
      </c>
      <c r="D67" s="174">
        <v>60</v>
      </c>
      <c r="E67" s="156">
        <v>98</v>
      </c>
      <c r="F67" s="175">
        <v>0</v>
      </c>
      <c r="G67" s="174">
        <v>0</v>
      </c>
      <c r="H67" s="176">
        <v>0</v>
      </c>
      <c r="I67" s="158"/>
    </row>
    <row r="68" spans="1:9" ht="14.25">
      <c r="A68" s="159">
        <v>44</v>
      </c>
      <c r="B68" s="177">
        <v>141</v>
      </c>
      <c r="C68" s="177">
        <v>77</v>
      </c>
      <c r="D68" s="177">
        <v>64</v>
      </c>
      <c r="E68" s="161">
        <v>99</v>
      </c>
      <c r="F68" s="178">
        <v>2</v>
      </c>
      <c r="G68" s="177">
        <v>0</v>
      </c>
      <c r="H68" s="179">
        <v>2</v>
      </c>
      <c r="I68" s="158"/>
    </row>
    <row r="69" spans="1:9" ht="10.5" customHeight="1">
      <c r="A69" s="154"/>
      <c r="B69" s="174"/>
      <c r="C69" s="174"/>
      <c r="D69" s="174"/>
      <c r="E69" s="156"/>
      <c r="F69" s="175"/>
      <c r="G69" s="174"/>
      <c r="H69" s="176"/>
      <c r="I69" s="158"/>
    </row>
    <row r="70" spans="1:9" ht="14.25">
      <c r="A70" s="154" t="s">
        <v>258</v>
      </c>
      <c r="B70" s="174">
        <v>698</v>
      </c>
      <c r="C70" s="174">
        <v>382</v>
      </c>
      <c r="D70" s="174">
        <v>316</v>
      </c>
      <c r="E70" s="156" t="s">
        <v>263</v>
      </c>
      <c r="F70" s="175">
        <v>1</v>
      </c>
      <c r="G70" s="174">
        <v>0</v>
      </c>
      <c r="H70" s="176">
        <v>1</v>
      </c>
      <c r="I70" s="158"/>
    </row>
    <row r="71" spans="1:9" ht="14.25">
      <c r="A71" s="154">
        <v>45</v>
      </c>
      <c r="B71" s="174">
        <v>97</v>
      </c>
      <c r="C71" s="174">
        <v>58</v>
      </c>
      <c r="D71" s="174">
        <v>39</v>
      </c>
      <c r="E71" s="156" t="s">
        <v>264</v>
      </c>
      <c r="F71" s="175">
        <v>0</v>
      </c>
      <c r="G71" s="174">
        <v>0</v>
      </c>
      <c r="H71" s="176">
        <v>0</v>
      </c>
      <c r="I71" s="158"/>
    </row>
    <row r="72" spans="1:9" ht="14.25">
      <c r="A72" s="154">
        <v>46</v>
      </c>
      <c r="B72" s="174">
        <v>158</v>
      </c>
      <c r="C72" s="174">
        <v>86</v>
      </c>
      <c r="D72" s="174">
        <v>72</v>
      </c>
      <c r="E72" s="156"/>
      <c r="F72" s="157"/>
      <c r="G72" s="155"/>
      <c r="H72" s="149"/>
      <c r="I72" s="158"/>
    </row>
    <row r="73" spans="1:9" ht="14.25">
      <c r="A73" s="154">
        <v>47</v>
      </c>
      <c r="B73" s="174">
        <v>167</v>
      </c>
      <c r="C73" s="174">
        <v>86</v>
      </c>
      <c r="D73" s="174">
        <v>81</v>
      </c>
      <c r="E73" s="156"/>
      <c r="F73" s="156"/>
      <c r="G73" s="155"/>
      <c r="H73" s="149"/>
      <c r="I73" s="158"/>
    </row>
    <row r="74" spans="1:9" ht="14.25">
      <c r="A74" s="154">
        <v>48</v>
      </c>
      <c r="B74" s="174">
        <v>143</v>
      </c>
      <c r="C74" s="174">
        <v>74</v>
      </c>
      <c r="D74" s="174">
        <v>69</v>
      </c>
      <c r="E74" s="156" t="s">
        <v>265</v>
      </c>
      <c r="F74" s="156"/>
      <c r="G74" s="155"/>
      <c r="H74" s="149"/>
      <c r="I74" s="158"/>
    </row>
    <row r="75" spans="1:8" ht="14.25">
      <c r="A75" s="159">
        <v>49</v>
      </c>
      <c r="B75" s="177">
        <v>133</v>
      </c>
      <c r="C75" s="177">
        <v>78</v>
      </c>
      <c r="D75" s="177">
        <v>55</v>
      </c>
      <c r="E75" s="156" t="s">
        <v>266</v>
      </c>
      <c r="F75" s="156"/>
      <c r="G75" s="155"/>
      <c r="H75" s="149"/>
    </row>
    <row r="76" spans="1:8" ht="14.25">
      <c r="A76" s="154"/>
      <c r="B76" s="174"/>
      <c r="C76" s="174"/>
      <c r="D76" s="174"/>
      <c r="E76" s="156" t="s">
        <v>267</v>
      </c>
      <c r="F76" s="157">
        <f>B7+B14+B21</f>
        <v>2673</v>
      </c>
      <c r="G76" s="155">
        <f>C7+C14+C21</f>
        <v>1357</v>
      </c>
      <c r="H76" s="149">
        <f>D7+D14+D21</f>
        <v>1316</v>
      </c>
    </row>
    <row r="77" spans="1:8" ht="14.25">
      <c r="A77" s="154" t="s">
        <v>259</v>
      </c>
      <c r="B77" s="174">
        <v>741</v>
      </c>
      <c r="C77" s="174">
        <v>414</v>
      </c>
      <c r="D77" s="174">
        <v>327</v>
      </c>
      <c r="E77" s="156" t="s">
        <v>268</v>
      </c>
      <c r="F77" s="157">
        <f>B28+B35+B42+B49+B56+B63+B70+B77+F7+F14</f>
        <v>12254</v>
      </c>
      <c r="G77" s="155">
        <f>C28+C35+C42+C49+C56+C63+C70+C77+G7+G14</f>
        <v>5796</v>
      </c>
      <c r="H77" s="149">
        <f>D28+D35+D42+D49+D56+D63+D70+D77+H7+H14</f>
        <v>6458</v>
      </c>
    </row>
    <row r="78" spans="1:8" ht="14.25">
      <c r="A78" s="154">
        <v>50</v>
      </c>
      <c r="B78" s="174">
        <v>104</v>
      </c>
      <c r="C78" s="174">
        <v>67</v>
      </c>
      <c r="D78" s="174">
        <v>37</v>
      </c>
      <c r="E78" s="156" t="s">
        <v>269</v>
      </c>
      <c r="F78" s="157">
        <f>F21+F28+F35+F42+F49+F56+F63+F70</f>
        <v>690</v>
      </c>
      <c r="G78" s="155">
        <f>G21+G28+G35+G42+G49+G56+G63+G70</f>
        <v>271</v>
      </c>
      <c r="H78" s="149">
        <f>H21+H28+H35+H42+H49+H56+H63+H70</f>
        <v>419</v>
      </c>
    </row>
    <row r="79" spans="1:8" ht="14.25">
      <c r="A79" s="154">
        <v>51</v>
      </c>
      <c r="B79" s="174">
        <v>160</v>
      </c>
      <c r="C79" s="174">
        <v>81</v>
      </c>
      <c r="D79" s="174">
        <v>79</v>
      </c>
      <c r="E79" s="164" t="s">
        <v>270</v>
      </c>
      <c r="F79" s="157"/>
      <c r="G79" s="155"/>
      <c r="H79" s="149"/>
    </row>
    <row r="80" spans="1:8" ht="14.25">
      <c r="A80" s="154">
        <v>52</v>
      </c>
      <c r="B80" s="174">
        <v>132</v>
      </c>
      <c r="C80" s="174">
        <v>75</v>
      </c>
      <c r="D80" s="174">
        <v>57</v>
      </c>
      <c r="E80" s="156" t="s">
        <v>267</v>
      </c>
      <c r="F80" s="165">
        <f>F76/$B$5*100</f>
        <v>17.115963373247105</v>
      </c>
      <c r="G80" s="166">
        <f>G76/$C$5*100</f>
        <v>18.278556034482758</v>
      </c>
      <c r="H80" s="167">
        <f>H76/$D$5*100</f>
        <v>16.062492371536678</v>
      </c>
    </row>
    <row r="81" spans="1:8" ht="14.25">
      <c r="A81" s="154">
        <v>53</v>
      </c>
      <c r="B81" s="174">
        <v>167</v>
      </c>
      <c r="C81" s="174">
        <v>91</v>
      </c>
      <c r="D81" s="174">
        <v>76</v>
      </c>
      <c r="E81" s="156" t="s">
        <v>268</v>
      </c>
      <c r="F81" s="165">
        <f>F77/$B$5*100</f>
        <v>78.46577447653198</v>
      </c>
      <c r="G81" s="166">
        <f>G77/$C$5*100</f>
        <v>78.07112068965517</v>
      </c>
      <c r="H81" s="167">
        <f>H77/$D$5*100</f>
        <v>78.823385817161</v>
      </c>
    </row>
    <row r="82" spans="1:8" ht="15" thickBot="1">
      <c r="A82" s="168">
        <v>54</v>
      </c>
      <c r="B82" s="180">
        <v>178</v>
      </c>
      <c r="C82" s="180">
        <v>100</v>
      </c>
      <c r="D82" s="180">
        <v>78</v>
      </c>
      <c r="E82" s="170" t="s">
        <v>269</v>
      </c>
      <c r="F82" s="171">
        <f>F78/$B$5*100</f>
        <v>4.418262150220913</v>
      </c>
      <c r="G82" s="172">
        <f>G78/$C$5*100</f>
        <v>3.650323275862069</v>
      </c>
      <c r="H82" s="173">
        <f>H78/$D$5*100</f>
        <v>5.114121811302332</v>
      </c>
    </row>
    <row r="83" ht="14.25">
      <c r="A83" s="247" t="s">
        <v>331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41" customWidth="1"/>
    <col min="2" max="5" width="14.625" style="140" customWidth="1"/>
    <col min="6" max="6" width="14.625" style="141" customWidth="1"/>
    <col min="7" max="8" width="14.625" style="140" customWidth="1"/>
    <col min="9" max="16384" width="9.00390625" style="140" customWidth="1"/>
  </cols>
  <sheetData>
    <row r="1" spans="1:5" ht="14.25">
      <c r="A1" s="140" t="s">
        <v>284</v>
      </c>
      <c r="E1" s="186"/>
    </row>
    <row r="2" ht="10.5" customHeight="1">
      <c r="A2" s="140"/>
    </row>
    <row r="3" ht="15" thickBot="1">
      <c r="A3" s="99" t="s">
        <v>261</v>
      </c>
    </row>
    <row r="4" spans="1:8" ht="14.25">
      <c r="A4" s="142" t="s">
        <v>262</v>
      </c>
      <c r="B4" s="143" t="s">
        <v>5</v>
      </c>
      <c r="C4" s="143" t="s">
        <v>233</v>
      </c>
      <c r="D4" s="143" t="s">
        <v>234</v>
      </c>
      <c r="E4" s="144" t="s">
        <v>262</v>
      </c>
      <c r="F4" s="144" t="s">
        <v>5</v>
      </c>
      <c r="G4" s="144" t="s">
        <v>233</v>
      </c>
      <c r="H4" s="145" t="s">
        <v>234</v>
      </c>
    </row>
    <row r="5" spans="1:8" ht="14.25">
      <c r="A5" s="146" t="s">
        <v>5</v>
      </c>
      <c r="B5" s="147">
        <f>SUM(B7,B14,B21,B28,B35,B42,B49,B56,B63,B70,B77,F7,F14,F21,F28,F35,F42,F49,F56,F63,F70,F71)</f>
        <v>16234</v>
      </c>
      <c r="C5" s="147">
        <f>SUM(C7,C14,C21,C28,C35,C42,C49,C56,C63,C70,C77,G7,G14,G21,G28,G35,G42,G49,G56,G63,G70,G71)</f>
        <v>8432</v>
      </c>
      <c r="D5" s="148">
        <f>SUM(D7,D14,D21,D28,D35,D42,D49,D56,D63,D70,D77,H7,H14,H21,H28,H35,H42,H49,H56,H63,H70,H71)</f>
        <v>7802</v>
      </c>
      <c r="E5" s="149"/>
      <c r="F5" s="150"/>
      <c r="G5" s="149"/>
      <c r="H5" s="149"/>
    </row>
    <row r="6" spans="1:8" ht="10.5" customHeight="1">
      <c r="A6" s="151"/>
      <c r="B6" s="152"/>
      <c r="C6" s="152"/>
      <c r="D6" s="152"/>
      <c r="E6" s="149"/>
      <c r="F6" s="153"/>
      <c r="G6" s="149"/>
      <c r="H6" s="149"/>
    </row>
    <row r="7" spans="1:9" ht="14.25">
      <c r="A7" s="154" t="s">
        <v>240</v>
      </c>
      <c r="B7" s="174">
        <v>892</v>
      </c>
      <c r="C7" s="174">
        <v>486</v>
      </c>
      <c r="D7" s="174">
        <v>406</v>
      </c>
      <c r="E7" s="156" t="s">
        <v>241</v>
      </c>
      <c r="F7" s="175">
        <v>330</v>
      </c>
      <c r="G7" s="174">
        <v>230</v>
      </c>
      <c r="H7" s="176">
        <v>100</v>
      </c>
      <c r="I7" s="158"/>
    </row>
    <row r="8" spans="1:9" ht="14.25">
      <c r="A8" s="154">
        <v>0</v>
      </c>
      <c r="B8" s="174">
        <v>119</v>
      </c>
      <c r="C8" s="174">
        <v>68</v>
      </c>
      <c r="D8" s="174">
        <v>51</v>
      </c>
      <c r="E8" s="156">
        <v>55</v>
      </c>
      <c r="F8" s="175">
        <v>90</v>
      </c>
      <c r="G8" s="174">
        <v>66</v>
      </c>
      <c r="H8" s="176">
        <v>24</v>
      </c>
      <c r="I8" s="158"/>
    </row>
    <row r="9" spans="1:9" ht="14.25">
      <c r="A9" s="154">
        <v>1</v>
      </c>
      <c r="B9" s="174">
        <v>225</v>
      </c>
      <c r="C9" s="174">
        <v>133</v>
      </c>
      <c r="D9" s="174">
        <v>92</v>
      </c>
      <c r="E9" s="156">
        <v>56</v>
      </c>
      <c r="F9" s="175">
        <v>66</v>
      </c>
      <c r="G9" s="174">
        <v>47</v>
      </c>
      <c r="H9" s="176">
        <v>19</v>
      </c>
      <c r="I9" s="158"/>
    </row>
    <row r="10" spans="1:9" ht="14.25">
      <c r="A10" s="154">
        <v>2</v>
      </c>
      <c r="B10" s="174">
        <v>204</v>
      </c>
      <c r="C10" s="174">
        <v>108</v>
      </c>
      <c r="D10" s="174">
        <v>96</v>
      </c>
      <c r="E10" s="156">
        <v>57</v>
      </c>
      <c r="F10" s="175">
        <v>56</v>
      </c>
      <c r="G10" s="174">
        <v>39</v>
      </c>
      <c r="H10" s="176">
        <v>17</v>
      </c>
      <c r="I10" s="158"/>
    </row>
    <row r="11" spans="1:9" ht="14.25">
      <c r="A11" s="154">
        <v>3</v>
      </c>
      <c r="B11" s="174">
        <v>185</v>
      </c>
      <c r="C11" s="174">
        <v>91</v>
      </c>
      <c r="D11" s="174">
        <v>94</v>
      </c>
      <c r="E11" s="156">
        <v>58</v>
      </c>
      <c r="F11" s="175">
        <v>66</v>
      </c>
      <c r="G11" s="174">
        <v>45</v>
      </c>
      <c r="H11" s="176">
        <v>21</v>
      </c>
      <c r="I11" s="158"/>
    </row>
    <row r="12" spans="1:9" ht="14.25">
      <c r="A12" s="159">
        <v>4</v>
      </c>
      <c r="B12" s="177">
        <v>159</v>
      </c>
      <c r="C12" s="177">
        <v>86</v>
      </c>
      <c r="D12" s="177">
        <v>73</v>
      </c>
      <c r="E12" s="161">
        <v>59</v>
      </c>
      <c r="F12" s="178">
        <v>52</v>
      </c>
      <c r="G12" s="177">
        <v>33</v>
      </c>
      <c r="H12" s="179">
        <v>19</v>
      </c>
      <c r="I12" s="158"/>
    </row>
    <row r="13" spans="1:9" ht="10.5" customHeight="1">
      <c r="A13" s="154"/>
      <c r="B13" s="174"/>
      <c r="C13" s="174"/>
      <c r="D13" s="174"/>
      <c r="E13" s="156"/>
      <c r="F13" s="175"/>
      <c r="G13" s="174"/>
      <c r="H13" s="176"/>
      <c r="I13" s="158"/>
    </row>
    <row r="14" spans="1:9" ht="14.25">
      <c r="A14" s="154" t="s">
        <v>242</v>
      </c>
      <c r="B14" s="174">
        <v>643</v>
      </c>
      <c r="C14" s="174">
        <v>338</v>
      </c>
      <c r="D14" s="174">
        <v>305</v>
      </c>
      <c r="E14" s="156" t="s">
        <v>243</v>
      </c>
      <c r="F14" s="175">
        <v>167</v>
      </c>
      <c r="G14" s="174">
        <v>107</v>
      </c>
      <c r="H14" s="176">
        <v>60</v>
      </c>
      <c r="I14" s="158"/>
    </row>
    <row r="15" spans="1:9" ht="14.25">
      <c r="A15" s="154">
        <v>5</v>
      </c>
      <c r="B15" s="174">
        <v>134</v>
      </c>
      <c r="C15" s="174">
        <v>70</v>
      </c>
      <c r="D15" s="174">
        <v>64</v>
      </c>
      <c r="E15" s="156">
        <v>60</v>
      </c>
      <c r="F15" s="175">
        <v>55</v>
      </c>
      <c r="G15" s="174">
        <v>30</v>
      </c>
      <c r="H15" s="176">
        <v>25</v>
      </c>
      <c r="I15" s="158"/>
    </row>
    <row r="16" spans="1:9" ht="14.25">
      <c r="A16" s="154">
        <v>6</v>
      </c>
      <c r="B16" s="174">
        <v>147</v>
      </c>
      <c r="C16" s="174">
        <v>79</v>
      </c>
      <c r="D16" s="174">
        <v>68</v>
      </c>
      <c r="E16" s="156">
        <v>61</v>
      </c>
      <c r="F16" s="175">
        <v>42</v>
      </c>
      <c r="G16" s="174">
        <v>30</v>
      </c>
      <c r="H16" s="176">
        <v>12</v>
      </c>
      <c r="I16" s="158"/>
    </row>
    <row r="17" spans="1:9" ht="14.25">
      <c r="A17" s="154">
        <v>7</v>
      </c>
      <c r="B17" s="174">
        <v>143</v>
      </c>
      <c r="C17" s="174">
        <v>70</v>
      </c>
      <c r="D17" s="174">
        <v>73</v>
      </c>
      <c r="E17" s="156">
        <v>62</v>
      </c>
      <c r="F17" s="175">
        <v>27</v>
      </c>
      <c r="G17" s="174">
        <v>18</v>
      </c>
      <c r="H17" s="176">
        <v>9</v>
      </c>
      <c r="I17" s="158"/>
    </row>
    <row r="18" spans="1:9" ht="14.25">
      <c r="A18" s="154">
        <v>8</v>
      </c>
      <c r="B18" s="174">
        <v>126</v>
      </c>
      <c r="C18" s="174">
        <v>69</v>
      </c>
      <c r="D18" s="174">
        <v>57</v>
      </c>
      <c r="E18" s="156">
        <v>63</v>
      </c>
      <c r="F18" s="175">
        <v>19</v>
      </c>
      <c r="G18" s="174">
        <v>14</v>
      </c>
      <c r="H18" s="176">
        <v>5</v>
      </c>
      <c r="I18" s="158"/>
    </row>
    <row r="19" spans="1:9" ht="14.25">
      <c r="A19" s="159">
        <v>9</v>
      </c>
      <c r="B19" s="177">
        <v>93</v>
      </c>
      <c r="C19" s="177">
        <v>50</v>
      </c>
      <c r="D19" s="177">
        <v>43</v>
      </c>
      <c r="E19" s="161">
        <v>64</v>
      </c>
      <c r="F19" s="178">
        <v>24</v>
      </c>
      <c r="G19" s="177">
        <v>15</v>
      </c>
      <c r="H19" s="179">
        <v>9</v>
      </c>
      <c r="I19" s="158"/>
    </row>
    <row r="20" spans="1:9" ht="10.5" customHeight="1">
      <c r="A20" s="154"/>
      <c r="B20" s="174"/>
      <c r="C20" s="174"/>
      <c r="D20" s="174"/>
      <c r="E20" s="156"/>
      <c r="F20" s="175"/>
      <c r="G20" s="174"/>
      <c r="H20" s="176"/>
      <c r="I20" s="158"/>
    </row>
    <row r="21" spans="1:9" ht="14.25">
      <c r="A21" s="154" t="s">
        <v>244</v>
      </c>
      <c r="B21" s="174">
        <v>379</v>
      </c>
      <c r="C21" s="174">
        <v>190</v>
      </c>
      <c r="D21" s="174">
        <v>189</v>
      </c>
      <c r="E21" s="156" t="s">
        <v>245</v>
      </c>
      <c r="F21" s="175">
        <v>115</v>
      </c>
      <c r="G21" s="174">
        <v>55</v>
      </c>
      <c r="H21" s="176">
        <v>60</v>
      </c>
      <c r="I21" s="158"/>
    </row>
    <row r="22" spans="1:9" ht="14.25">
      <c r="A22" s="154">
        <v>10</v>
      </c>
      <c r="B22" s="174">
        <v>109</v>
      </c>
      <c r="C22" s="174">
        <v>55</v>
      </c>
      <c r="D22" s="174">
        <v>54</v>
      </c>
      <c r="E22" s="156">
        <v>65</v>
      </c>
      <c r="F22" s="175">
        <v>31</v>
      </c>
      <c r="G22" s="174">
        <v>13</v>
      </c>
      <c r="H22" s="176">
        <v>18</v>
      </c>
      <c r="I22" s="158"/>
    </row>
    <row r="23" spans="1:9" ht="14.25">
      <c r="A23" s="154">
        <v>11</v>
      </c>
      <c r="B23" s="174">
        <v>75</v>
      </c>
      <c r="C23" s="174">
        <v>39</v>
      </c>
      <c r="D23" s="174">
        <v>36</v>
      </c>
      <c r="E23" s="156">
        <v>66</v>
      </c>
      <c r="F23" s="175">
        <v>25</v>
      </c>
      <c r="G23" s="174">
        <v>14</v>
      </c>
      <c r="H23" s="176">
        <v>11</v>
      </c>
      <c r="I23" s="158"/>
    </row>
    <row r="24" spans="1:9" ht="14.25">
      <c r="A24" s="154">
        <v>12</v>
      </c>
      <c r="B24" s="174">
        <v>77</v>
      </c>
      <c r="C24" s="174">
        <v>40</v>
      </c>
      <c r="D24" s="174">
        <v>37</v>
      </c>
      <c r="E24" s="156">
        <v>67</v>
      </c>
      <c r="F24" s="175">
        <v>14</v>
      </c>
      <c r="G24" s="174">
        <v>10</v>
      </c>
      <c r="H24" s="176">
        <v>4</v>
      </c>
      <c r="I24" s="158"/>
    </row>
    <row r="25" spans="1:9" ht="14.25">
      <c r="A25" s="154">
        <v>13</v>
      </c>
      <c r="B25" s="174">
        <v>67</v>
      </c>
      <c r="C25" s="174">
        <v>31</v>
      </c>
      <c r="D25" s="174">
        <v>36</v>
      </c>
      <c r="E25" s="156">
        <v>68</v>
      </c>
      <c r="F25" s="175">
        <v>22</v>
      </c>
      <c r="G25" s="174">
        <v>8</v>
      </c>
      <c r="H25" s="176">
        <v>14</v>
      </c>
      <c r="I25" s="158"/>
    </row>
    <row r="26" spans="1:9" ht="14.25">
      <c r="A26" s="159">
        <v>14</v>
      </c>
      <c r="B26" s="177">
        <v>51</v>
      </c>
      <c r="C26" s="177">
        <v>25</v>
      </c>
      <c r="D26" s="177">
        <v>26</v>
      </c>
      <c r="E26" s="161">
        <v>69</v>
      </c>
      <c r="F26" s="178">
        <v>23</v>
      </c>
      <c r="G26" s="177">
        <v>10</v>
      </c>
      <c r="H26" s="179">
        <v>13</v>
      </c>
      <c r="I26" s="158"/>
    </row>
    <row r="27" spans="1:9" ht="10.5" customHeight="1">
      <c r="A27" s="154"/>
      <c r="B27" s="174"/>
      <c r="C27" s="174"/>
      <c r="D27" s="174"/>
      <c r="E27" s="156"/>
      <c r="F27" s="175"/>
      <c r="G27" s="174"/>
      <c r="H27" s="176"/>
      <c r="I27" s="158"/>
    </row>
    <row r="28" spans="1:9" ht="14.25">
      <c r="A28" s="154" t="s">
        <v>246</v>
      </c>
      <c r="B28" s="174">
        <v>1335</v>
      </c>
      <c r="C28" s="174">
        <v>803</v>
      </c>
      <c r="D28" s="174">
        <v>532</v>
      </c>
      <c r="E28" s="156" t="s">
        <v>247</v>
      </c>
      <c r="F28" s="175">
        <v>93</v>
      </c>
      <c r="G28" s="174">
        <v>33</v>
      </c>
      <c r="H28" s="176">
        <v>60</v>
      </c>
      <c r="I28" s="158"/>
    </row>
    <row r="29" spans="1:9" ht="14.25">
      <c r="A29" s="154">
        <v>15</v>
      </c>
      <c r="B29" s="174">
        <v>52</v>
      </c>
      <c r="C29" s="174">
        <v>27</v>
      </c>
      <c r="D29" s="174">
        <v>25</v>
      </c>
      <c r="E29" s="156">
        <v>70</v>
      </c>
      <c r="F29" s="175">
        <v>22</v>
      </c>
      <c r="G29" s="174">
        <v>6</v>
      </c>
      <c r="H29" s="176">
        <v>16</v>
      </c>
      <c r="I29" s="158"/>
    </row>
    <row r="30" spans="1:9" ht="14.25">
      <c r="A30" s="154">
        <v>16</v>
      </c>
      <c r="B30" s="174">
        <v>90</v>
      </c>
      <c r="C30" s="174">
        <v>62</v>
      </c>
      <c r="D30" s="174">
        <v>28</v>
      </c>
      <c r="E30" s="156">
        <v>71</v>
      </c>
      <c r="F30" s="175">
        <v>22</v>
      </c>
      <c r="G30" s="174">
        <v>10</v>
      </c>
      <c r="H30" s="176">
        <v>12</v>
      </c>
      <c r="I30" s="158"/>
    </row>
    <row r="31" spans="1:9" ht="14.25">
      <c r="A31" s="154">
        <v>17</v>
      </c>
      <c r="B31" s="174">
        <v>34</v>
      </c>
      <c r="C31" s="174">
        <v>16</v>
      </c>
      <c r="D31" s="174">
        <v>18</v>
      </c>
      <c r="E31" s="156">
        <v>72</v>
      </c>
      <c r="F31" s="175">
        <v>13</v>
      </c>
      <c r="G31" s="174">
        <v>5</v>
      </c>
      <c r="H31" s="176">
        <v>8</v>
      </c>
      <c r="I31" s="158"/>
    </row>
    <row r="32" spans="1:9" ht="14.25">
      <c r="A32" s="154">
        <v>18</v>
      </c>
      <c r="B32" s="174">
        <v>252</v>
      </c>
      <c r="C32" s="174">
        <v>142</v>
      </c>
      <c r="D32" s="174">
        <v>110</v>
      </c>
      <c r="E32" s="156">
        <v>73</v>
      </c>
      <c r="F32" s="175">
        <v>20</v>
      </c>
      <c r="G32" s="174">
        <v>7</v>
      </c>
      <c r="H32" s="176">
        <v>13</v>
      </c>
      <c r="I32" s="158"/>
    </row>
    <row r="33" spans="1:9" ht="14.25">
      <c r="A33" s="159">
        <v>19</v>
      </c>
      <c r="B33" s="177">
        <v>907</v>
      </c>
      <c r="C33" s="177">
        <v>556</v>
      </c>
      <c r="D33" s="177">
        <v>351</v>
      </c>
      <c r="E33" s="161">
        <v>74</v>
      </c>
      <c r="F33" s="178">
        <v>16</v>
      </c>
      <c r="G33" s="177">
        <v>5</v>
      </c>
      <c r="H33" s="179">
        <v>11</v>
      </c>
      <c r="I33" s="158"/>
    </row>
    <row r="34" spans="1:9" ht="10.5" customHeight="1">
      <c r="A34" s="154"/>
      <c r="B34" s="174"/>
      <c r="C34" s="174"/>
      <c r="D34" s="174"/>
      <c r="E34" s="156"/>
      <c r="F34" s="175"/>
      <c r="G34" s="174"/>
      <c r="H34" s="176"/>
      <c r="I34" s="158"/>
    </row>
    <row r="35" spans="1:9" ht="14.25">
      <c r="A35" s="154" t="s">
        <v>248</v>
      </c>
      <c r="B35" s="174">
        <v>4076</v>
      </c>
      <c r="C35" s="174">
        <v>1962</v>
      </c>
      <c r="D35" s="174">
        <v>2114</v>
      </c>
      <c r="E35" s="156" t="s">
        <v>249</v>
      </c>
      <c r="F35" s="175">
        <v>81</v>
      </c>
      <c r="G35" s="174">
        <v>27</v>
      </c>
      <c r="H35" s="176">
        <v>54</v>
      </c>
      <c r="I35" s="158"/>
    </row>
    <row r="36" spans="1:9" ht="14.25">
      <c r="A36" s="154">
        <v>20</v>
      </c>
      <c r="B36" s="174">
        <v>518</v>
      </c>
      <c r="C36" s="174">
        <v>286</v>
      </c>
      <c r="D36" s="174">
        <v>232</v>
      </c>
      <c r="E36" s="156">
        <v>75</v>
      </c>
      <c r="F36" s="175">
        <v>11</v>
      </c>
      <c r="G36" s="174">
        <v>5</v>
      </c>
      <c r="H36" s="176">
        <v>6</v>
      </c>
      <c r="I36" s="158"/>
    </row>
    <row r="37" spans="1:9" ht="14.25">
      <c r="A37" s="154">
        <v>21</v>
      </c>
      <c r="B37" s="174">
        <v>742</v>
      </c>
      <c r="C37" s="174">
        <v>378</v>
      </c>
      <c r="D37" s="174">
        <v>364</v>
      </c>
      <c r="E37" s="156">
        <v>76</v>
      </c>
      <c r="F37" s="175">
        <v>20</v>
      </c>
      <c r="G37" s="174">
        <v>9</v>
      </c>
      <c r="H37" s="176">
        <v>11</v>
      </c>
      <c r="I37" s="158"/>
    </row>
    <row r="38" spans="1:9" ht="14.25">
      <c r="A38" s="154">
        <v>22</v>
      </c>
      <c r="B38" s="174">
        <v>752</v>
      </c>
      <c r="C38" s="174">
        <v>323</v>
      </c>
      <c r="D38" s="174">
        <v>429</v>
      </c>
      <c r="E38" s="156">
        <v>77</v>
      </c>
      <c r="F38" s="175">
        <v>16</v>
      </c>
      <c r="G38" s="174">
        <v>4</v>
      </c>
      <c r="H38" s="176">
        <v>12</v>
      </c>
      <c r="I38" s="158"/>
    </row>
    <row r="39" spans="1:9" ht="14.25">
      <c r="A39" s="154">
        <v>23</v>
      </c>
      <c r="B39" s="174">
        <v>1161</v>
      </c>
      <c r="C39" s="174">
        <v>540</v>
      </c>
      <c r="D39" s="174">
        <v>621</v>
      </c>
      <c r="E39" s="156">
        <v>78</v>
      </c>
      <c r="F39" s="175">
        <v>16</v>
      </c>
      <c r="G39" s="174">
        <v>4</v>
      </c>
      <c r="H39" s="176">
        <v>12</v>
      </c>
      <c r="I39" s="158"/>
    </row>
    <row r="40" spans="1:9" ht="14.25">
      <c r="A40" s="159">
        <v>24</v>
      </c>
      <c r="B40" s="177">
        <v>903</v>
      </c>
      <c r="C40" s="177">
        <v>435</v>
      </c>
      <c r="D40" s="177">
        <v>468</v>
      </c>
      <c r="E40" s="161">
        <v>79</v>
      </c>
      <c r="F40" s="178">
        <v>18</v>
      </c>
      <c r="G40" s="177">
        <v>5</v>
      </c>
      <c r="H40" s="179">
        <v>13</v>
      </c>
      <c r="I40" s="158"/>
    </row>
    <row r="41" spans="1:9" ht="10.5" customHeight="1">
      <c r="A41" s="154"/>
      <c r="B41" s="174"/>
      <c r="C41" s="174"/>
      <c r="D41" s="174"/>
      <c r="E41" s="156"/>
      <c r="F41" s="175"/>
      <c r="G41" s="174"/>
      <c r="H41" s="176"/>
      <c r="I41" s="158"/>
    </row>
    <row r="42" spans="1:9" ht="14.25">
      <c r="A42" s="154" t="s">
        <v>250</v>
      </c>
      <c r="B42" s="174">
        <v>3180</v>
      </c>
      <c r="C42" s="174">
        <v>1498</v>
      </c>
      <c r="D42" s="174">
        <v>1682</v>
      </c>
      <c r="E42" s="156" t="s">
        <v>251</v>
      </c>
      <c r="F42" s="175">
        <v>91</v>
      </c>
      <c r="G42" s="174">
        <v>27</v>
      </c>
      <c r="H42" s="176">
        <v>64</v>
      </c>
      <c r="I42" s="158"/>
    </row>
    <row r="43" spans="1:9" ht="14.25">
      <c r="A43" s="154">
        <v>25</v>
      </c>
      <c r="B43" s="174">
        <v>910</v>
      </c>
      <c r="C43" s="174">
        <v>465</v>
      </c>
      <c r="D43" s="174">
        <v>445</v>
      </c>
      <c r="E43" s="156">
        <v>80</v>
      </c>
      <c r="F43" s="175">
        <v>15</v>
      </c>
      <c r="G43" s="174">
        <v>3</v>
      </c>
      <c r="H43" s="176">
        <v>12</v>
      </c>
      <c r="I43" s="158"/>
    </row>
    <row r="44" spans="1:9" ht="14.25">
      <c r="A44" s="154">
        <v>26</v>
      </c>
      <c r="B44" s="174">
        <v>676</v>
      </c>
      <c r="C44" s="174">
        <v>299</v>
      </c>
      <c r="D44" s="174">
        <v>377</v>
      </c>
      <c r="E44" s="156">
        <v>81</v>
      </c>
      <c r="F44" s="175">
        <v>20</v>
      </c>
      <c r="G44" s="174">
        <v>3</v>
      </c>
      <c r="H44" s="176">
        <v>17</v>
      </c>
      <c r="I44" s="158"/>
    </row>
    <row r="45" spans="1:9" ht="14.25">
      <c r="A45" s="154">
        <v>27</v>
      </c>
      <c r="B45" s="174">
        <v>573</v>
      </c>
      <c r="C45" s="174">
        <v>278</v>
      </c>
      <c r="D45" s="174">
        <v>295</v>
      </c>
      <c r="E45" s="156">
        <v>82</v>
      </c>
      <c r="F45" s="175">
        <v>19</v>
      </c>
      <c r="G45" s="174">
        <v>6</v>
      </c>
      <c r="H45" s="176">
        <v>13</v>
      </c>
      <c r="I45" s="158"/>
    </row>
    <row r="46" spans="1:9" ht="14.25">
      <c r="A46" s="154">
        <v>28</v>
      </c>
      <c r="B46" s="174">
        <v>530</v>
      </c>
      <c r="C46" s="174">
        <v>236</v>
      </c>
      <c r="D46" s="174">
        <v>294</v>
      </c>
      <c r="E46" s="156">
        <v>83</v>
      </c>
      <c r="F46" s="175">
        <v>15</v>
      </c>
      <c r="G46" s="174">
        <v>5</v>
      </c>
      <c r="H46" s="176">
        <v>10</v>
      </c>
      <c r="I46" s="158"/>
    </row>
    <row r="47" spans="1:9" ht="14.25">
      <c r="A47" s="159">
        <v>29</v>
      </c>
      <c r="B47" s="177">
        <v>491</v>
      </c>
      <c r="C47" s="177">
        <v>220</v>
      </c>
      <c r="D47" s="177">
        <v>271</v>
      </c>
      <c r="E47" s="161">
        <v>84</v>
      </c>
      <c r="F47" s="178">
        <v>22</v>
      </c>
      <c r="G47" s="177">
        <v>10</v>
      </c>
      <c r="H47" s="179">
        <v>12</v>
      </c>
      <c r="I47" s="158"/>
    </row>
    <row r="48" spans="1:9" ht="10.5" customHeight="1">
      <c r="A48" s="154"/>
      <c r="B48" s="174"/>
      <c r="C48" s="174"/>
      <c r="D48" s="174"/>
      <c r="E48" s="156"/>
      <c r="F48" s="175"/>
      <c r="G48" s="174"/>
      <c r="H48" s="176"/>
      <c r="I48" s="158"/>
    </row>
    <row r="49" spans="1:9" ht="14.25">
      <c r="A49" s="154" t="s">
        <v>252</v>
      </c>
      <c r="B49" s="174">
        <v>1971</v>
      </c>
      <c r="C49" s="174">
        <v>952</v>
      </c>
      <c r="D49" s="174">
        <v>1019</v>
      </c>
      <c r="E49" s="156" t="s">
        <v>253</v>
      </c>
      <c r="F49" s="175">
        <v>48</v>
      </c>
      <c r="G49" s="174">
        <v>12</v>
      </c>
      <c r="H49" s="176">
        <v>36</v>
      </c>
      <c r="I49" s="158"/>
    </row>
    <row r="50" spans="1:9" ht="14.25">
      <c r="A50" s="154">
        <v>30</v>
      </c>
      <c r="B50" s="174">
        <v>475</v>
      </c>
      <c r="C50" s="174">
        <v>221</v>
      </c>
      <c r="D50" s="174">
        <v>254</v>
      </c>
      <c r="E50" s="156">
        <v>85</v>
      </c>
      <c r="F50" s="175">
        <v>12</v>
      </c>
      <c r="G50" s="174">
        <v>2</v>
      </c>
      <c r="H50" s="176">
        <v>10</v>
      </c>
      <c r="I50" s="158"/>
    </row>
    <row r="51" spans="1:9" ht="14.25">
      <c r="A51" s="154">
        <v>31</v>
      </c>
      <c r="B51" s="174">
        <v>421</v>
      </c>
      <c r="C51" s="174">
        <v>197</v>
      </c>
      <c r="D51" s="174">
        <v>224</v>
      </c>
      <c r="E51" s="156">
        <v>86</v>
      </c>
      <c r="F51" s="175">
        <v>10</v>
      </c>
      <c r="G51" s="174">
        <v>2</v>
      </c>
      <c r="H51" s="176">
        <v>8</v>
      </c>
      <c r="I51" s="158"/>
    </row>
    <row r="52" spans="1:9" ht="14.25">
      <c r="A52" s="154">
        <v>32</v>
      </c>
      <c r="B52" s="174">
        <v>400</v>
      </c>
      <c r="C52" s="174">
        <v>184</v>
      </c>
      <c r="D52" s="174">
        <v>216</v>
      </c>
      <c r="E52" s="156">
        <v>87</v>
      </c>
      <c r="F52" s="175">
        <v>10</v>
      </c>
      <c r="G52" s="174">
        <v>2</v>
      </c>
      <c r="H52" s="176">
        <v>8</v>
      </c>
      <c r="I52" s="158"/>
    </row>
    <row r="53" spans="1:9" ht="14.25">
      <c r="A53" s="154">
        <v>33</v>
      </c>
      <c r="B53" s="174">
        <v>349</v>
      </c>
      <c r="C53" s="174">
        <v>184</v>
      </c>
      <c r="D53" s="174">
        <v>165</v>
      </c>
      <c r="E53" s="156">
        <v>88</v>
      </c>
      <c r="F53" s="175">
        <v>9</v>
      </c>
      <c r="G53" s="174">
        <v>4</v>
      </c>
      <c r="H53" s="176">
        <v>5</v>
      </c>
      <c r="I53" s="158"/>
    </row>
    <row r="54" spans="1:9" ht="14.25">
      <c r="A54" s="159">
        <v>34</v>
      </c>
      <c r="B54" s="177">
        <v>326</v>
      </c>
      <c r="C54" s="177">
        <v>166</v>
      </c>
      <c r="D54" s="177">
        <v>160</v>
      </c>
      <c r="E54" s="161">
        <v>89</v>
      </c>
      <c r="F54" s="178">
        <v>7</v>
      </c>
      <c r="G54" s="177">
        <v>2</v>
      </c>
      <c r="H54" s="179">
        <v>5</v>
      </c>
      <c r="I54" s="158"/>
    </row>
    <row r="55" spans="1:9" ht="10.5" customHeight="1">
      <c r="A55" s="154"/>
      <c r="B55" s="174"/>
      <c r="C55" s="174"/>
      <c r="D55" s="174"/>
      <c r="E55" s="156"/>
      <c r="F55" s="175"/>
      <c r="G55" s="174"/>
      <c r="H55" s="176"/>
      <c r="I55" s="158"/>
    </row>
    <row r="56" spans="1:9" ht="14.25">
      <c r="A56" s="154" t="s">
        <v>254</v>
      </c>
      <c r="B56" s="174">
        <v>1112</v>
      </c>
      <c r="C56" s="174">
        <v>583</v>
      </c>
      <c r="D56" s="174">
        <v>529</v>
      </c>
      <c r="E56" s="156" t="s">
        <v>255</v>
      </c>
      <c r="F56" s="175">
        <v>31</v>
      </c>
      <c r="G56" s="174">
        <v>6</v>
      </c>
      <c r="H56" s="176">
        <v>25</v>
      </c>
      <c r="I56" s="158"/>
    </row>
    <row r="57" spans="1:9" ht="14.25">
      <c r="A57" s="154">
        <v>35</v>
      </c>
      <c r="B57" s="174">
        <v>301</v>
      </c>
      <c r="C57" s="174">
        <v>148</v>
      </c>
      <c r="D57" s="174">
        <v>153</v>
      </c>
      <c r="E57" s="156">
        <v>90</v>
      </c>
      <c r="F57" s="175">
        <v>11</v>
      </c>
      <c r="G57" s="174">
        <v>1</v>
      </c>
      <c r="H57" s="176">
        <v>10</v>
      </c>
      <c r="I57" s="158"/>
    </row>
    <row r="58" spans="1:9" ht="14.25">
      <c r="A58" s="154">
        <v>36</v>
      </c>
      <c r="B58" s="174">
        <v>203</v>
      </c>
      <c r="C58" s="174">
        <v>111</v>
      </c>
      <c r="D58" s="174">
        <v>92</v>
      </c>
      <c r="E58" s="156">
        <v>91</v>
      </c>
      <c r="F58" s="175">
        <v>8</v>
      </c>
      <c r="G58" s="174">
        <v>2</v>
      </c>
      <c r="H58" s="176">
        <v>6</v>
      </c>
      <c r="I58" s="158"/>
    </row>
    <row r="59" spans="1:9" ht="14.25">
      <c r="A59" s="154">
        <v>37</v>
      </c>
      <c r="B59" s="174">
        <v>209</v>
      </c>
      <c r="C59" s="174">
        <v>109</v>
      </c>
      <c r="D59" s="174">
        <v>100</v>
      </c>
      <c r="E59" s="156">
        <v>92</v>
      </c>
      <c r="F59" s="175">
        <v>6</v>
      </c>
      <c r="G59" s="174">
        <v>0</v>
      </c>
      <c r="H59" s="176">
        <v>6</v>
      </c>
      <c r="I59" s="158"/>
    </row>
    <row r="60" spans="1:9" ht="14.25">
      <c r="A60" s="154">
        <v>38</v>
      </c>
      <c r="B60" s="174">
        <v>199</v>
      </c>
      <c r="C60" s="174">
        <v>106</v>
      </c>
      <c r="D60" s="174">
        <v>93</v>
      </c>
      <c r="E60" s="156">
        <v>93</v>
      </c>
      <c r="F60" s="175">
        <v>4</v>
      </c>
      <c r="G60" s="174">
        <v>2</v>
      </c>
      <c r="H60" s="176">
        <v>2</v>
      </c>
      <c r="I60" s="158"/>
    </row>
    <row r="61" spans="1:9" ht="14.25">
      <c r="A61" s="159">
        <v>39</v>
      </c>
      <c r="B61" s="177">
        <v>200</v>
      </c>
      <c r="C61" s="177">
        <v>109</v>
      </c>
      <c r="D61" s="177">
        <v>91</v>
      </c>
      <c r="E61" s="161">
        <v>94</v>
      </c>
      <c r="F61" s="178">
        <v>2</v>
      </c>
      <c r="G61" s="177">
        <v>1</v>
      </c>
      <c r="H61" s="179">
        <v>1</v>
      </c>
      <c r="I61" s="158"/>
    </row>
    <row r="62" spans="1:9" ht="10.5" customHeight="1">
      <c r="A62" s="154"/>
      <c r="B62" s="174"/>
      <c r="C62" s="174"/>
      <c r="D62" s="174"/>
      <c r="E62" s="156"/>
      <c r="F62" s="175"/>
      <c r="G62" s="174"/>
      <c r="H62" s="176"/>
      <c r="I62" s="158"/>
    </row>
    <row r="63" spans="1:9" ht="14.25">
      <c r="A63" s="154" t="s">
        <v>256</v>
      </c>
      <c r="B63" s="174">
        <v>699</v>
      </c>
      <c r="C63" s="174">
        <v>458</v>
      </c>
      <c r="D63" s="174">
        <v>241</v>
      </c>
      <c r="E63" s="156" t="s">
        <v>257</v>
      </c>
      <c r="F63" s="175">
        <v>1</v>
      </c>
      <c r="G63" s="174">
        <v>0</v>
      </c>
      <c r="H63" s="176">
        <v>1</v>
      </c>
      <c r="I63" s="158"/>
    </row>
    <row r="64" spans="1:9" ht="14.25">
      <c r="A64" s="154">
        <v>40</v>
      </c>
      <c r="B64" s="174">
        <v>161</v>
      </c>
      <c r="C64" s="174">
        <v>108</v>
      </c>
      <c r="D64" s="174">
        <v>53</v>
      </c>
      <c r="E64" s="156">
        <v>95</v>
      </c>
      <c r="F64" s="175">
        <v>0</v>
      </c>
      <c r="G64" s="174">
        <v>0</v>
      </c>
      <c r="H64" s="176">
        <v>0</v>
      </c>
      <c r="I64" s="158"/>
    </row>
    <row r="65" spans="1:9" ht="14.25">
      <c r="A65" s="154">
        <v>41</v>
      </c>
      <c r="B65" s="174">
        <v>145</v>
      </c>
      <c r="C65" s="174">
        <v>92</v>
      </c>
      <c r="D65" s="174">
        <v>53</v>
      </c>
      <c r="E65" s="156">
        <v>96</v>
      </c>
      <c r="F65" s="175">
        <v>1</v>
      </c>
      <c r="G65" s="174">
        <v>0</v>
      </c>
      <c r="H65" s="176">
        <v>1</v>
      </c>
      <c r="I65" s="158"/>
    </row>
    <row r="66" spans="1:9" ht="14.25">
      <c r="A66" s="154">
        <v>42</v>
      </c>
      <c r="B66" s="174">
        <v>169</v>
      </c>
      <c r="C66" s="174">
        <v>104</v>
      </c>
      <c r="D66" s="174">
        <v>65</v>
      </c>
      <c r="E66" s="156">
        <v>97</v>
      </c>
      <c r="F66" s="175">
        <v>0</v>
      </c>
      <c r="G66" s="174">
        <v>0</v>
      </c>
      <c r="H66" s="176">
        <v>0</v>
      </c>
      <c r="I66" s="158"/>
    </row>
    <row r="67" spans="1:9" ht="14.25">
      <c r="A67" s="154">
        <v>43</v>
      </c>
      <c r="B67" s="174">
        <v>111</v>
      </c>
      <c r="C67" s="174">
        <v>68</v>
      </c>
      <c r="D67" s="174">
        <v>43</v>
      </c>
      <c r="E67" s="156">
        <v>98</v>
      </c>
      <c r="F67" s="175">
        <v>0</v>
      </c>
      <c r="G67" s="174">
        <v>0</v>
      </c>
      <c r="H67" s="176">
        <v>0</v>
      </c>
      <c r="I67" s="158"/>
    </row>
    <row r="68" spans="1:9" ht="14.25">
      <c r="A68" s="159">
        <v>44</v>
      </c>
      <c r="B68" s="177">
        <v>113</v>
      </c>
      <c r="C68" s="177">
        <v>86</v>
      </c>
      <c r="D68" s="177">
        <v>27</v>
      </c>
      <c r="E68" s="161">
        <v>99</v>
      </c>
      <c r="F68" s="178">
        <v>0</v>
      </c>
      <c r="G68" s="177">
        <v>0</v>
      </c>
      <c r="H68" s="179">
        <v>0</v>
      </c>
      <c r="I68" s="158"/>
    </row>
    <row r="69" spans="1:9" ht="10.5" customHeight="1">
      <c r="A69" s="154"/>
      <c r="B69" s="174"/>
      <c r="C69" s="174"/>
      <c r="D69" s="174"/>
      <c r="E69" s="156"/>
      <c r="F69" s="175"/>
      <c r="G69" s="174"/>
      <c r="H69" s="176"/>
      <c r="I69" s="158"/>
    </row>
    <row r="70" spans="1:9" ht="14.25">
      <c r="A70" s="154" t="s">
        <v>258</v>
      </c>
      <c r="B70" s="174">
        <v>484</v>
      </c>
      <c r="C70" s="174">
        <v>323</v>
      </c>
      <c r="D70" s="174">
        <v>161</v>
      </c>
      <c r="E70" s="156" t="s">
        <v>263</v>
      </c>
      <c r="F70" s="175">
        <v>0</v>
      </c>
      <c r="G70" s="174">
        <v>0</v>
      </c>
      <c r="H70" s="176">
        <v>0</v>
      </c>
      <c r="I70" s="158"/>
    </row>
    <row r="71" spans="1:9" ht="14.25">
      <c r="A71" s="154">
        <v>45</v>
      </c>
      <c r="B71" s="174">
        <v>93</v>
      </c>
      <c r="C71" s="174">
        <v>58</v>
      </c>
      <c r="D71" s="174">
        <v>35</v>
      </c>
      <c r="E71" s="156" t="s">
        <v>264</v>
      </c>
      <c r="F71" s="175">
        <v>0</v>
      </c>
      <c r="G71" s="174">
        <v>0</v>
      </c>
      <c r="H71" s="176">
        <v>0</v>
      </c>
      <c r="I71" s="158"/>
    </row>
    <row r="72" spans="1:9" ht="14.25">
      <c r="A72" s="154">
        <v>46</v>
      </c>
      <c r="B72" s="174">
        <v>102</v>
      </c>
      <c r="C72" s="174">
        <v>72</v>
      </c>
      <c r="D72" s="174">
        <v>30</v>
      </c>
      <c r="E72" s="156"/>
      <c r="F72" s="157"/>
      <c r="G72" s="155"/>
      <c r="H72" s="149"/>
      <c r="I72" s="158"/>
    </row>
    <row r="73" spans="1:9" ht="14.25">
      <c r="A73" s="154">
        <v>47</v>
      </c>
      <c r="B73" s="174">
        <v>107</v>
      </c>
      <c r="C73" s="174">
        <v>75</v>
      </c>
      <c r="D73" s="174">
        <v>32</v>
      </c>
      <c r="E73" s="156"/>
      <c r="F73" s="156"/>
      <c r="G73" s="155"/>
      <c r="H73" s="149"/>
      <c r="I73" s="158"/>
    </row>
    <row r="74" spans="1:9" ht="14.25">
      <c r="A74" s="154">
        <v>48</v>
      </c>
      <c r="B74" s="174">
        <v>85</v>
      </c>
      <c r="C74" s="174">
        <v>54</v>
      </c>
      <c r="D74" s="174">
        <v>31</v>
      </c>
      <c r="E74" s="156" t="s">
        <v>265</v>
      </c>
      <c r="F74" s="156"/>
      <c r="G74" s="155"/>
      <c r="H74" s="149"/>
      <c r="I74" s="158"/>
    </row>
    <row r="75" spans="1:8" ht="14.25">
      <c r="A75" s="159">
        <v>49</v>
      </c>
      <c r="B75" s="177">
        <v>97</v>
      </c>
      <c r="C75" s="177">
        <v>64</v>
      </c>
      <c r="D75" s="177">
        <v>33</v>
      </c>
      <c r="E75" s="156" t="s">
        <v>266</v>
      </c>
      <c r="F75" s="156"/>
      <c r="G75" s="155"/>
      <c r="H75" s="149"/>
    </row>
    <row r="76" spans="1:8" ht="14.25">
      <c r="A76" s="154"/>
      <c r="B76" s="174"/>
      <c r="C76" s="174"/>
      <c r="D76" s="174"/>
      <c r="E76" s="156" t="s">
        <v>267</v>
      </c>
      <c r="F76" s="157">
        <f>B7+B14+B21</f>
        <v>1914</v>
      </c>
      <c r="G76" s="155">
        <f>C7+C14+C21</f>
        <v>1014</v>
      </c>
      <c r="H76" s="149">
        <f>D7+D14+D21</f>
        <v>900</v>
      </c>
    </row>
    <row r="77" spans="1:8" ht="14.25">
      <c r="A77" s="154" t="s">
        <v>259</v>
      </c>
      <c r="B77" s="174">
        <v>506</v>
      </c>
      <c r="C77" s="174">
        <v>342</v>
      </c>
      <c r="D77" s="174">
        <v>164</v>
      </c>
      <c r="E77" s="156" t="s">
        <v>268</v>
      </c>
      <c r="F77" s="157">
        <f>B28+B35+B42+B49+B56+B63+B70+B77+F7+F14</f>
        <v>13860</v>
      </c>
      <c r="G77" s="155">
        <f>C28+C35+C42+C49+C56+C63+C70+C77+G7+G14</f>
        <v>7258</v>
      </c>
      <c r="H77" s="149">
        <f>D28+D35+D42+D49+D56+D63+D70+D77+H7+H14</f>
        <v>6602</v>
      </c>
    </row>
    <row r="78" spans="1:8" ht="14.25">
      <c r="A78" s="154">
        <v>50</v>
      </c>
      <c r="B78" s="174">
        <v>100</v>
      </c>
      <c r="C78" s="174">
        <v>71</v>
      </c>
      <c r="D78" s="174">
        <v>29</v>
      </c>
      <c r="E78" s="156" t="s">
        <v>269</v>
      </c>
      <c r="F78" s="157">
        <f>F21+F28+F35+F42+F49+F56+F63+F70</f>
        <v>460</v>
      </c>
      <c r="G78" s="155">
        <f>G21+G28+G35+G42+G49+G56+G63+G70</f>
        <v>160</v>
      </c>
      <c r="H78" s="149">
        <f>H21+H28+H35+H42+H49+H56+H63+H70</f>
        <v>300</v>
      </c>
    </row>
    <row r="79" spans="1:8" ht="14.25">
      <c r="A79" s="154">
        <v>51</v>
      </c>
      <c r="B79" s="174">
        <v>109</v>
      </c>
      <c r="C79" s="174">
        <v>67</v>
      </c>
      <c r="D79" s="174">
        <v>42</v>
      </c>
      <c r="E79" s="164" t="s">
        <v>270</v>
      </c>
      <c r="F79" s="157"/>
      <c r="G79" s="155"/>
      <c r="H79" s="149"/>
    </row>
    <row r="80" spans="1:8" ht="14.25">
      <c r="A80" s="154">
        <v>52</v>
      </c>
      <c r="B80" s="174">
        <v>89</v>
      </c>
      <c r="C80" s="174">
        <v>58</v>
      </c>
      <c r="D80" s="174">
        <v>31</v>
      </c>
      <c r="E80" s="156" t="s">
        <v>267</v>
      </c>
      <c r="F80" s="165">
        <f>F76/$B$5*100</f>
        <v>11.79007022298879</v>
      </c>
      <c r="G80" s="166">
        <f>G76/$C$5*100</f>
        <v>12.02561669829222</v>
      </c>
      <c r="H80" s="167">
        <f>H76/$D$5*100</f>
        <v>11.535503716995642</v>
      </c>
    </row>
    <row r="81" spans="1:8" ht="14.25">
      <c r="A81" s="154">
        <v>53</v>
      </c>
      <c r="B81" s="174">
        <v>102</v>
      </c>
      <c r="C81" s="174">
        <v>69</v>
      </c>
      <c r="D81" s="174">
        <v>33</v>
      </c>
      <c r="E81" s="156" t="s">
        <v>268</v>
      </c>
      <c r="F81" s="165">
        <f>F77/$B$5*100</f>
        <v>85.37637058026365</v>
      </c>
      <c r="G81" s="166">
        <f>G77/$C$5*100</f>
        <v>86.07685009487666</v>
      </c>
      <c r="H81" s="167">
        <f>H77/$D$5*100</f>
        <v>84.61932837733914</v>
      </c>
    </row>
    <row r="82" spans="1:8" ht="15" thickBot="1">
      <c r="A82" s="168">
        <v>54</v>
      </c>
      <c r="B82" s="180">
        <v>106</v>
      </c>
      <c r="C82" s="180">
        <v>77</v>
      </c>
      <c r="D82" s="180">
        <v>29</v>
      </c>
      <c r="E82" s="170" t="s">
        <v>269</v>
      </c>
      <c r="F82" s="171">
        <f>F78/$B$5*100</f>
        <v>2.833559196747567</v>
      </c>
      <c r="G82" s="172">
        <f>G78/$C$5*100</f>
        <v>1.8975332068311195</v>
      </c>
      <c r="H82" s="173">
        <f>H78/$D$5*100</f>
        <v>3.8451679056652144</v>
      </c>
    </row>
    <row r="83" ht="14.25">
      <c r="A83" s="247" t="s">
        <v>331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285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150</v>
      </c>
      <c r="C5" s="106">
        <f>SUM(C7,C14,C21,C28,C35,C42,C49,C56,C63,C70,C77,G7,G14,G21,G28,G35,G42,G49,G56,G63,G70,G71)</f>
        <v>76</v>
      </c>
      <c r="D5" s="107">
        <f>SUM(D7,D14,D21,D28,D35,D42,D49,D56,D63,D70,D77,H7,H14,H21,H28,H35,H42,H49,H56,H63,H70,H71)</f>
        <v>74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11</v>
      </c>
      <c r="C7" s="133">
        <v>2</v>
      </c>
      <c r="D7" s="133">
        <v>9</v>
      </c>
      <c r="E7" s="115" t="s">
        <v>241</v>
      </c>
      <c r="F7" s="134">
        <v>1</v>
      </c>
      <c r="G7" s="133">
        <v>1</v>
      </c>
      <c r="H7" s="135">
        <v>0</v>
      </c>
      <c r="I7" s="117"/>
    </row>
    <row r="8" spans="1:9" ht="14.25">
      <c r="A8" s="113">
        <v>0</v>
      </c>
      <c r="B8" s="133">
        <v>2</v>
      </c>
      <c r="C8" s="133">
        <v>0</v>
      </c>
      <c r="D8" s="133">
        <v>2</v>
      </c>
      <c r="E8" s="115">
        <v>55</v>
      </c>
      <c r="F8" s="134" t="s">
        <v>210</v>
      </c>
      <c r="G8" s="133" t="s">
        <v>210</v>
      </c>
      <c r="H8" s="135" t="s">
        <v>210</v>
      </c>
      <c r="I8" s="117"/>
    </row>
    <row r="9" spans="1:9" ht="14.25">
      <c r="A9" s="113">
        <v>1</v>
      </c>
      <c r="B9" s="133">
        <v>3</v>
      </c>
      <c r="C9" s="133">
        <v>2</v>
      </c>
      <c r="D9" s="133">
        <v>1</v>
      </c>
      <c r="E9" s="115">
        <v>56</v>
      </c>
      <c r="F9" s="134" t="s">
        <v>210</v>
      </c>
      <c r="G9" s="133" t="s">
        <v>210</v>
      </c>
      <c r="H9" s="135" t="s">
        <v>210</v>
      </c>
      <c r="I9" s="117"/>
    </row>
    <row r="10" spans="1:9" ht="14.25">
      <c r="A10" s="113">
        <v>2</v>
      </c>
      <c r="B10" s="133">
        <v>3</v>
      </c>
      <c r="C10" s="133">
        <v>0</v>
      </c>
      <c r="D10" s="133">
        <v>3</v>
      </c>
      <c r="E10" s="115">
        <v>57</v>
      </c>
      <c r="F10" s="134" t="s">
        <v>210</v>
      </c>
      <c r="G10" s="133" t="s">
        <v>210</v>
      </c>
      <c r="H10" s="135" t="s">
        <v>210</v>
      </c>
      <c r="I10" s="117"/>
    </row>
    <row r="11" spans="1:9" ht="14.25">
      <c r="A11" s="113">
        <v>3</v>
      </c>
      <c r="B11" s="133">
        <v>1</v>
      </c>
      <c r="C11" s="133">
        <v>0</v>
      </c>
      <c r="D11" s="133">
        <v>1</v>
      </c>
      <c r="E11" s="115">
        <v>58</v>
      </c>
      <c r="F11" s="134" t="s">
        <v>210</v>
      </c>
      <c r="G11" s="133" t="s">
        <v>210</v>
      </c>
      <c r="H11" s="135" t="s">
        <v>210</v>
      </c>
      <c r="I11" s="117"/>
    </row>
    <row r="12" spans="1:9" ht="14.25">
      <c r="A12" s="118">
        <v>4</v>
      </c>
      <c r="B12" s="136">
        <v>2</v>
      </c>
      <c r="C12" s="136">
        <v>0</v>
      </c>
      <c r="D12" s="136">
        <v>2</v>
      </c>
      <c r="E12" s="120">
        <v>59</v>
      </c>
      <c r="F12" s="137">
        <v>1</v>
      </c>
      <c r="G12" s="136">
        <v>1</v>
      </c>
      <c r="H12" s="138">
        <v>0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9</v>
      </c>
      <c r="C14" s="133">
        <v>5</v>
      </c>
      <c r="D14" s="133">
        <v>4</v>
      </c>
      <c r="E14" s="115" t="s">
        <v>243</v>
      </c>
      <c r="F14" s="134">
        <v>2</v>
      </c>
      <c r="G14" s="133">
        <v>1</v>
      </c>
      <c r="H14" s="135">
        <v>1</v>
      </c>
      <c r="I14" s="117"/>
    </row>
    <row r="15" spans="1:9" ht="14.25">
      <c r="A15" s="113">
        <v>5</v>
      </c>
      <c r="B15" s="133" t="s">
        <v>210</v>
      </c>
      <c r="C15" s="133" t="s">
        <v>210</v>
      </c>
      <c r="D15" s="133" t="s">
        <v>210</v>
      </c>
      <c r="E15" s="115">
        <v>60</v>
      </c>
      <c r="F15" s="134">
        <v>1</v>
      </c>
      <c r="G15" s="133">
        <v>0</v>
      </c>
      <c r="H15" s="135">
        <v>1</v>
      </c>
      <c r="I15" s="117"/>
    </row>
    <row r="16" spans="1:9" ht="14.25">
      <c r="A16" s="113">
        <v>6</v>
      </c>
      <c r="B16" s="133">
        <v>2</v>
      </c>
      <c r="C16" s="133">
        <v>1</v>
      </c>
      <c r="D16" s="133">
        <v>1</v>
      </c>
      <c r="E16" s="115">
        <v>61</v>
      </c>
      <c r="F16" s="134">
        <v>1</v>
      </c>
      <c r="G16" s="133">
        <v>1</v>
      </c>
      <c r="H16" s="135">
        <v>0</v>
      </c>
      <c r="I16" s="117"/>
    </row>
    <row r="17" spans="1:9" ht="14.25">
      <c r="A17" s="113">
        <v>7</v>
      </c>
      <c r="B17" s="133">
        <v>5</v>
      </c>
      <c r="C17" s="133">
        <v>3</v>
      </c>
      <c r="D17" s="133">
        <v>2</v>
      </c>
      <c r="E17" s="115">
        <v>62</v>
      </c>
      <c r="F17" s="134" t="s">
        <v>210</v>
      </c>
      <c r="G17" s="133" t="s">
        <v>210</v>
      </c>
      <c r="H17" s="135" t="s">
        <v>210</v>
      </c>
      <c r="I17" s="117"/>
    </row>
    <row r="18" spans="1:9" ht="14.25">
      <c r="A18" s="113">
        <v>8</v>
      </c>
      <c r="B18" s="133" t="s">
        <v>210</v>
      </c>
      <c r="C18" s="133" t="s">
        <v>210</v>
      </c>
      <c r="D18" s="133" t="s">
        <v>210</v>
      </c>
      <c r="E18" s="115">
        <v>63</v>
      </c>
      <c r="F18" s="134" t="s">
        <v>210</v>
      </c>
      <c r="G18" s="133" t="s">
        <v>210</v>
      </c>
      <c r="H18" s="135" t="s">
        <v>210</v>
      </c>
      <c r="I18" s="117"/>
    </row>
    <row r="19" spans="1:9" ht="14.25">
      <c r="A19" s="118">
        <v>9</v>
      </c>
      <c r="B19" s="136">
        <v>2</v>
      </c>
      <c r="C19" s="136">
        <v>1</v>
      </c>
      <c r="D19" s="136">
        <v>1</v>
      </c>
      <c r="E19" s="120">
        <v>64</v>
      </c>
      <c r="F19" s="137" t="s">
        <v>210</v>
      </c>
      <c r="G19" s="136" t="s">
        <v>210</v>
      </c>
      <c r="H19" s="138" t="s">
        <v>210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4</v>
      </c>
      <c r="C21" s="133">
        <v>2</v>
      </c>
      <c r="D21" s="133">
        <v>2</v>
      </c>
      <c r="E21" s="115" t="s">
        <v>245</v>
      </c>
      <c r="F21" s="134">
        <v>4</v>
      </c>
      <c r="G21" s="133">
        <v>1</v>
      </c>
      <c r="H21" s="135">
        <v>3</v>
      </c>
      <c r="I21" s="117"/>
    </row>
    <row r="22" spans="1:9" ht="14.25">
      <c r="A22" s="113">
        <v>10</v>
      </c>
      <c r="B22" s="133" t="s">
        <v>210</v>
      </c>
      <c r="C22" s="133" t="s">
        <v>210</v>
      </c>
      <c r="D22" s="133" t="s">
        <v>210</v>
      </c>
      <c r="E22" s="115">
        <v>65</v>
      </c>
      <c r="F22" s="134" t="s">
        <v>210</v>
      </c>
      <c r="G22" s="133" t="s">
        <v>210</v>
      </c>
      <c r="H22" s="135" t="s">
        <v>210</v>
      </c>
      <c r="I22" s="117"/>
    </row>
    <row r="23" spans="1:9" ht="14.25">
      <c r="A23" s="113">
        <v>11</v>
      </c>
      <c r="B23" s="133">
        <v>1</v>
      </c>
      <c r="C23" s="133">
        <v>1</v>
      </c>
      <c r="D23" s="133">
        <v>0</v>
      </c>
      <c r="E23" s="115">
        <v>66</v>
      </c>
      <c r="F23" s="134" t="s">
        <v>210</v>
      </c>
      <c r="G23" s="133" t="s">
        <v>210</v>
      </c>
      <c r="H23" s="135" t="s">
        <v>210</v>
      </c>
      <c r="I23" s="117"/>
    </row>
    <row r="24" spans="1:9" ht="14.25">
      <c r="A24" s="113">
        <v>12</v>
      </c>
      <c r="B24" s="133">
        <v>1</v>
      </c>
      <c r="C24" s="133">
        <v>0</v>
      </c>
      <c r="D24" s="133">
        <v>1</v>
      </c>
      <c r="E24" s="115">
        <v>67</v>
      </c>
      <c r="F24" s="134" t="s">
        <v>210</v>
      </c>
      <c r="G24" s="133" t="s">
        <v>210</v>
      </c>
      <c r="H24" s="135" t="s">
        <v>210</v>
      </c>
      <c r="I24" s="117"/>
    </row>
    <row r="25" spans="1:9" ht="14.25">
      <c r="A25" s="113">
        <v>13</v>
      </c>
      <c r="B25" s="133">
        <v>2</v>
      </c>
      <c r="C25" s="133">
        <v>1</v>
      </c>
      <c r="D25" s="133">
        <v>1</v>
      </c>
      <c r="E25" s="115">
        <v>68</v>
      </c>
      <c r="F25" s="134">
        <v>3</v>
      </c>
      <c r="G25" s="133">
        <v>1</v>
      </c>
      <c r="H25" s="135">
        <v>2</v>
      </c>
      <c r="I25" s="117"/>
    </row>
    <row r="26" spans="1:9" ht="14.25">
      <c r="A26" s="118">
        <v>14</v>
      </c>
      <c r="B26" s="136" t="s">
        <v>210</v>
      </c>
      <c r="C26" s="136" t="s">
        <v>210</v>
      </c>
      <c r="D26" s="136" t="s">
        <v>210</v>
      </c>
      <c r="E26" s="120">
        <v>69</v>
      </c>
      <c r="F26" s="137">
        <v>1</v>
      </c>
      <c r="G26" s="136">
        <v>0</v>
      </c>
      <c r="H26" s="138">
        <v>1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15</v>
      </c>
      <c r="C28" s="133">
        <v>12</v>
      </c>
      <c r="D28" s="133">
        <v>3</v>
      </c>
      <c r="E28" s="115" t="s">
        <v>247</v>
      </c>
      <c r="F28" s="134">
        <v>3</v>
      </c>
      <c r="G28" s="133">
        <v>1</v>
      </c>
      <c r="H28" s="135">
        <v>2</v>
      </c>
      <c r="I28" s="117"/>
    </row>
    <row r="29" spans="1:9" ht="14.25">
      <c r="A29" s="113">
        <v>15</v>
      </c>
      <c r="B29" s="133" t="s">
        <v>210</v>
      </c>
      <c r="C29" s="133" t="s">
        <v>210</v>
      </c>
      <c r="D29" s="133" t="s">
        <v>210</v>
      </c>
      <c r="E29" s="115">
        <v>70</v>
      </c>
      <c r="F29" s="134">
        <v>1</v>
      </c>
      <c r="G29" s="133">
        <v>0</v>
      </c>
      <c r="H29" s="135">
        <v>1</v>
      </c>
      <c r="I29" s="117"/>
    </row>
    <row r="30" spans="1:9" ht="14.25">
      <c r="A30" s="113">
        <v>16</v>
      </c>
      <c r="B30" s="133" t="s">
        <v>210</v>
      </c>
      <c r="C30" s="133" t="s">
        <v>210</v>
      </c>
      <c r="D30" s="133" t="s">
        <v>210</v>
      </c>
      <c r="E30" s="115">
        <v>71</v>
      </c>
      <c r="F30" s="134">
        <v>2</v>
      </c>
      <c r="G30" s="133">
        <v>1</v>
      </c>
      <c r="H30" s="135">
        <v>1</v>
      </c>
      <c r="I30" s="117"/>
    </row>
    <row r="31" spans="1:9" ht="14.25">
      <c r="A31" s="113">
        <v>17</v>
      </c>
      <c r="B31" s="133" t="s">
        <v>210</v>
      </c>
      <c r="C31" s="133" t="s">
        <v>210</v>
      </c>
      <c r="D31" s="133" t="s">
        <v>210</v>
      </c>
      <c r="E31" s="115">
        <v>72</v>
      </c>
      <c r="F31" s="134" t="s">
        <v>210</v>
      </c>
      <c r="G31" s="133" t="s">
        <v>210</v>
      </c>
      <c r="H31" s="135" t="s">
        <v>210</v>
      </c>
      <c r="I31" s="117"/>
    </row>
    <row r="32" spans="1:9" ht="14.25">
      <c r="A32" s="113">
        <v>18</v>
      </c>
      <c r="B32" s="133">
        <v>2</v>
      </c>
      <c r="C32" s="133">
        <v>2</v>
      </c>
      <c r="D32" s="133">
        <v>0</v>
      </c>
      <c r="E32" s="115">
        <v>73</v>
      </c>
      <c r="F32" s="134" t="s">
        <v>210</v>
      </c>
      <c r="G32" s="133" t="s">
        <v>210</v>
      </c>
      <c r="H32" s="135" t="s">
        <v>210</v>
      </c>
      <c r="I32" s="117"/>
    </row>
    <row r="33" spans="1:9" ht="14.25">
      <c r="A33" s="118">
        <v>19</v>
      </c>
      <c r="B33" s="136">
        <v>13</v>
      </c>
      <c r="C33" s="136">
        <v>10</v>
      </c>
      <c r="D33" s="136">
        <v>3</v>
      </c>
      <c r="E33" s="120">
        <v>74</v>
      </c>
      <c r="F33" s="137" t="s">
        <v>210</v>
      </c>
      <c r="G33" s="136" t="s">
        <v>210</v>
      </c>
      <c r="H33" s="138" t="s">
        <v>210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29</v>
      </c>
      <c r="C35" s="133">
        <v>16</v>
      </c>
      <c r="D35" s="133">
        <v>13</v>
      </c>
      <c r="E35" s="115" t="s">
        <v>249</v>
      </c>
      <c r="F35" s="134">
        <v>1</v>
      </c>
      <c r="G35" s="133">
        <v>0</v>
      </c>
      <c r="H35" s="135">
        <v>1</v>
      </c>
      <c r="I35" s="117"/>
    </row>
    <row r="36" spans="1:9" ht="14.25">
      <c r="A36" s="113">
        <v>20</v>
      </c>
      <c r="B36" s="133">
        <v>3</v>
      </c>
      <c r="C36" s="133">
        <v>1</v>
      </c>
      <c r="D36" s="133">
        <v>2</v>
      </c>
      <c r="E36" s="115">
        <v>75</v>
      </c>
      <c r="F36" s="134" t="s">
        <v>210</v>
      </c>
      <c r="G36" s="133" t="s">
        <v>210</v>
      </c>
      <c r="H36" s="135" t="s">
        <v>210</v>
      </c>
      <c r="I36" s="117"/>
    </row>
    <row r="37" spans="1:9" ht="14.25">
      <c r="A37" s="113">
        <v>21</v>
      </c>
      <c r="B37" s="133">
        <v>5</v>
      </c>
      <c r="C37" s="133">
        <v>3</v>
      </c>
      <c r="D37" s="133">
        <v>2</v>
      </c>
      <c r="E37" s="115">
        <v>76</v>
      </c>
      <c r="F37" s="134" t="s">
        <v>210</v>
      </c>
      <c r="G37" s="133" t="s">
        <v>210</v>
      </c>
      <c r="H37" s="135" t="s">
        <v>210</v>
      </c>
      <c r="I37" s="117"/>
    </row>
    <row r="38" spans="1:9" ht="14.25">
      <c r="A38" s="113">
        <v>22</v>
      </c>
      <c r="B38" s="133">
        <v>6</v>
      </c>
      <c r="C38" s="133">
        <v>3</v>
      </c>
      <c r="D38" s="133">
        <v>3</v>
      </c>
      <c r="E38" s="115">
        <v>77</v>
      </c>
      <c r="F38" s="134" t="s">
        <v>210</v>
      </c>
      <c r="G38" s="133" t="s">
        <v>210</v>
      </c>
      <c r="H38" s="135" t="s">
        <v>210</v>
      </c>
      <c r="I38" s="117"/>
    </row>
    <row r="39" spans="1:9" ht="14.25">
      <c r="A39" s="113">
        <v>23</v>
      </c>
      <c r="B39" s="133">
        <v>13</v>
      </c>
      <c r="C39" s="133">
        <v>8</v>
      </c>
      <c r="D39" s="133">
        <v>5</v>
      </c>
      <c r="E39" s="115">
        <v>78</v>
      </c>
      <c r="F39" s="134">
        <v>1</v>
      </c>
      <c r="G39" s="133">
        <v>0</v>
      </c>
      <c r="H39" s="135">
        <v>1</v>
      </c>
      <c r="I39" s="117"/>
    </row>
    <row r="40" spans="1:9" ht="14.25">
      <c r="A40" s="118">
        <v>24</v>
      </c>
      <c r="B40" s="136">
        <v>2</v>
      </c>
      <c r="C40" s="136">
        <v>1</v>
      </c>
      <c r="D40" s="136">
        <v>1</v>
      </c>
      <c r="E40" s="120">
        <v>79</v>
      </c>
      <c r="F40" s="137" t="s">
        <v>210</v>
      </c>
      <c r="G40" s="136" t="s">
        <v>210</v>
      </c>
      <c r="H40" s="138" t="s">
        <v>210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18</v>
      </c>
      <c r="C42" s="133">
        <v>11</v>
      </c>
      <c r="D42" s="133">
        <v>7</v>
      </c>
      <c r="E42" s="115" t="s">
        <v>251</v>
      </c>
      <c r="F42" s="134">
        <v>1</v>
      </c>
      <c r="G42" s="133">
        <v>1</v>
      </c>
      <c r="H42" s="135">
        <v>0</v>
      </c>
      <c r="I42" s="117"/>
    </row>
    <row r="43" spans="1:9" ht="14.25">
      <c r="A43" s="113">
        <v>25</v>
      </c>
      <c r="B43" s="133">
        <v>6</v>
      </c>
      <c r="C43" s="133">
        <v>5</v>
      </c>
      <c r="D43" s="133">
        <v>1</v>
      </c>
      <c r="E43" s="115">
        <v>80</v>
      </c>
      <c r="F43" s="134" t="s">
        <v>210</v>
      </c>
      <c r="G43" s="133" t="s">
        <v>210</v>
      </c>
      <c r="H43" s="135" t="s">
        <v>210</v>
      </c>
      <c r="I43" s="117"/>
    </row>
    <row r="44" spans="1:9" ht="14.25">
      <c r="A44" s="113">
        <v>26</v>
      </c>
      <c r="B44" s="133">
        <v>4</v>
      </c>
      <c r="C44" s="133">
        <v>3</v>
      </c>
      <c r="D44" s="133">
        <v>1</v>
      </c>
      <c r="E44" s="115">
        <v>81</v>
      </c>
      <c r="F44" s="134" t="s">
        <v>210</v>
      </c>
      <c r="G44" s="133" t="s">
        <v>210</v>
      </c>
      <c r="H44" s="135" t="s">
        <v>210</v>
      </c>
      <c r="I44" s="117"/>
    </row>
    <row r="45" spans="1:9" ht="14.25">
      <c r="A45" s="113">
        <v>27</v>
      </c>
      <c r="B45" s="133">
        <v>4</v>
      </c>
      <c r="C45" s="133">
        <v>3</v>
      </c>
      <c r="D45" s="133">
        <v>1</v>
      </c>
      <c r="E45" s="115">
        <v>82</v>
      </c>
      <c r="F45" s="134" t="s">
        <v>210</v>
      </c>
      <c r="G45" s="133" t="s">
        <v>210</v>
      </c>
      <c r="H45" s="135" t="s">
        <v>210</v>
      </c>
      <c r="I45" s="117"/>
    </row>
    <row r="46" spans="1:9" ht="14.25">
      <c r="A46" s="113">
        <v>28</v>
      </c>
      <c r="B46" s="133">
        <v>2</v>
      </c>
      <c r="C46" s="133">
        <v>0</v>
      </c>
      <c r="D46" s="133">
        <v>2</v>
      </c>
      <c r="E46" s="115">
        <v>83</v>
      </c>
      <c r="F46" s="134" t="s">
        <v>210</v>
      </c>
      <c r="G46" s="133" t="s">
        <v>210</v>
      </c>
      <c r="H46" s="135" t="s">
        <v>210</v>
      </c>
      <c r="I46" s="117"/>
    </row>
    <row r="47" spans="1:9" ht="14.25">
      <c r="A47" s="118">
        <v>29</v>
      </c>
      <c r="B47" s="136">
        <v>2</v>
      </c>
      <c r="C47" s="136">
        <v>0</v>
      </c>
      <c r="D47" s="136">
        <v>2</v>
      </c>
      <c r="E47" s="120">
        <v>84</v>
      </c>
      <c r="F47" s="137">
        <v>1</v>
      </c>
      <c r="G47" s="136">
        <v>1</v>
      </c>
      <c r="H47" s="138">
        <v>0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27</v>
      </c>
      <c r="C49" s="133">
        <v>9</v>
      </c>
      <c r="D49" s="133">
        <v>18</v>
      </c>
      <c r="E49" s="115" t="s">
        <v>253</v>
      </c>
      <c r="F49" s="134"/>
      <c r="G49" s="133"/>
      <c r="H49" s="135"/>
      <c r="I49" s="117"/>
    </row>
    <row r="50" spans="1:9" ht="14.25">
      <c r="A50" s="113">
        <v>30</v>
      </c>
      <c r="B50" s="133">
        <v>4</v>
      </c>
      <c r="C50" s="133">
        <v>3</v>
      </c>
      <c r="D50" s="133">
        <v>1</v>
      </c>
      <c r="E50" s="115">
        <v>85</v>
      </c>
      <c r="F50" s="134"/>
      <c r="G50" s="133"/>
      <c r="H50" s="135"/>
      <c r="I50" s="117"/>
    </row>
    <row r="51" spans="1:9" ht="14.25">
      <c r="A51" s="113">
        <v>31</v>
      </c>
      <c r="B51" s="133">
        <v>6</v>
      </c>
      <c r="C51" s="133">
        <v>2</v>
      </c>
      <c r="D51" s="133">
        <v>4</v>
      </c>
      <c r="E51" s="115">
        <v>86</v>
      </c>
      <c r="F51" s="134"/>
      <c r="G51" s="133"/>
      <c r="H51" s="135"/>
      <c r="I51" s="117"/>
    </row>
    <row r="52" spans="1:9" ht="14.25">
      <c r="A52" s="113">
        <v>32</v>
      </c>
      <c r="B52" s="133">
        <v>8</v>
      </c>
      <c r="C52" s="133">
        <v>3</v>
      </c>
      <c r="D52" s="133">
        <v>5</v>
      </c>
      <c r="E52" s="115">
        <v>87</v>
      </c>
      <c r="F52" s="134"/>
      <c r="G52" s="133"/>
      <c r="H52" s="135"/>
      <c r="I52" s="117"/>
    </row>
    <row r="53" spans="1:9" ht="14.25">
      <c r="A53" s="113">
        <v>33</v>
      </c>
      <c r="B53" s="133">
        <v>4</v>
      </c>
      <c r="C53" s="133">
        <v>0</v>
      </c>
      <c r="D53" s="133">
        <v>4</v>
      </c>
      <c r="E53" s="115">
        <v>88</v>
      </c>
      <c r="F53" s="134"/>
      <c r="G53" s="133"/>
      <c r="H53" s="135"/>
      <c r="I53" s="117"/>
    </row>
    <row r="54" spans="1:9" ht="14.25">
      <c r="A54" s="118">
        <v>34</v>
      </c>
      <c r="B54" s="136">
        <v>5</v>
      </c>
      <c r="C54" s="136">
        <v>1</v>
      </c>
      <c r="D54" s="136">
        <v>4</v>
      </c>
      <c r="E54" s="120">
        <v>89</v>
      </c>
      <c r="F54" s="137"/>
      <c r="G54" s="136"/>
      <c r="H54" s="138"/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11</v>
      </c>
      <c r="C56" s="133">
        <v>5</v>
      </c>
      <c r="D56" s="133">
        <v>6</v>
      </c>
      <c r="E56" s="115" t="s">
        <v>255</v>
      </c>
      <c r="F56" s="134"/>
      <c r="G56" s="133"/>
      <c r="H56" s="135"/>
      <c r="I56" s="117"/>
    </row>
    <row r="57" spans="1:9" ht="14.25">
      <c r="A57" s="113">
        <v>35</v>
      </c>
      <c r="B57" s="133">
        <v>5</v>
      </c>
      <c r="C57" s="133">
        <v>3</v>
      </c>
      <c r="D57" s="133">
        <v>2</v>
      </c>
      <c r="E57" s="115">
        <v>90</v>
      </c>
      <c r="F57" s="134"/>
      <c r="G57" s="133"/>
      <c r="H57" s="135"/>
      <c r="I57" s="117"/>
    </row>
    <row r="58" spans="1:9" ht="14.25">
      <c r="A58" s="113">
        <v>36</v>
      </c>
      <c r="B58" s="133" t="s">
        <v>210</v>
      </c>
      <c r="C58" s="133" t="s">
        <v>210</v>
      </c>
      <c r="D58" s="133" t="s">
        <v>210</v>
      </c>
      <c r="E58" s="115">
        <v>91</v>
      </c>
      <c r="F58" s="134"/>
      <c r="G58" s="133"/>
      <c r="H58" s="135"/>
      <c r="I58" s="117"/>
    </row>
    <row r="59" spans="1:9" ht="14.25">
      <c r="A59" s="113">
        <v>37</v>
      </c>
      <c r="B59" s="133">
        <v>3</v>
      </c>
      <c r="C59" s="133">
        <v>0</v>
      </c>
      <c r="D59" s="133">
        <v>3</v>
      </c>
      <c r="E59" s="115">
        <v>92</v>
      </c>
      <c r="F59" s="134"/>
      <c r="G59" s="133"/>
      <c r="H59" s="135"/>
      <c r="I59" s="117"/>
    </row>
    <row r="60" spans="1:9" ht="14.25">
      <c r="A60" s="113">
        <v>38</v>
      </c>
      <c r="B60" s="133" t="s">
        <v>210</v>
      </c>
      <c r="C60" s="133" t="s">
        <v>210</v>
      </c>
      <c r="D60" s="133" t="s">
        <v>210</v>
      </c>
      <c r="E60" s="115">
        <v>93</v>
      </c>
      <c r="F60" s="134"/>
      <c r="G60" s="133"/>
      <c r="H60" s="135"/>
      <c r="I60" s="117"/>
    </row>
    <row r="61" spans="1:9" ht="14.25">
      <c r="A61" s="118">
        <v>39</v>
      </c>
      <c r="B61" s="136">
        <v>3</v>
      </c>
      <c r="C61" s="136">
        <v>2</v>
      </c>
      <c r="D61" s="136">
        <v>1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8</v>
      </c>
      <c r="C63" s="133">
        <v>5</v>
      </c>
      <c r="D63" s="133">
        <v>3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2</v>
      </c>
      <c r="C64" s="133">
        <v>1</v>
      </c>
      <c r="D64" s="133">
        <v>1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1</v>
      </c>
      <c r="C65" s="133">
        <v>0</v>
      </c>
      <c r="D65" s="133">
        <v>1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4</v>
      </c>
      <c r="C66" s="133">
        <v>3</v>
      </c>
      <c r="D66" s="133">
        <v>1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1</v>
      </c>
      <c r="C67" s="133">
        <v>1</v>
      </c>
      <c r="D67" s="133">
        <v>0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 t="s">
        <v>210</v>
      </c>
      <c r="C68" s="136" t="s">
        <v>210</v>
      </c>
      <c r="D68" s="136" t="s">
        <v>210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2</v>
      </c>
      <c r="C70" s="133">
        <v>1</v>
      </c>
      <c r="D70" s="133">
        <v>1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 t="s">
        <v>210</v>
      </c>
      <c r="C71" s="133" t="s">
        <v>210</v>
      </c>
      <c r="D71" s="133" t="s">
        <v>210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1</v>
      </c>
      <c r="C72" s="133">
        <v>1</v>
      </c>
      <c r="D72" s="133">
        <v>0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 t="s">
        <v>210</v>
      </c>
      <c r="C73" s="133" t="s">
        <v>210</v>
      </c>
      <c r="D73" s="133" t="s">
        <v>210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 t="s">
        <v>210</v>
      </c>
      <c r="C74" s="133" t="s">
        <v>210</v>
      </c>
      <c r="D74" s="133" t="s">
        <v>210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1</v>
      </c>
      <c r="C75" s="136">
        <v>0</v>
      </c>
      <c r="D75" s="136">
        <v>1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24</v>
      </c>
      <c r="G76" s="114">
        <f>C7+C14+C21</f>
        <v>9</v>
      </c>
      <c r="H76" s="108">
        <f>D7+D14+D21</f>
        <v>15</v>
      </c>
    </row>
    <row r="77" spans="1:8" ht="14.25">
      <c r="A77" s="113" t="s">
        <v>259</v>
      </c>
      <c r="B77" s="133">
        <v>4</v>
      </c>
      <c r="C77" s="133">
        <v>3</v>
      </c>
      <c r="D77" s="133">
        <v>1</v>
      </c>
      <c r="E77" s="115" t="s">
        <v>268</v>
      </c>
      <c r="F77" s="116">
        <f>B28+B35+B42+B49+B56+B63+B70+B77+F7+F14</f>
        <v>117</v>
      </c>
      <c r="G77" s="114">
        <f>C28+C35+C42+C49+C56+C63+C70+C77+G7+G14</f>
        <v>64</v>
      </c>
      <c r="H77" s="108">
        <f>D28+D35+D42+D49+D56+D63+D70+D77+H7+H14</f>
        <v>53</v>
      </c>
    </row>
    <row r="78" spans="1:8" ht="14.25">
      <c r="A78" s="113">
        <v>50</v>
      </c>
      <c r="B78" s="133">
        <v>1</v>
      </c>
      <c r="C78" s="133">
        <v>0</v>
      </c>
      <c r="D78" s="133">
        <v>1</v>
      </c>
      <c r="E78" s="115" t="s">
        <v>269</v>
      </c>
      <c r="F78" s="116">
        <f>F21+F28+F35+F42+F49+F56+F63+F70</f>
        <v>9</v>
      </c>
      <c r="G78" s="114">
        <f>G21+G28+G35+G42+G49+G56+G63+G70</f>
        <v>3</v>
      </c>
      <c r="H78" s="108">
        <f>H21+H28+H35+H42+H49+H56+H63+H70</f>
        <v>6</v>
      </c>
    </row>
    <row r="79" spans="1:8" ht="14.25">
      <c r="A79" s="113">
        <v>51</v>
      </c>
      <c r="B79" s="133">
        <v>3</v>
      </c>
      <c r="C79" s="133">
        <v>3</v>
      </c>
      <c r="D79" s="133">
        <v>0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/>
      <c r="C80" s="133"/>
      <c r="D80" s="133"/>
      <c r="E80" s="115" t="s">
        <v>267</v>
      </c>
      <c r="F80" s="124">
        <f>F76/$B$5*100</f>
        <v>16</v>
      </c>
      <c r="G80" s="125">
        <f>G76/$C$5*100</f>
        <v>11.842105263157894</v>
      </c>
      <c r="H80" s="126">
        <f>H76/$D$5*100</f>
        <v>20.27027027027027</v>
      </c>
    </row>
    <row r="81" spans="1:8" ht="14.25">
      <c r="A81" s="113">
        <v>53</v>
      </c>
      <c r="B81" s="133"/>
      <c r="C81" s="133"/>
      <c r="D81" s="133"/>
      <c r="E81" s="115" t="s">
        <v>268</v>
      </c>
      <c r="F81" s="124">
        <f>F77/$B$5*100</f>
        <v>78</v>
      </c>
      <c r="G81" s="125">
        <f>G77/$C$5*100</f>
        <v>84.21052631578947</v>
      </c>
      <c r="H81" s="126">
        <f>H77/$D$5*100</f>
        <v>71.62162162162163</v>
      </c>
    </row>
    <row r="82" spans="1:8" ht="15" thickBot="1">
      <c r="A82" s="127">
        <v>54</v>
      </c>
      <c r="B82" s="139"/>
      <c r="C82" s="139"/>
      <c r="D82" s="139"/>
      <c r="E82" s="129" t="s">
        <v>269</v>
      </c>
      <c r="F82" s="130">
        <f>F78/$B$5*100</f>
        <v>6</v>
      </c>
      <c r="G82" s="131">
        <f>G78/$C$5*100</f>
        <v>3.9473684210526314</v>
      </c>
      <c r="H82" s="132">
        <f>H78/$D$5*100</f>
        <v>8.108108108108109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286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186</v>
      </c>
      <c r="C5" s="106">
        <f>SUM(C7,C14,C21,C28,C35,C42,C49,C56,C63,C70,C77,G7,G14,G21,G28,G35,G42,G49,G56,G63,G70,G71)</f>
        <v>103</v>
      </c>
      <c r="D5" s="107">
        <f>SUM(D7,D14,D21,D28,D35,D42,D49,D56,D63,D70,D77,H7,H14,H21,H28,H35,H42,H49,H56,H63,H70,H71)</f>
        <v>83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17</v>
      </c>
      <c r="C7" s="133">
        <v>12</v>
      </c>
      <c r="D7" s="133">
        <v>5</v>
      </c>
      <c r="E7" s="115" t="s">
        <v>241</v>
      </c>
      <c r="F7" s="134">
        <v>5</v>
      </c>
      <c r="G7" s="133">
        <v>3</v>
      </c>
      <c r="H7" s="135">
        <v>2</v>
      </c>
      <c r="I7" s="117"/>
    </row>
    <row r="8" spans="1:9" ht="14.25">
      <c r="A8" s="113">
        <v>0</v>
      </c>
      <c r="B8" s="133">
        <v>2</v>
      </c>
      <c r="C8" s="133">
        <v>2</v>
      </c>
      <c r="D8" s="133">
        <v>0</v>
      </c>
      <c r="E8" s="115">
        <v>55</v>
      </c>
      <c r="F8" s="134">
        <v>1</v>
      </c>
      <c r="G8" s="133">
        <v>1</v>
      </c>
      <c r="H8" s="135">
        <v>0</v>
      </c>
      <c r="I8" s="117"/>
    </row>
    <row r="9" spans="1:9" ht="14.25">
      <c r="A9" s="113">
        <v>1</v>
      </c>
      <c r="B9" s="133">
        <v>6</v>
      </c>
      <c r="C9" s="133">
        <v>4</v>
      </c>
      <c r="D9" s="133">
        <v>2</v>
      </c>
      <c r="E9" s="115">
        <v>56</v>
      </c>
      <c r="F9" s="134">
        <v>2</v>
      </c>
      <c r="G9" s="133">
        <v>1</v>
      </c>
      <c r="H9" s="135">
        <v>1</v>
      </c>
      <c r="I9" s="117"/>
    </row>
    <row r="10" spans="1:9" ht="14.25">
      <c r="A10" s="113">
        <v>2</v>
      </c>
      <c r="B10" s="133">
        <v>2</v>
      </c>
      <c r="C10" s="133">
        <v>2</v>
      </c>
      <c r="D10" s="133">
        <v>0</v>
      </c>
      <c r="E10" s="115">
        <v>57</v>
      </c>
      <c r="F10" s="134">
        <v>1</v>
      </c>
      <c r="G10" s="133">
        <v>0</v>
      </c>
      <c r="H10" s="135">
        <v>1</v>
      </c>
      <c r="I10" s="117"/>
    </row>
    <row r="11" spans="1:9" ht="14.25">
      <c r="A11" s="113">
        <v>3</v>
      </c>
      <c r="B11" s="133">
        <v>2</v>
      </c>
      <c r="C11" s="133">
        <v>1</v>
      </c>
      <c r="D11" s="133">
        <v>1</v>
      </c>
      <c r="E11" s="115">
        <v>58</v>
      </c>
      <c r="F11" s="134" t="s">
        <v>210</v>
      </c>
      <c r="G11" s="133" t="s">
        <v>210</v>
      </c>
      <c r="H11" s="135" t="s">
        <v>210</v>
      </c>
      <c r="I11" s="117"/>
    </row>
    <row r="12" spans="1:9" ht="14.25">
      <c r="A12" s="118">
        <v>4</v>
      </c>
      <c r="B12" s="136">
        <v>5</v>
      </c>
      <c r="C12" s="136">
        <v>3</v>
      </c>
      <c r="D12" s="136">
        <v>2</v>
      </c>
      <c r="E12" s="120">
        <v>59</v>
      </c>
      <c r="F12" s="137">
        <v>1</v>
      </c>
      <c r="G12" s="136">
        <v>1</v>
      </c>
      <c r="H12" s="138">
        <v>0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11</v>
      </c>
      <c r="C14" s="133">
        <v>7</v>
      </c>
      <c r="D14" s="133">
        <v>4</v>
      </c>
      <c r="E14" s="115" t="s">
        <v>243</v>
      </c>
      <c r="F14" s="134">
        <v>2</v>
      </c>
      <c r="G14" s="133">
        <v>1</v>
      </c>
      <c r="H14" s="135">
        <v>1</v>
      </c>
      <c r="I14" s="117"/>
    </row>
    <row r="15" spans="1:9" ht="14.25">
      <c r="A15" s="113">
        <v>5</v>
      </c>
      <c r="B15" s="133">
        <v>4</v>
      </c>
      <c r="C15" s="133">
        <v>2</v>
      </c>
      <c r="D15" s="133">
        <v>2</v>
      </c>
      <c r="E15" s="115">
        <v>60</v>
      </c>
      <c r="F15" s="134" t="s">
        <v>210</v>
      </c>
      <c r="G15" s="133" t="s">
        <v>210</v>
      </c>
      <c r="H15" s="135" t="s">
        <v>210</v>
      </c>
      <c r="I15" s="117"/>
    </row>
    <row r="16" spans="1:9" ht="14.25">
      <c r="A16" s="113">
        <v>6</v>
      </c>
      <c r="B16" s="133" t="s">
        <v>210</v>
      </c>
      <c r="C16" s="133" t="s">
        <v>210</v>
      </c>
      <c r="D16" s="133" t="s">
        <v>210</v>
      </c>
      <c r="E16" s="115">
        <v>61</v>
      </c>
      <c r="F16" s="134">
        <v>1</v>
      </c>
      <c r="G16" s="133">
        <v>0</v>
      </c>
      <c r="H16" s="135">
        <v>1</v>
      </c>
      <c r="I16" s="117"/>
    </row>
    <row r="17" spans="1:9" ht="14.25">
      <c r="A17" s="113">
        <v>7</v>
      </c>
      <c r="B17" s="133">
        <v>3</v>
      </c>
      <c r="C17" s="133">
        <v>2</v>
      </c>
      <c r="D17" s="133">
        <v>1</v>
      </c>
      <c r="E17" s="115">
        <v>62</v>
      </c>
      <c r="F17" s="134">
        <v>1</v>
      </c>
      <c r="G17" s="133">
        <v>1</v>
      </c>
      <c r="H17" s="135">
        <v>0</v>
      </c>
      <c r="I17" s="117"/>
    </row>
    <row r="18" spans="1:9" ht="14.25">
      <c r="A18" s="113">
        <v>8</v>
      </c>
      <c r="B18" s="133">
        <v>2</v>
      </c>
      <c r="C18" s="133">
        <v>2</v>
      </c>
      <c r="D18" s="133">
        <v>0</v>
      </c>
      <c r="E18" s="115">
        <v>63</v>
      </c>
      <c r="F18" s="134" t="s">
        <v>210</v>
      </c>
      <c r="G18" s="133" t="s">
        <v>210</v>
      </c>
      <c r="H18" s="135" t="s">
        <v>210</v>
      </c>
      <c r="I18" s="117"/>
    </row>
    <row r="19" spans="1:9" ht="14.25">
      <c r="A19" s="118">
        <v>9</v>
      </c>
      <c r="B19" s="136">
        <v>2</v>
      </c>
      <c r="C19" s="136">
        <v>1</v>
      </c>
      <c r="D19" s="136">
        <v>1</v>
      </c>
      <c r="E19" s="120">
        <v>64</v>
      </c>
      <c r="F19" s="137" t="s">
        <v>210</v>
      </c>
      <c r="G19" s="136" t="s">
        <v>210</v>
      </c>
      <c r="H19" s="138" t="s">
        <v>210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6</v>
      </c>
      <c r="C21" s="133">
        <v>2</v>
      </c>
      <c r="D21" s="133">
        <v>4</v>
      </c>
      <c r="E21" s="115" t="s">
        <v>245</v>
      </c>
      <c r="F21" s="134">
        <v>1</v>
      </c>
      <c r="G21" s="133">
        <v>0</v>
      </c>
      <c r="H21" s="135">
        <v>1</v>
      </c>
      <c r="I21" s="117"/>
    </row>
    <row r="22" spans="1:9" ht="14.25">
      <c r="A22" s="113">
        <v>10</v>
      </c>
      <c r="B22" s="133">
        <v>2</v>
      </c>
      <c r="C22" s="133">
        <v>1</v>
      </c>
      <c r="D22" s="133">
        <v>1</v>
      </c>
      <c r="E22" s="115">
        <v>65</v>
      </c>
      <c r="F22" s="134">
        <v>1</v>
      </c>
      <c r="G22" s="133">
        <v>0</v>
      </c>
      <c r="H22" s="135">
        <v>1</v>
      </c>
      <c r="I22" s="117"/>
    </row>
    <row r="23" spans="1:9" ht="14.25">
      <c r="A23" s="113">
        <v>11</v>
      </c>
      <c r="B23" s="133">
        <v>2</v>
      </c>
      <c r="C23" s="133">
        <v>1</v>
      </c>
      <c r="D23" s="133">
        <v>1</v>
      </c>
      <c r="E23" s="115">
        <v>66</v>
      </c>
      <c r="F23" s="134" t="s">
        <v>210</v>
      </c>
      <c r="G23" s="133" t="s">
        <v>210</v>
      </c>
      <c r="H23" s="135" t="s">
        <v>210</v>
      </c>
      <c r="I23" s="117"/>
    </row>
    <row r="24" spans="1:9" ht="14.25">
      <c r="A24" s="113">
        <v>12</v>
      </c>
      <c r="B24" s="133" t="s">
        <v>210</v>
      </c>
      <c r="C24" s="133" t="s">
        <v>210</v>
      </c>
      <c r="D24" s="133" t="s">
        <v>210</v>
      </c>
      <c r="E24" s="115">
        <v>67</v>
      </c>
      <c r="F24" s="134" t="s">
        <v>210</v>
      </c>
      <c r="G24" s="133" t="s">
        <v>210</v>
      </c>
      <c r="H24" s="135" t="s">
        <v>210</v>
      </c>
      <c r="I24" s="117"/>
    </row>
    <row r="25" spans="1:9" ht="14.25">
      <c r="A25" s="113">
        <v>13</v>
      </c>
      <c r="B25" s="133">
        <v>1</v>
      </c>
      <c r="C25" s="133">
        <v>0</v>
      </c>
      <c r="D25" s="133">
        <v>1</v>
      </c>
      <c r="E25" s="115">
        <v>68</v>
      </c>
      <c r="F25" s="134" t="s">
        <v>210</v>
      </c>
      <c r="G25" s="133" t="s">
        <v>210</v>
      </c>
      <c r="H25" s="135" t="s">
        <v>210</v>
      </c>
      <c r="I25" s="117"/>
    </row>
    <row r="26" spans="1:9" ht="14.25">
      <c r="A26" s="118">
        <v>14</v>
      </c>
      <c r="B26" s="136">
        <v>1</v>
      </c>
      <c r="C26" s="136">
        <v>0</v>
      </c>
      <c r="D26" s="136">
        <v>1</v>
      </c>
      <c r="E26" s="120">
        <v>69</v>
      </c>
      <c r="F26" s="137" t="s">
        <v>210</v>
      </c>
      <c r="G26" s="136" t="s">
        <v>210</v>
      </c>
      <c r="H26" s="138" t="s">
        <v>210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14</v>
      </c>
      <c r="C28" s="133">
        <v>9</v>
      </c>
      <c r="D28" s="133">
        <v>5</v>
      </c>
      <c r="E28" s="115" t="s">
        <v>247</v>
      </c>
      <c r="F28" s="134">
        <v>1</v>
      </c>
      <c r="G28" s="133">
        <v>1</v>
      </c>
      <c r="H28" s="135">
        <v>0</v>
      </c>
      <c r="I28" s="117"/>
    </row>
    <row r="29" spans="1:9" ht="14.25">
      <c r="A29" s="113">
        <v>15</v>
      </c>
      <c r="B29" s="133">
        <v>1</v>
      </c>
      <c r="C29" s="133">
        <v>0</v>
      </c>
      <c r="D29" s="133">
        <v>1</v>
      </c>
      <c r="E29" s="115">
        <v>70</v>
      </c>
      <c r="F29" s="134" t="s">
        <v>210</v>
      </c>
      <c r="G29" s="133" t="s">
        <v>210</v>
      </c>
      <c r="H29" s="135" t="s">
        <v>210</v>
      </c>
      <c r="I29" s="117"/>
    </row>
    <row r="30" spans="1:9" ht="14.25">
      <c r="A30" s="113">
        <v>16</v>
      </c>
      <c r="B30" s="133">
        <v>6</v>
      </c>
      <c r="C30" s="133">
        <v>4</v>
      </c>
      <c r="D30" s="133">
        <v>2</v>
      </c>
      <c r="E30" s="115">
        <v>71</v>
      </c>
      <c r="F30" s="134" t="s">
        <v>210</v>
      </c>
      <c r="G30" s="133" t="s">
        <v>210</v>
      </c>
      <c r="H30" s="135" t="s">
        <v>210</v>
      </c>
      <c r="I30" s="117"/>
    </row>
    <row r="31" spans="1:9" ht="14.25">
      <c r="A31" s="113">
        <v>17</v>
      </c>
      <c r="B31" s="133">
        <v>1</v>
      </c>
      <c r="C31" s="133">
        <v>0</v>
      </c>
      <c r="D31" s="133">
        <v>1</v>
      </c>
      <c r="E31" s="115">
        <v>72</v>
      </c>
      <c r="F31" s="134" t="s">
        <v>210</v>
      </c>
      <c r="G31" s="133" t="s">
        <v>210</v>
      </c>
      <c r="H31" s="135" t="s">
        <v>210</v>
      </c>
      <c r="I31" s="117"/>
    </row>
    <row r="32" spans="1:9" ht="14.25">
      <c r="A32" s="113">
        <v>18</v>
      </c>
      <c r="B32" s="133" t="s">
        <v>210</v>
      </c>
      <c r="C32" s="133" t="s">
        <v>210</v>
      </c>
      <c r="D32" s="133" t="s">
        <v>210</v>
      </c>
      <c r="E32" s="115">
        <v>73</v>
      </c>
      <c r="F32" s="134">
        <v>1</v>
      </c>
      <c r="G32" s="133">
        <v>1</v>
      </c>
      <c r="H32" s="135">
        <v>0</v>
      </c>
      <c r="I32" s="117"/>
    </row>
    <row r="33" spans="1:9" ht="14.25">
      <c r="A33" s="118">
        <v>19</v>
      </c>
      <c r="B33" s="136">
        <v>6</v>
      </c>
      <c r="C33" s="136">
        <v>5</v>
      </c>
      <c r="D33" s="136">
        <v>1</v>
      </c>
      <c r="E33" s="120">
        <v>74</v>
      </c>
      <c r="F33" s="137"/>
      <c r="G33" s="136"/>
      <c r="H33" s="138"/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32</v>
      </c>
      <c r="C35" s="133">
        <v>18</v>
      </c>
      <c r="D35" s="133">
        <v>14</v>
      </c>
      <c r="E35" s="115" t="s">
        <v>249</v>
      </c>
      <c r="F35" s="134"/>
      <c r="G35" s="133"/>
      <c r="H35" s="135"/>
      <c r="I35" s="117"/>
    </row>
    <row r="36" spans="1:9" ht="14.25">
      <c r="A36" s="113">
        <v>20</v>
      </c>
      <c r="B36" s="133">
        <v>1</v>
      </c>
      <c r="C36" s="133">
        <v>0</v>
      </c>
      <c r="D36" s="133">
        <v>1</v>
      </c>
      <c r="E36" s="115">
        <v>75</v>
      </c>
      <c r="F36" s="134"/>
      <c r="G36" s="133"/>
      <c r="H36" s="135"/>
      <c r="I36" s="117"/>
    </row>
    <row r="37" spans="1:9" ht="14.25">
      <c r="A37" s="113">
        <v>21</v>
      </c>
      <c r="B37" s="133">
        <v>6</v>
      </c>
      <c r="C37" s="133">
        <v>2</v>
      </c>
      <c r="D37" s="133">
        <v>4</v>
      </c>
      <c r="E37" s="115">
        <v>76</v>
      </c>
      <c r="F37" s="134"/>
      <c r="G37" s="133"/>
      <c r="H37" s="135"/>
      <c r="I37" s="117"/>
    </row>
    <row r="38" spans="1:9" ht="14.25">
      <c r="A38" s="113">
        <v>22</v>
      </c>
      <c r="B38" s="133">
        <v>3</v>
      </c>
      <c r="C38" s="133">
        <v>3</v>
      </c>
      <c r="D38" s="133">
        <v>0</v>
      </c>
      <c r="E38" s="115">
        <v>77</v>
      </c>
      <c r="F38" s="134"/>
      <c r="G38" s="133"/>
      <c r="H38" s="135"/>
      <c r="I38" s="117"/>
    </row>
    <row r="39" spans="1:9" ht="14.25">
      <c r="A39" s="113">
        <v>23</v>
      </c>
      <c r="B39" s="133">
        <v>12</v>
      </c>
      <c r="C39" s="133">
        <v>8</v>
      </c>
      <c r="D39" s="133">
        <v>4</v>
      </c>
      <c r="E39" s="115">
        <v>78</v>
      </c>
      <c r="F39" s="134"/>
      <c r="G39" s="133"/>
      <c r="H39" s="135"/>
      <c r="I39" s="117"/>
    </row>
    <row r="40" spans="1:9" ht="14.25">
      <c r="A40" s="118">
        <v>24</v>
      </c>
      <c r="B40" s="136">
        <v>10</v>
      </c>
      <c r="C40" s="136">
        <v>5</v>
      </c>
      <c r="D40" s="136">
        <v>5</v>
      </c>
      <c r="E40" s="120">
        <v>79</v>
      </c>
      <c r="F40" s="137"/>
      <c r="G40" s="136"/>
      <c r="H40" s="138"/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19</v>
      </c>
      <c r="C42" s="133">
        <v>12</v>
      </c>
      <c r="D42" s="133">
        <v>7</v>
      </c>
      <c r="E42" s="115" t="s">
        <v>251</v>
      </c>
      <c r="F42" s="134"/>
      <c r="G42" s="133"/>
      <c r="H42" s="135"/>
      <c r="I42" s="117"/>
    </row>
    <row r="43" spans="1:9" ht="14.25">
      <c r="A43" s="113">
        <v>25</v>
      </c>
      <c r="B43" s="133">
        <v>8</v>
      </c>
      <c r="C43" s="133">
        <v>5</v>
      </c>
      <c r="D43" s="133">
        <v>3</v>
      </c>
      <c r="E43" s="115">
        <v>80</v>
      </c>
      <c r="F43" s="134"/>
      <c r="G43" s="133"/>
      <c r="H43" s="135"/>
      <c r="I43" s="117"/>
    </row>
    <row r="44" spans="1:9" ht="14.25">
      <c r="A44" s="113">
        <v>26</v>
      </c>
      <c r="B44" s="133">
        <v>2</v>
      </c>
      <c r="C44" s="133">
        <v>1</v>
      </c>
      <c r="D44" s="133">
        <v>1</v>
      </c>
      <c r="E44" s="115">
        <v>81</v>
      </c>
      <c r="F44" s="134"/>
      <c r="G44" s="133"/>
      <c r="H44" s="135"/>
      <c r="I44" s="117"/>
    </row>
    <row r="45" spans="1:9" ht="14.25">
      <c r="A45" s="113">
        <v>27</v>
      </c>
      <c r="B45" s="133">
        <v>2</v>
      </c>
      <c r="C45" s="133">
        <v>1</v>
      </c>
      <c r="D45" s="133">
        <v>1</v>
      </c>
      <c r="E45" s="115">
        <v>82</v>
      </c>
      <c r="F45" s="134"/>
      <c r="G45" s="133"/>
      <c r="H45" s="135"/>
      <c r="I45" s="117"/>
    </row>
    <row r="46" spans="1:9" ht="14.25">
      <c r="A46" s="113">
        <v>28</v>
      </c>
      <c r="B46" s="133">
        <v>2</v>
      </c>
      <c r="C46" s="133">
        <v>1</v>
      </c>
      <c r="D46" s="133">
        <v>1</v>
      </c>
      <c r="E46" s="115">
        <v>83</v>
      </c>
      <c r="F46" s="134"/>
      <c r="G46" s="133"/>
      <c r="H46" s="135"/>
      <c r="I46" s="117"/>
    </row>
    <row r="47" spans="1:9" ht="14.25">
      <c r="A47" s="118">
        <v>29</v>
      </c>
      <c r="B47" s="136">
        <v>5</v>
      </c>
      <c r="C47" s="136">
        <v>4</v>
      </c>
      <c r="D47" s="136">
        <v>1</v>
      </c>
      <c r="E47" s="120">
        <v>84</v>
      </c>
      <c r="F47" s="137"/>
      <c r="G47" s="136"/>
      <c r="H47" s="138"/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30</v>
      </c>
      <c r="C49" s="133">
        <v>11</v>
      </c>
      <c r="D49" s="133">
        <v>19</v>
      </c>
      <c r="E49" s="115" t="s">
        <v>253</v>
      </c>
      <c r="F49" s="134"/>
      <c r="G49" s="133"/>
      <c r="H49" s="135"/>
      <c r="I49" s="117"/>
    </row>
    <row r="50" spans="1:9" ht="14.25">
      <c r="A50" s="113">
        <v>30</v>
      </c>
      <c r="B50" s="133">
        <v>6</v>
      </c>
      <c r="C50" s="133">
        <v>3</v>
      </c>
      <c r="D50" s="133">
        <v>3</v>
      </c>
      <c r="E50" s="115">
        <v>85</v>
      </c>
      <c r="F50" s="134"/>
      <c r="G50" s="133"/>
      <c r="H50" s="135"/>
      <c r="I50" s="117"/>
    </row>
    <row r="51" spans="1:9" ht="14.25">
      <c r="A51" s="113">
        <v>31</v>
      </c>
      <c r="B51" s="133">
        <v>7</v>
      </c>
      <c r="C51" s="133">
        <v>3</v>
      </c>
      <c r="D51" s="133">
        <v>4</v>
      </c>
      <c r="E51" s="115">
        <v>86</v>
      </c>
      <c r="F51" s="134"/>
      <c r="G51" s="133"/>
      <c r="H51" s="135"/>
      <c r="I51" s="117"/>
    </row>
    <row r="52" spans="1:9" ht="14.25">
      <c r="A52" s="113">
        <v>32</v>
      </c>
      <c r="B52" s="133">
        <v>6</v>
      </c>
      <c r="C52" s="133">
        <v>2</v>
      </c>
      <c r="D52" s="133">
        <v>4</v>
      </c>
      <c r="E52" s="115">
        <v>87</v>
      </c>
      <c r="F52" s="134"/>
      <c r="G52" s="133"/>
      <c r="H52" s="135"/>
      <c r="I52" s="117"/>
    </row>
    <row r="53" spans="1:9" ht="14.25">
      <c r="A53" s="113">
        <v>33</v>
      </c>
      <c r="B53" s="133">
        <v>3</v>
      </c>
      <c r="C53" s="133">
        <v>0</v>
      </c>
      <c r="D53" s="133">
        <v>3</v>
      </c>
      <c r="E53" s="115">
        <v>88</v>
      </c>
      <c r="F53" s="134"/>
      <c r="G53" s="133"/>
      <c r="H53" s="135"/>
      <c r="I53" s="117"/>
    </row>
    <row r="54" spans="1:9" ht="14.25">
      <c r="A54" s="118">
        <v>34</v>
      </c>
      <c r="B54" s="136">
        <v>8</v>
      </c>
      <c r="C54" s="136">
        <v>3</v>
      </c>
      <c r="D54" s="136">
        <v>5</v>
      </c>
      <c r="E54" s="120">
        <v>89</v>
      </c>
      <c r="F54" s="137"/>
      <c r="G54" s="136"/>
      <c r="H54" s="138"/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17</v>
      </c>
      <c r="C56" s="133">
        <v>10</v>
      </c>
      <c r="D56" s="133">
        <v>7</v>
      </c>
      <c r="E56" s="115" t="s">
        <v>255</v>
      </c>
      <c r="F56" s="134"/>
      <c r="G56" s="133"/>
      <c r="H56" s="135"/>
      <c r="I56" s="117"/>
    </row>
    <row r="57" spans="1:9" ht="14.25">
      <c r="A57" s="113">
        <v>35</v>
      </c>
      <c r="B57" s="133">
        <v>8</v>
      </c>
      <c r="C57" s="133">
        <v>5</v>
      </c>
      <c r="D57" s="133">
        <v>3</v>
      </c>
      <c r="E57" s="115">
        <v>90</v>
      </c>
      <c r="F57" s="134"/>
      <c r="G57" s="133"/>
      <c r="H57" s="135"/>
      <c r="I57" s="117"/>
    </row>
    <row r="58" spans="1:9" ht="14.25">
      <c r="A58" s="113">
        <v>36</v>
      </c>
      <c r="B58" s="133">
        <v>1</v>
      </c>
      <c r="C58" s="133">
        <v>1</v>
      </c>
      <c r="D58" s="133">
        <v>0</v>
      </c>
      <c r="E58" s="115">
        <v>91</v>
      </c>
      <c r="F58" s="134"/>
      <c r="G58" s="133"/>
      <c r="H58" s="135"/>
      <c r="I58" s="117"/>
    </row>
    <row r="59" spans="1:9" ht="14.25">
      <c r="A59" s="113">
        <v>37</v>
      </c>
      <c r="B59" s="133">
        <v>4</v>
      </c>
      <c r="C59" s="133">
        <v>2</v>
      </c>
      <c r="D59" s="133">
        <v>2</v>
      </c>
      <c r="E59" s="115">
        <v>92</v>
      </c>
      <c r="F59" s="134"/>
      <c r="G59" s="133"/>
      <c r="H59" s="135"/>
      <c r="I59" s="117"/>
    </row>
    <row r="60" spans="1:9" ht="14.25">
      <c r="A60" s="113">
        <v>38</v>
      </c>
      <c r="B60" s="133">
        <v>1</v>
      </c>
      <c r="C60" s="133">
        <v>0</v>
      </c>
      <c r="D60" s="133">
        <v>1</v>
      </c>
      <c r="E60" s="115">
        <v>93</v>
      </c>
      <c r="F60" s="134"/>
      <c r="G60" s="133"/>
      <c r="H60" s="135"/>
      <c r="I60" s="117"/>
    </row>
    <row r="61" spans="1:9" ht="14.25">
      <c r="A61" s="118">
        <v>39</v>
      </c>
      <c r="B61" s="136">
        <v>3</v>
      </c>
      <c r="C61" s="136">
        <v>2</v>
      </c>
      <c r="D61" s="136">
        <v>1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12</v>
      </c>
      <c r="C63" s="133">
        <v>4</v>
      </c>
      <c r="D63" s="133">
        <v>8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3</v>
      </c>
      <c r="C64" s="133">
        <v>2</v>
      </c>
      <c r="D64" s="133">
        <v>1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2</v>
      </c>
      <c r="C65" s="133">
        <v>1</v>
      </c>
      <c r="D65" s="133">
        <v>1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3</v>
      </c>
      <c r="C66" s="133">
        <v>1</v>
      </c>
      <c r="D66" s="133">
        <v>2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4</v>
      </c>
      <c r="C67" s="133">
        <v>0</v>
      </c>
      <c r="D67" s="133">
        <v>4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 t="s">
        <v>210</v>
      </c>
      <c r="C68" s="136" t="s">
        <v>210</v>
      </c>
      <c r="D68" s="136" t="s">
        <v>210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10</v>
      </c>
      <c r="C70" s="133">
        <v>7</v>
      </c>
      <c r="D70" s="133">
        <v>3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3</v>
      </c>
      <c r="C71" s="133">
        <v>2</v>
      </c>
      <c r="D71" s="133">
        <v>1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2</v>
      </c>
      <c r="C72" s="133">
        <v>2</v>
      </c>
      <c r="D72" s="133">
        <v>0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3</v>
      </c>
      <c r="C73" s="133">
        <v>2</v>
      </c>
      <c r="D73" s="133">
        <v>1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1</v>
      </c>
      <c r="C74" s="133">
        <v>1</v>
      </c>
      <c r="D74" s="133">
        <v>0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1</v>
      </c>
      <c r="C75" s="136">
        <v>0</v>
      </c>
      <c r="D75" s="136">
        <v>1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34</v>
      </c>
      <c r="G76" s="114">
        <f>C7+C14+C21</f>
        <v>21</v>
      </c>
      <c r="H76" s="108">
        <f>D7+D14+D21</f>
        <v>13</v>
      </c>
    </row>
    <row r="77" spans="1:8" ht="14.25">
      <c r="A77" s="113" t="s">
        <v>259</v>
      </c>
      <c r="B77" s="133">
        <v>9</v>
      </c>
      <c r="C77" s="133">
        <v>6</v>
      </c>
      <c r="D77" s="133">
        <v>3</v>
      </c>
      <c r="E77" s="115" t="s">
        <v>268</v>
      </c>
      <c r="F77" s="116">
        <f>B28+B35+B42+B49+B56+B63+B70+B77+F7+F14</f>
        <v>150</v>
      </c>
      <c r="G77" s="114">
        <f>C28+C35+C42+C49+C56+C63+C70+C77+G7+G14</f>
        <v>81</v>
      </c>
      <c r="H77" s="108">
        <f>D28+D35+D42+D49+D56+D63+D70+D77+H7+H14</f>
        <v>69</v>
      </c>
    </row>
    <row r="78" spans="1:8" ht="14.25">
      <c r="A78" s="113">
        <v>50</v>
      </c>
      <c r="B78" s="133">
        <v>2</v>
      </c>
      <c r="C78" s="133">
        <v>1</v>
      </c>
      <c r="D78" s="133">
        <v>1</v>
      </c>
      <c r="E78" s="115" t="s">
        <v>269</v>
      </c>
      <c r="F78" s="116">
        <f>F21+F28+F35+F42+F49+F56+F63+F70</f>
        <v>2</v>
      </c>
      <c r="G78" s="114">
        <f>G21+G28+G35+G42+G49+G56+G63+G70</f>
        <v>1</v>
      </c>
      <c r="H78" s="108">
        <f>H21+H28+H35+H42+H49+H56+H63+H70</f>
        <v>1</v>
      </c>
    </row>
    <row r="79" spans="1:8" ht="14.25">
      <c r="A79" s="113">
        <v>51</v>
      </c>
      <c r="B79" s="133">
        <v>2</v>
      </c>
      <c r="C79" s="133">
        <v>2</v>
      </c>
      <c r="D79" s="133">
        <v>0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2</v>
      </c>
      <c r="C80" s="133">
        <v>1</v>
      </c>
      <c r="D80" s="133">
        <v>1</v>
      </c>
      <c r="E80" s="115" t="s">
        <v>267</v>
      </c>
      <c r="F80" s="124">
        <f>F76/$B$5*100</f>
        <v>18.27956989247312</v>
      </c>
      <c r="G80" s="125">
        <f>G76/$C$5*100</f>
        <v>20.388349514563107</v>
      </c>
      <c r="H80" s="126">
        <f>H76/$D$5*100</f>
        <v>15.66265060240964</v>
      </c>
    </row>
    <row r="81" spans="1:8" ht="14.25">
      <c r="A81" s="113">
        <v>53</v>
      </c>
      <c r="B81" s="133" t="s">
        <v>210</v>
      </c>
      <c r="C81" s="133" t="s">
        <v>210</v>
      </c>
      <c r="D81" s="133" t="s">
        <v>210</v>
      </c>
      <c r="E81" s="115" t="s">
        <v>268</v>
      </c>
      <c r="F81" s="124">
        <f>F77/$B$5*100</f>
        <v>80.64516129032258</v>
      </c>
      <c r="G81" s="125">
        <f>G77/$C$5*100</f>
        <v>78.64077669902912</v>
      </c>
      <c r="H81" s="126">
        <f>H77/$D$5*100</f>
        <v>83.13253012048193</v>
      </c>
    </row>
    <row r="82" spans="1:8" ht="15" thickBot="1">
      <c r="A82" s="127">
        <v>54</v>
      </c>
      <c r="B82" s="139">
        <v>3</v>
      </c>
      <c r="C82" s="139">
        <v>2</v>
      </c>
      <c r="D82" s="139">
        <v>1</v>
      </c>
      <c r="E82" s="129" t="s">
        <v>269</v>
      </c>
      <c r="F82" s="130">
        <f>F78/$B$5*100</f>
        <v>1.0752688172043012</v>
      </c>
      <c r="G82" s="131">
        <f>G78/$C$5*100</f>
        <v>0.9708737864077669</v>
      </c>
      <c r="H82" s="132">
        <f>H78/$D$5*100</f>
        <v>1.2048192771084338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287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2701</v>
      </c>
      <c r="C5" s="106">
        <f>SUM(C7,C14,C21,C28,C35,C42,C49,C56,C63,C70,C77,G7,G14,G21,G28,G35,G42,G49,G56,G63,G70,G71)</f>
        <v>1510</v>
      </c>
      <c r="D5" s="107">
        <f>SUM(D7,D14,D21,D28,D35,D42,D49,D56,D63,D70,D77,H7,H14,H21,H28,H35,H42,H49,H56,H63,H70,H71)</f>
        <v>1191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120</v>
      </c>
      <c r="C7" s="133">
        <v>70</v>
      </c>
      <c r="D7" s="133">
        <v>50</v>
      </c>
      <c r="E7" s="115" t="s">
        <v>241</v>
      </c>
      <c r="F7" s="134">
        <v>39</v>
      </c>
      <c r="G7" s="133">
        <v>25</v>
      </c>
      <c r="H7" s="135">
        <v>14</v>
      </c>
      <c r="I7" s="117"/>
    </row>
    <row r="8" spans="1:9" ht="14.25">
      <c r="A8" s="113">
        <v>0</v>
      </c>
      <c r="B8" s="133">
        <v>19</v>
      </c>
      <c r="C8" s="133">
        <v>11</v>
      </c>
      <c r="D8" s="133">
        <v>8</v>
      </c>
      <c r="E8" s="115">
        <v>55</v>
      </c>
      <c r="F8" s="134">
        <v>11</v>
      </c>
      <c r="G8" s="133">
        <v>9</v>
      </c>
      <c r="H8" s="135">
        <v>2</v>
      </c>
      <c r="I8" s="117"/>
    </row>
    <row r="9" spans="1:9" ht="14.25">
      <c r="A9" s="113">
        <v>1</v>
      </c>
      <c r="B9" s="133">
        <v>28</v>
      </c>
      <c r="C9" s="133">
        <v>18</v>
      </c>
      <c r="D9" s="133">
        <v>10</v>
      </c>
      <c r="E9" s="115">
        <v>56</v>
      </c>
      <c r="F9" s="134">
        <v>9</v>
      </c>
      <c r="G9" s="133">
        <v>6</v>
      </c>
      <c r="H9" s="135">
        <v>3</v>
      </c>
      <c r="I9" s="117"/>
    </row>
    <row r="10" spans="1:9" ht="14.25">
      <c r="A10" s="113">
        <v>2</v>
      </c>
      <c r="B10" s="133">
        <v>28</v>
      </c>
      <c r="C10" s="133">
        <v>17</v>
      </c>
      <c r="D10" s="133">
        <v>11</v>
      </c>
      <c r="E10" s="115">
        <v>57</v>
      </c>
      <c r="F10" s="134">
        <v>4</v>
      </c>
      <c r="G10" s="133">
        <v>1</v>
      </c>
      <c r="H10" s="135">
        <v>3</v>
      </c>
      <c r="I10" s="117"/>
    </row>
    <row r="11" spans="1:9" ht="14.25">
      <c r="A11" s="113">
        <v>3</v>
      </c>
      <c r="B11" s="133">
        <v>27</v>
      </c>
      <c r="C11" s="133">
        <v>15</v>
      </c>
      <c r="D11" s="133">
        <v>12</v>
      </c>
      <c r="E11" s="115">
        <v>58</v>
      </c>
      <c r="F11" s="134">
        <v>9</v>
      </c>
      <c r="G11" s="133">
        <v>6</v>
      </c>
      <c r="H11" s="135">
        <v>3</v>
      </c>
      <c r="I11" s="117"/>
    </row>
    <row r="12" spans="1:9" ht="14.25">
      <c r="A12" s="118">
        <v>4</v>
      </c>
      <c r="B12" s="136">
        <v>18</v>
      </c>
      <c r="C12" s="136">
        <v>9</v>
      </c>
      <c r="D12" s="136">
        <v>9</v>
      </c>
      <c r="E12" s="120">
        <v>59</v>
      </c>
      <c r="F12" s="137">
        <v>6</v>
      </c>
      <c r="G12" s="136">
        <v>3</v>
      </c>
      <c r="H12" s="138">
        <v>3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103</v>
      </c>
      <c r="C14" s="133">
        <v>55</v>
      </c>
      <c r="D14" s="133">
        <v>48</v>
      </c>
      <c r="E14" s="115" t="s">
        <v>243</v>
      </c>
      <c r="F14" s="134">
        <v>16</v>
      </c>
      <c r="G14" s="133">
        <v>11</v>
      </c>
      <c r="H14" s="135">
        <v>5</v>
      </c>
      <c r="I14" s="117"/>
    </row>
    <row r="15" spans="1:9" ht="14.25">
      <c r="A15" s="113">
        <v>5</v>
      </c>
      <c r="B15" s="133">
        <v>17</v>
      </c>
      <c r="C15" s="133">
        <v>10</v>
      </c>
      <c r="D15" s="133">
        <v>7</v>
      </c>
      <c r="E15" s="115">
        <v>60</v>
      </c>
      <c r="F15" s="134">
        <v>4</v>
      </c>
      <c r="G15" s="133">
        <v>3</v>
      </c>
      <c r="H15" s="135">
        <v>1</v>
      </c>
      <c r="I15" s="117"/>
    </row>
    <row r="16" spans="1:9" ht="14.25">
      <c r="A16" s="113">
        <v>6</v>
      </c>
      <c r="B16" s="133">
        <v>17</v>
      </c>
      <c r="C16" s="133">
        <v>6</v>
      </c>
      <c r="D16" s="133">
        <v>11</v>
      </c>
      <c r="E16" s="115">
        <v>61</v>
      </c>
      <c r="F16" s="134">
        <v>5</v>
      </c>
      <c r="G16" s="133">
        <v>2</v>
      </c>
      <c r="H16" s="135">
        <v>3</v>
      </c>
      <c r="I16" s="117"/>
    </row>
    <row r="17" spans="1:9" ht="14.25">
      <c r="A17" s="113">
        <v>7</v>
      </c>
      <c r="B17" s="133">
        <v>26</v>
      </c>
      <c r="C17" s="133">
        <v>12</v>
      </c>
      <c r="D17" s="133">
        <v>14</v>
      </c>
      <c r="E17" s="115">
        <v>62</v>
      </c>
      <c r="F17" s="134">
        <v>3</v>
      </c>
      <c r="G17" s="133">
        <v>3</v>
      </c>
      <c r="H17" s="135">
        <v>0</v>
      </c>
      <c r="I17" s="117"/>
    </row>
    <row r="18" spans="1:9" ht="14.25">
      <c r="A18" s="113">
        <v>8</v>
      </c>
      <c r="B18" s="133">
        <v>24</v>
      </c>
      <c r="C18" s="133">
        <v>15</v>
      </c>
      <c r="D18" s="133">
        <v>9</v>
      </c>
      <c r="E18" s="115">
        <v>63</v>
      </c>
      <c r="F18" s="134">
        <v>1</v>
      </c>
      <c r="G18" s="133">
        <v>1</v>
      </c>
      <c r="H18" s="135">
        <v>0</v>
      </c>
      <c r="I18" s="117"/>
    </row>
    <row r="19" spans="1:9" ht="14.25">
      <c r="A19" s="118">
        <v>9</v>
      </c>
      <c r="B19" s="136">
        <v>19</v>
      </c>
      <c r="C19" s="136">
        <v>12</v>
      </c>
      <c r="D19" s="136">
        <v>7</v>
      </c>
      <c r="E19" s="120">
        <v>64</v>
      </c>
      <c r="F19" s="137">
        <v>3</v>
      </c>
      <c r="G19" s="136">
        <v>2</v>
      </c>
      <c r="H19" s="138">
        <v>1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56</v>
      </c>
      <c r="C21" s="133">
        <v>24</v>
      </c>
      <c r="D21" s="133">
        <v>32</v>
      </c>
      <c r="E21" s="115" t="s">
        <v>245</v>
      </c>
      <c r="F21" s="134">
        <v>20</v>
      </c>
      <c r="G21" s="133">
        <v>8</v>
      </c>
      <c r="H21" s="135">
        <v>12</v>
      </c>
      <c r="I21" s="117"/>
    </row>
    <row r="22" spans="1:9" ht="14.25">
      <c r="A22" s="113">
        <v>10</v>
      </c>
      <c r="B22" s="133">
        <v>19</v>
      </c>
      <c r="C22" s="133">
        <v>9</v>
      </c>
      <c r="D22" s="133">
        <v>10</v>
      </c>
      <c r="E22" s="115">
        <v>65</v>
      </c>
      <c r="F22" s="134">
        <v>2</v>
      </c>
      <c r="G22" s="133">
        <v>1</v>
      </c>
      <c r="H22" s="135">
        <v>1</v>
      </c>
      <c r="I22" s="117"/>
    </row>
    <row r="23" spans="1:9" ht="14.25">
      <c r="A23" s="113">
        <v>11</v>
      </c>
      <c r="B23" s="133">
        <v>11</v>
      </c>
      <c r="C23" s="133">
        <v>6</v>
      </c>
      <c r="D23" s="133">
        <v>5</v>
      </c>
      <c r="E23" s="115">
        <v>66</v>
      </c>
      <c r="F23" s="134">
        <v>6</v>
      </c>
      <c r="G23" s="133">
        <v>2</v>
      </c>
      <c r="H23" s="135">
        <v>4</v>
      </c>
      <c r="I23" s="117"/>
    </row>
    <row r="24" spans="1:9" ht="14.25">
      <c r="A24" s="113">
        <v>12</v>
      </c>
      <c r="B24" s="133">
        <v>10</v>
      </c>
      <c r="C24" s="133">
        <v>5</v>
      </c>
      <c r="D24" s="133">
        <v>5</v>
      </c>
      <c r="E24" s="115">
        <v>67</v>
      </c>
      <c r="F24" s="134" t="s">
        <v>210</v>
      </c>
      <c r="G24" s="133" t="s">
        <v>210</v>
      </c>
      <c r="H24" s="135" t="s">
        <v>210</v>
      </c>
      <c r="I24" s="117"/>
    </row>
    <row r="25" spans="1:9" ht="14.25">
      <c r="A25" s="113">
        <v>13</v>
      </c>
      <c r="B25" s="133">
        <v>9</v>
      </c>
      <c r="C25" s="133">
        <v>1</v>
      </c>
      <c r="D25" s="133">
        <v>8</v>
      </c>
      <c r="E25" s="115">
        <v>68</v>
      </c>
      <c r="F25" s="134">
        <v>5</v>
      </c>
      <c r="G25" s="133">
        <v>2</v>
      </c>
      <c r="H25" s="135">
        <v>3</v>
      </c>
      <c r="I25" s="117"/>
    </row>
    <row r="26" spans="1:9" ht="14.25">
      <c r="A26" s="118">
        <v>14</v>
      </c>
      <c r="B26" s="136">
        <v>7</v>
      </c>
      <c r="C26" s="136">
        <v>3</v>
      </c>
      <c r="D26" s="136">
        <v>4</v>
      </c>
      <c r="E26" s="120">
        <v>69</v>
      </c>
      <c r="F26" s="137">
        <v>7</v>
      </c>
      <c r="G26" s="136">
        <v>3</v>
      </c>
      <c r="H26" s="138">
        <v>4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251</v>
      </c>
      <c r="C28" s="133">
        <v>146</v>
      </c>
      <c r="D28" s="133">
        <v>105</v>
      </c>
      <c r="E28" s="115" t="s">
        <v>247</v>
      </c>
      <c r="F28" s="134">
        <v>15</v>
      </c>
      <c r="G28" s="133">
        <v>5</v>
      </c>
      <c r="H28" s="135">
        <v>10</v>
      </c>
      <c r="I28" s="117"/>
    </row>
    <row r="29" spans="1:9" ht="14.25">
      <c r="A29" s="113">
        <v>15</v>
      </c>
      <c r="B29" s="133">
        <v>7</v>
      </c>
      <c r="C29" s="133">
        <v>5</v>
      </c>
      <c r="D29" s="133">
        <v>2</v>
      </c>
      <c r="E29" s="115">
        <v>70</v>
      </c>
      <c r="F29" s="134">
        <v>2</v>
      </c>
      <c r="G29" s="133">
        <v>0</v>
      </c>
      <c r="H29" s="135">
        <v>2</v>
      </c>
      <c r="I29" s="117"/>
    </row>
    <row r="30" spans="1:9" ht="14.25">
      <c r="A30" s="113">
        <v>16</v>
      </c>
      <c r="B30" s="133">
        <v>11</v>
      </c>
      <c r="C30" s="133">
        <v>7</v>
      </c>
      <c r="D30" s="133">
        <v>4</v>
      </c>
      <c r="E30" s="115">
        <v>71</v>
      </c>
      <c r="F30" s="134">
        <v>6</v>
      </c>
      <c r="G30" s="133">
        <v>3</v>
      </c>
      <c r="H30" s="135">
        <v>3</v>
      </c>
      <c r="I30" s="117"/>
    </row>
    <row r="31" spans="1:9" ht="14.25">
      <c r="A31" s="113">
        <v>17</v>
      </c>
      <c r="B31" s="133">
        <v>8</v>
      </c>
      <c r="C31" s="133">
        <v>3</v>
      </c>
      <c r="D31" s="133">
        <v>5</v>
      </c>
      <c r="E31" s="115">
        <v>72</v>
      </c>
      <c r="F31" s="134">
        <v>1</v>
      </c>
      <c r="G31" s="133">
        <v>1</v>
      </c>
      <c r="H31" s="135">
        <v>0</v>
      </c>
      <c r="I31" s="117"/>
    </row>
    <row r="32" spans="1:9" ht="14.25">
      <c r="A32" s="113">
        <v>18</v>
      </c>
      <c r="B32" s="133">
        <v>41</v>
      </c>
      <c r="C32" s="133">
        <v>17</v>
      </c>
      <c r="D32" s="133">
        <v>24</v>
      </c>
      <c r="E32" s="115">
        <v>73</v>
      </c>
      <c r="F32" s="134">
        <v>3</v>
      </c>
      <c r="G32" s="133">
        <v>0</v>
      </c>
      <c r="H32" s="135">
        <v>3</v>
      </c>
      <c r="I32" s="117"/>
    </row>
    <row r="33" spans="1:9" ht="14.25">
      <c r="A33" s="118">
        <v>19</v>
      </c>
      <c r="B33" s="136">
        <v>184</v>
      </c>
      <c r="C33" s="136">
        <v>114</v>
      </c>
      <c r="D33" s="136">
        <v>70</v>
      </c>
      <c r="E33" s="120">
        <v>74</v>
      </c>
      <c r="F33" s="137">
        <v>3</v>
      </c>
      <c r="G33" s="136">
        <v>1</v>
      </c>
      <c r="H33" s="138">
        <v>2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773</v>
      </c>
      <c r="C35" s="133">
        <v>454</v>
      </c>
      <c r="D35" s="133">
        <v>319</v>
      </c>
      <c r="E35" s="115" t="s">
        <v>249</v>
      </c>
      <c r="F35" s="134">
        <v>12</v>
      </c>
      <c r="G35" s="133">
        <v>4</v>
      </c>
      <c r="H35" s="135">
        <v>8</v>
      </c>
      <c r="I35" s="117"/>
    </row>
    <row r="36" spans="1:9" ht="14.25">
      <c r="A36" s="113">
        <v>20</v>
      </c>
      <c r="B36" s="133">
        <v>107</v>
      </c>
      <c r="C36" s="133">
        <v>71</v>
      </c>
      <c r="D36" s="133">
        <v>36</v>
      </c>
      <c r="E36" s="115">
        <v>75</v>
      </c>
      <c r="F36" s="134">
        <v>1</v>
      </c>
      <c r="G36" s="133">
        <v>0</v>
      </c>
      <c r="H36" s="135">
        <v>1</v>
      </c>
      <c r="I36" s="117"/>
    </row>
    <row r="37" spans="1:9" ht="14.25">
      <c r="A37" s="113">
        <v>21</v>
      </c>
      <c r="B37" s="133">
        <v>153</v>
      </c>
      <c r="C37" s="133">
        <v>97</v>
      </c>
      <c r="D37" s="133">
        <v>56</v>
      </c>
      <c r="E37" s="115">
        <v>76</v>
      </c>
      <c r="F37" s="134">
        <v>3</v>
      </c>
      <c r="G37" s="133">
        <v>3</v>
      </c>
      <c r="H37" s="135">
        <v>0</v>
      </c>
      <c r="I37" s="117"/>
    </row>
    <row r="38" spans="1:9" ht="14.25">
      <c r="A38" s="113">
        <v>22</v>
      </c>
      <c r="B38" s="133">
        <v>132</v>
      </c>
      <c r="C38" s="133">
        <v>75</v>
      </c>
      <c r="D38" s="133">
        <v>57</v>
      </c>
      <c r="E38" s="115">
        <v>77</v>
      </c>
      <c r="F38" s="134">
        <v>3</v>
      </c>
      <c r="G38" s="133">
        <v>0</v>
      </c>
      <c r="H38" s="135">
        <v>3</v>
      </c>
      <c r="I38" s="117"/>
    </row>
    <row r="39" spans="1:9" ht="14.25">
      <c r="A39" s="113">
        <v>23</v>
      </c>
      <c r="B39" s="133">
        <v>204</v>
      </c>
      <c r="C39" s="133">
        <v>112</v>
      </c>
      <c r="D39" s="133">
        <v>92</v>
      </c>
      <c r="E39" s="115">
        <v>78</v>
      </c>
      <c r="F39" s="134">
        <v>2</v>
      </c>
      <c r="G39" s="133">
        <v>0</v>
      </c>
      <c r="H39" s="135">
        <v>2</v>
      </c>
      <c r="I39" s="117"/>
    </row>
    <row r="40" spans="1:9" ht="14.25">
      <c r="A40" s="118">
        <v>24</v>
      </c>
      <c r="B40" s="136">
        <v>177</v>
      </c>
      <c r="C40" s="136">
        <v>99</v>
      </c>
      <c r="D40" s="136">
        <v>78</v>
      </c>
      <c r="E40" s="120">
        <v>79</v>
      </c>
      <c r="F40" s="137">
        <v>3</v>
      </c>
      <c r="G40" s="136">
        <v>1</v>
      </c>
      <c r="H40" s="138">
        <v>2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510</v>
      </c>
      <c r="C42" s="133">
        <v>281</v>
      </c>
      <c r="D42" s="133">
        <v>229</v>
      </c>
      <c r="E42" s="115" t="s">
        <v>251</v>
      </c>
      <c r="F42" s="134">
        <v>19</v>
      </c>
      <c r="G42" s="133">
        <v>5</v>
      </c>
      <c r="H42" s="135">
        <v>14</v>
      </c>
      <c r="I42" s="117"/>
    </row>
    <row r="43" spans="1:9" ht="14.25">
      <c r="A43" s="113">
        <v>25</v>
      </c>
      <c r="B43" s="133">
        <v>145</v>
      </c>
      <c r="C43" s="133">
        <v>83</v>
      </c>
      <c r="D43" s="133">
        <v>62</v>
      </c>
      <c r="E43" s="115">
        <v>80</v>
      </c>
      <c r="F43" s="134">
        <v>4</v>
      </c>
      <c r="G43" s="133">
        <v>0</v>
      </c>
      <c r="H43" s="135">
        <v>4</v>
      </c>
      <c r="I43" s="117"/>
    </row>
    <row r="44" spans="1:9" ht="14.25">
      <c r="A44" s="113">
        <v>26</v>
      </c>
      <c r="B44" s="133">
        <v>104</v>
      </c>
      <c r="C44" s="133">
        <v>58</v>
      </c>
      <c r="D44" s="133">
        <v>46</v>
      </c>
      <c r="E44" s="115">
        <v>81</v>
      </c>
      <c r="F44" s="134">
        <v>3</v>
      </c>
      <c r="G44" s="133">
        <v>0</v>
      </c>
      <c r="H44" s="135">
        <v>3</v>
      </c>
      <c r="I44" s="117"/>
    </row>
    <row r="45" spans="1:9" ht="14.25">
      <c r="A45" s="113">
        <v>27</v>
      </c>
      <c r="B45" s="133">
        <v>95</v>
      </c>
      <c r="C45" s="133">
        <v>52</v>
      </c>
      <c r="D45" s="133">
        <v>43</v>
      </c>
      <c r="E45" s="115">
        <v>82</v>
      </c>
      <c r="F45" s="134">
        <v>6</v>
      </c>
      <c r="G45" s="133">
        <v>2</v>
      </c>
      <c r="H45" s="135">
        <v>4</v>
      </c>
      <c r="I45" s="117"/>
    </row>
    <row r="46" spans="1:9" ht="14.25">
      <c r="A46" s="113">
        <v>28</v>
      </c>
      <c r="B46" s="133">
        <v>79</v>
      </c>
      <c r="C46" s="133">
        <v>39</v>
      </c>
      <c r="D46" s="133">
        <v>40</v>
      </c>
      <c r="E46" s="115">
        <v>83</v>
      </c>
      <c r="F46" s="134">
        <v>1</v>
      </c>
      <c r="G46" s="133">
        <v>0</v>
      </c>
      <c r="H46" s="135">
        <v>1</v>
      </c>
      <c r="I46" s="117"/>
    </row>
    <row r="47" spans="1:9" ht="14.25">
      <c r="A47" s="118">
        <v>29</v>
      </c>
      <c r="B47" s="136">
        <v>87</v>
      </c>
      <c r="C47" s="136">
        <v>49</v>
      </c>
      <c r="D47" s="136">
        <v>38</v>
      </c>
      <c r="E47" s="120">
        <v>84</v>
      </c>
      <c r="F47" s="137">
        <v>5</v>
      </c>
      <c r="G47" s="136">
        <v>3</v>
      </c>
      <c r="H47" s="138">
        <v>2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315</v>
      </c>
      <c r="C49" s="133">
        <v>153</v>
      </c>
      <c r="D49" s="133">
        <v>162</v>
      </c>
      <c r="E49" s="115" t="s">
        <v>253</v>
      </c>
      <c r="F49" s="134">
        <v>9</v>
      </c>
      <c r="G49" s="133">
        <v>2</v>
      </c>
      <c r="H49" s="135">
        <v>7</v>
      </c>
      <c r="I49" s="117"/>
    </row>
    <row r="50" spans="1:9" ht="14.25">
      <c r="A50" s="113">
        <v>30</v>
      </c>
      <c r="B50" s="133">
        <v>74</v>
      </c>
      <c r="C50" s="133">
        <v>33</v>
      </c>
      <c r="D50" s="133">
        <v>41</v>
      </c>
      <c r="E50" s="115">
        <v>85</v>
      </c>
      <c r="F50" s="134">
        <v>2</v>
      </c>
      <c r="G50" s="133">
        <v>0</v>
      </c>
      <c r="H50" s="135">
        <v>2</v>
      </c>
      <c r="I50" s="117"/>
    </row>
    <row r="51" spans="1:9" ht="14.25">
      <c r="A51" s="113">
        <v>31</v>
      </c>
      <c r="B51" s="133">
        <v>77</v>
      </c>
      <c r="C51" s="133">
        <v>37</v>
      </c>
      <c r="D51" s="133">
        <v>40</v>
      </c>
      <c r="E51" s="115">
        <v>86</v>
      </c>
      <c r="F51" s="134">
        <v>2</v>
      </c>
      <c r="G51" s="133">
        <v>0</v>
      </c>
      <c r="H51" s="135">
        <v>2</v>
      </c>
      <c r="I51" s="117"/>
    </row>
    <row r="52" spans="1:9" ht="14.25">
      <c r="A52" s="113">
        <v>32</v>
      </c>
      <c r="B52" s="133">
        <v>57</v>
      </c>
      <c r="C52" s="133">
        <v>26</v>
      </c>
      <c r="D52" s="133">
        <v>31</v>
      </c>
      <c r="E52" s="115">
        <v>87</v>
      </c>
      <c r="F52" s="134">
        <v>1</v>
      </c>
      <c r="G52" s="133">
        <v>0</v>
      </c>
      <c r="H52" s="135">
        <v>1</v>
      </c>
      <c r="I52" s="117"/>
    </row>
    <row r="53" spans="1:9" ht="14.25">
      <c r="A53" s="113">
        <v>33</v>
      </c>
      <c r="B53" s="133">
        <v>65</v>
      </c>
      <c r="C53" s="133">
        <v>35</v>
      </c>
      <c r="D53" s="133">
        <v>30</v>
      </c>
      <c r="E53" s="115">
        <v>88</v>
      </c>
      <c r="F53" s="134">
        <v>3</v>
      </c>
      <c r="G53" s="133">
        <v>2</v>
      </c>
      <c r="H53" s="135">
        <v>1</v>
      </c>
      <c r="I53" s="117"/>
    </row>
    <row r="54" spans="1:9" ht="14.25">
      <c r="A54" s="118">
        <v>34</v>
      </c>
      <c r="B54" s="136">
        <v>42</v>
      </c>
      <c r="C54" s="136">
        <v>22</v>
      </c>
      <c r="D54" s="136">
        <v>20</v>
      </c>
      <c r="E54" s="120">
        <v>89</v>
      </c>
      <c r="F54" s="137">
        <v>1</v>
      </c>
      <c r="G54" s="136">
        <v>0</v>
      </c>
      <c r="H54" s="138">
        <v>1</v>
      </c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193</v>
      </c>
      <c r="C56" s="133">
        <v>103</v>
      </c>
      <c r="D56" s="133">
        <v>90</v>
      </c>
      <c r="E56" s="115" t="s">
        <v>255</v>
      </c>
      <c r="F56" s="134">
        <v>5</v>
      </c>
      <c r="G56" s="133">
        <v>1</v>
      </c>
      <c r="H56" s="135">
        <v>4</v>
      </c>
      <c r="I56" s="117"/>
    </row>
    <row r="57" spans="1:9" ht="14.25">
      <c r="A57" s="113">
        <v>35</v>
      </c>
      <c r="B57" s="133">
        <v>52</v>
      </c>
      <c r="C57" s="133">
        <v>24</v>
      </c>
      <c r="D57" s="133">
        <v>28</v>
      </c>
      <c r="E57" s="115">
        <v>90</v>
      </c>
      <c r="F57" s="134">
        <v>2</v>
      </c>
      <c r="G57" s="133">
        <v>1</v>
      </c>
      <c r="H57" s="135">
        <v>1</v>
      </c>
      <c r="I57" s="117"/>
    </row>
    <row r="58" spans="1:9" ht="14.25">
      <c r="A58" s="113">
        <v>36</v>
      </c>
      <c r="B58" s="133">
        <v>32</v>
      </c>
      <c r="C58" s="133">
        <v>22</v>
      </c>
      <c r="D58" s="133">
        <v>10</v>
      </c>
      <c r="E58" s="115">
        <v>91</v>
      </c>
      <c r="F58" s="134" t="s">
        <v>210</v>
      </c>
      <c r="G58" s="133" t="s">
        <v>210</v>
      </c>
      <c r="H58" s="135" t="s">
        <v>210</v>
      </c>
      <c r="I58" s="117"/>
    </row>
    <row r="59" spans="1:9" ht="14.25">
      <c r="A59" s="113">
        <v>37</v>
      </c>
      <c r="B59" s="133">
        <v>37</v>
      </c>
      <c r="C59" s="133">
        <v>20</v>
      </c>
      <c r="D59" s="133">
        <v>17</v>
      </c>
      <c r="E59" s="115">
        <v>92</v>
      </c>
      <c r="F59" s="134">
        <v>2</v>
      </c>
      <c r="G59" s="133">
        <v>0</v>
      </c>
      <c r="H59" s="135">
        <v>2</v>
      </c>
      <c r="I59" s="117"/>
    </row>
    <row r="60" spans="1:9" ht="14.25">
      <c r="A60" s="113">
        <v>38</v>
      </c>
      <c r="B60" s="133">
        <v>35</v>
      </c>
      <c r="C60" s="133">
        <v>21</v>
      </c>
      <c r="D60" s="133">
        <v>14</v>
      </c>
      <c r="E60" s="115">
        <v>93</v>
      </c>
      <c r="F60" s="134" t="s">
        <v>210</v>
      </c>
      <c r="G60" s="133" t="s">
        <v>210</v>
      </c>
      <c r="H60" s="135" t="s">
        <v>210</v>
      </c>
      <c r="I60" s="117"/>
    </row>
    <row r="61" spans="1:9" ht="14.25">
      <c r="A61" s="118">
        <v>39</v>
      </c>
      <c r="B61" s="136">
        <v>37</v>
      </c>
      <c r="C61" s="136">
        <v>16</v>
      </c>
      <c r="D61" s="136">
        <v>21</v>
      </c>
      <c r="E61" s="120">
        <v>94</v>
      </c>
      <c r="F61" s="137">
        <v>1</v>
      </c>
      <c r="G61" s="136">
        <v>0</v>
      </c>
      <c r="H61" s="138">
        <v>1</v>
      </c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118</v>
      </c>
      <c r="C63" s="133">
        <v>80</v>
      </c>
      <c r="D63" s="133">
        <v>38</v>
      </c>
      <c r="E63" s="115" t="s">
        <v>257</v>
      </c>
      <c r="F63" s="134">
        <v>1</v>
      </c>
      <c r="G63" s="133">
        <v>0</v>
      </c>
      <c r="H63" s="135">
        <v>1</v>
      </c>
      <c r="I63" s="117"/>
    </row>
    <row r="64" spans="1:9" ht="14.25">
      <c r="A64" s="113">
        <v>40</v>
      </c>
      <c r="B64" s="133">
        <v>21</v>
      </c>
      <c r="C64" s="133">
        <v>13</v>
      </c>
      <c r="D64" s="133">
        <v>8</v>
      </c>
      <c r="E64" s="115">
        <v>95</v>
      </c>
      <c r="F64" s="134" t="s">
        <v>210</v>
      </c>
      <c r="G64" s="133" t="s">
        <v>210</v>
      </c>
      <c r="H64" s="135" t="s">
        <v>210</v>
      </c>
      <c r="I64" s="117"/>
    </row>
    <row r="65" spans="1:9" ht="14.25">
      <c r="A65" s="113">
        <v>41</v>
      </c>
      <c r="B65" s="133">
        <v>30</v>
      </c>
      <c r="C65" s="133">
        <v>23</v>
      </c>
      <c r="D65" s="133">
        <v>7</v>
      </c>
      <c r="E65" s="115">
        <v>96</v>
      </c>
      <c r="F65" s="134">
        <v>1</v>
      </c>
      <c r="G65" s="133">
        <v>0</v>
      </c>
      <c r="H65" s="135">
        <v>1</v>
      </c>
      <c r="I65" s="117"/>
    </row>
    <row r="66" spans="1:9" ht="14.25">
      <c r="A66" s="113">
        <v>42</v>
      </c>
      <c r="B66" s="133">
        <v>25</v>
      </c>
      <c r="C66" s="133">
        <v>15</v>
      </c>
      <c r="D66" s="133">
        <v>10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20</v>
      </c>
      <c r="C67" s="133">
        <v>16</v>
      </c>
      <c r="D67" s="133">
        <v>4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22</v>
      </c>
      <c r="C68" s="136">
        <v>13</v>
      </c>
      <c r="D68" s="136">
        <v>9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62</v>
      </c>
      <c r="C70" s="133">
        <v>42</v>
      </c>
      <c r="D70" s="133">
        <v>20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15</v>
      </c>
      <c r="C71" s="133">
        <v>8</v>
      </c>
      <c r="D71" s="133">
        <v>7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18</v>
      </c>
      <c r="C72" s="133">
        <v>14</v>
      </c>
      <c r="D72" s="133">
        <v>4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13</v>
      </c>
      <c r="C73" s="133">
        <v>9</v>
      </c>
      <c r="D73" s="133">
        <v>4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5</v>
      </c>
      <c r="C74" s="133">
        <v>3</v>
      </c>
      <c r="D74" s="133">
        <v>2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11</v>
      </c>
      <c r="C75" s="136">
        <v>8</v>
      </c>
      <c r="D75" s="136">
        <v>3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279</v>
      </c>
      <c r="G76" s="114">
        <f>C7+C14+C21</f>
        <v>149</v>
      </c>
      <c r="H76" s="108">
        <f>D7+D14+D21</f>
        <v>130</v>
      </c>
    </row>
    <row r="77" spans="1:8" ht="14.25">
      <c r="A77" s="113" t="s">
        <v>259</v>
      </c>
      <c r="B77" s="133">
        <v>64</v>
      </c>
      <c r="C77" s="133">
        <v>41</v>
      </c>
      <c r="D77" s="133">
        <v>23</v>
      </c>
      <c r="E77" s="115" t="s">
        <v>268</v>
      </c>
      <c r="F77" s="116">
        <f>B28+B35+B42+B49+B56+B63+B70+B77+F7+F14</f>
        <v>2341</v>
      </c>
      <c r="G77" s="114">
        <f>C28+C35+C42+C49+C56+C63+C70+C77+G7+G14</f>
        <v>1336</v>
      </c>
      <c r="H77" s="108">
        <f>D28+D35+D42+D49+D56+D63+D70+D77+H7+H14</f>
        <v>1005</v>
      </c>
    </row>
    <row r="78" spans="1:8" ht="14.25">
      <c r="A78" s="113">
        <v>50</v>
      </c>
      <c r="B78" s="133">
        <v>10</v>
      </c>
      <c r="C78" s="133">
        <v>7</v>
      </c>
      <c r="D78" s="133">
        <v>3</v>
      </c>
      <c r="E78" s="115" t="s">
        <v>269</v>
      </c>
      <c r="F78" s="116">
        <f>F21+F28+F35+F42+F49+F56+F63+F70</f>
        <v>81</v>
      </c>
      <c r="G78" s="114">
        <f>G21+G28+G35+G42+G49+G56+G63+G70</f>
        <v>25</v>
      </c>
      <c r="H78" s="108">
        <f>H21+H28+H35+H42+H49+H56+H63+H70</f>
        <v>56</v>
      </c>
    </row>
    <row r="79" spans="1:8" ht="14.25">
      <c r="A79" s="113">
        <v>51</v>
      </c>
      <c r="B79" s="133">
        <v>16</v>
      </c>
      <c r="C79" s="133">
        <v>8</v>
      </c>
      <c r="D79" s="133">
        <v>8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16</v>
      </c>
      <c r="C80" s="133">
        <v>11</v>
      </c>
      <c r="D80" s="133">
        <v>5</v>
      </c>
      <c r="E80" s="115" t="s">
        <v>267</v>
      </c>
      <c r="F80" s="124">
        <f>F76/$B$5*100</f>
        <v>10.329507589781564</v>
      </c>
      <c r="G80" s="125">
        <f>G76/$C$5*100</f>
        <v>9.867549668874172</v>
      </c>
      <c r="H80" s="126">
        <f>H76/$D$5*100</f>
        <v>10.9151973131822</v>
      </c>
    </row>
    <row r="81" spans="1:8" ht="14.25">
      <c r="A81" s="113">
        <v>53</v>
      </c>
      <c r="B81" s="133">
        <v>12</v>
      </c>
      <c r="C81" s="133">
        <v>6</v>
      </c>
      <c r="D81" s="133">
        <v>6</v>
      </c>
      <c r="E81" s="115" t="s">
        <v>268</v>
      </c>
      <c r="F81" s="124">
        <f>F77/$B$5*100</f>
        <v>86.67160310995928</v>
      </c>
      <c r="G81" s="125">
        <f>G77/$C$5*100</f>
        <v>88.47682119205298</v>
      </c>
      <c r="H81" s="126">
        <f>H77/$D$5*100</f>
        <v>84.38287153652394</v>
      </c>
    </row>
    <row r="82" spans="1:8" ht="15" thickBot="1">
      <c r="A82" s="127">
        <v>54</v>
      </c>
      <c r="B82" s="139">
        <v>10</v>
      </c>
      <c r="C82" s="139">
        <v>9</v>
      </c>
      <c r="D82" s="139">
        <v>1</v>
      </c>
      <c r="E82" s="129" t="s">
        <v>269</v>
      </c>
      <c r="F82" s="130">
        <f>F78/$B$5*100</f>
        <v>2.9988893002591634</v>
      </c>
      <c r="G82" s="131">
        <f>G78/$C$5*100</f>
        <v>1.6556291390728477</v>
      </c>
      <c r="H82" s="132">
        <f>H78/$D$5*100</f>
        <v>4.701931150293871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288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870</v>
      </c>
      <c r="C5" s="106">
        <f>SUM(C7,C14,C21,C28,C35,C42,C49,C56,C63,C70,C77,G7,G14,G21,G28,G35,G42,G49,G56,G63,G70,G71)</f>
        <v>515</v>
      </c>
      <c r="D5" s="107">
        <f>SUM(D7,D14,D21,D28,D35,D42,D49,D56,D63,D70,D77,H7,H14,H21,H28,H35,H42,H49,H56,H63,H70,H71)</f>
        <v>355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38</v>
      </c>
      <c r="C7" s="133">
        <v>22</v>
      </c>
      <c r="D7" s="133">
        <v>16</v>
      </c>
      <c r="E7" s="115" t="s">
        <v>241</v>
      </c>
      <c r="F7" s="134">
        <v>18</v>
      </c>
      <c r="G7" s="133">
        <v>13</v>
      </c>
      <c r="H7" s="135">
        <v>5</v>
      </c>
      <c r="I7" s="117"/>
    </row>
    <row r="8" spans="1:9" ht="14.25">
      <c r="A8" s="113">
        <v>0</v>
      </c>
      <c r="B8" s="133">
        <v>2</v>
      </c>
      <c r="C8" s="133">
        <v>1</v>
      </c>
      <c r="D8" s="133">
        <v>1</v>
      </c>
      <c r="E8" s="115">
        <v>55</v>
      </c>
      <c r="F8" s="134">
        <v>5</v>
      </c>
      <c r="G8" s="133">
        <v>3</v>
      </c>
      <c r="H8" s="135">
        <v>2</v>
      </c>
      <c r="I8" s="117"/>
    </row>
    <row r="9" spans="1:9" ht="14.25">
      <c r="A9" s="113">
        <v>1</v>
      </c>
      <c r="B9" s="133">
        <v>11</v>
      </c>
      <c r="C9" s="133">
        <v>6</v>
      </c>
      <c r="D9" s="133">
        <v>5</v>
      </c>
      <c r="E9" s="115">
        <v>56</v>
      </c>
      <c r="F9" s="134">
        <v>1</v>
      </c>
      <c r="G9" s="133">
        <v>1</v>
      </c>
      <c r="H9" s="135">
        <v>0</v>
      </c>
      <c r="I9" s="117"/>
    </row>
    <row r="10" spans="1:9" ht="14.25">
      <c r="A10" s="113">
        <v>2</v>
      </c>
      <c r="B10" s="133">
        <v>11</v>
      </c>
      <c r="C10" s="133">
        <v>8</v>
      </c>
      <c r="D10" s="133">
        <v>3</v>
      </c>
      <c r="E10" s="115">
        <v>57</v>
      </c>
      <c r="F10" s="134">
        <v>2</v>
      </c>
      <c r="G10" s="133">
        <v>2</v>
      </c>
      <c r="H10" s="135">
        <v>0</v>
      </c>
      <c r="I10" s="117"/>
    </row>
    <row r="11" spans="1:9" ht="14.25">
      <c r="A11" s="113">
        <v>3</v>
      </c>
      <c r="B11" s="133">
        <v>9</v>
      </c>
      <c r="C11" s="133">
        <v>4</v>
      </c>
      <c r="D11" s="133">
        <v>5</v>
      </c>
      <c r="E11" s="115">
        <v>58</v>
      </c>
      <c r="F11" s="134">
        <v>6</v>
      </c>
      <c r="G11" s="133">
        <v>5</v>
      </c>
      <c r="H11" s="135">
        <v>1</v>
      </c>
      <c r="I11" s="117"/>
    </row>
    <row r="12" spans="1:9" ht="14.25">
      <c r="A12" s="118">
        <v>4</v>
      </c>
      <c r="B12" s="136">
        <v>5</v>
      </c>
      <c r="C12" s="136">
        <v>3</v>
      </c>
      <c r="D12" s="136">
        <v>2</v>
      </c>
      <c r="E12" s="120">
        <v>59</v>
      </c>
      <c r="F12" s="137">
        <v>4</v>
      </c>
      <c r="G12" s="136">
        <v>2</v>
      </c>
      <c r="H12" s="138">
        <v>2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27</v>
      </c>
      <c r="C14" s="133">
        <v>16</v>
      </c>
      <c r="D14" s="133">
        <v>11</v>
      </c>
      <c r="E14" s="115" t="s">
        <v>243</v>
      </c>
      <c r="F14" s="134">
        <v>11</v>
      </c>
      <c r="G14" s="133">
        <v>4</v>
      </c>
      <c r="H14" s="135">
        <v>7</v>
      </c>
      <c r="I14" s="117"/>
    </row>
    <row r="15" spans="1:9" ht="14.25">
      <c r="A15" s="113">
        <v>5</v>
      </c>
      <c r="B15" s="133">
        <v>3</v>
      </c>
      <c r="C15" s="133">
        <v>2</v>
      </c>
      <c r="D15" s="133">
        <v>1</v>
      </c>
      <c r="E15" s="115">
        <v>60</v>
      </c>
      <c r="F15" s="134">
        <v>5</v>
      </c>
      <c r="G15" s="133">
        <v>2</v>
      </c>
      <c r="H15" s="135">
        <v>3</v>
      </c>
      <c r="I15" s="117"/>
    </row>
    <row r="16" spans="1:9" ht="14.25">
      <c r="A16" s="113">
        <v>6</v>
      </c>
      <c r="B16" s="133">
        <v>6</v>
      </c>
      <c r="C16" s="133">
        <v>2</v>
      </c>
      <c r="D16" s="133">
        <v>4</v>
      </c>
      <c r="E16" s="115">
        <v>61</v>
      </c>
      <c r="F16" s="134">
        <v>3</v>
      </c>
      <c r="G16" s="133">
        <v>1</v>
      </c>
      <c r="H16" s="135">
        <v>2</v>
      </c>
      <c r="I16" s="117"/>
    </row>
    <row r="17" spans="1:9" ht="14.25">
      <c r="A17" s="113">
        <v>7</v>
      </c>
      <c r="B17" s="133">
        <v>3</v>
      </c>
      <c r="C17" s="133">
        <v>1</v>
      </c>
      <c r="D17" s="133">
        <v>2</v>
      </c>
      <c r="E17" s="115">
        <v>62</v>
      </c>
      <c r="F17" s="134">
        <v>1</v>
      </c>
      <c r="G17" s="133">
        <v>1</v>
      </c>
      <c r="H17" s="135">
        <v>0</v>
      </c>
      <c r="I17" s="117"/>
    </row>
    <row r="18" spans="1:9" ht="14.25">
      <c r="A18" s="113">
        <v>8</v>
      </c>
      <c r="B18" s="133">
        <v>11</v>
      </c>
      <c r="C18" s="133">
        <v>9</v>
      </c>
      <c r="D18" s="133">
        <v>2</v>
      </c>
      <c r="E18" s="115">
        <v>63</v>
      </c>
      <c r="F18" s="134">
        <v>1</v>
      </c>
      <c r="G18" s="133">
        <v>0</v>
      </c>
      <c r="H18" s="135">
        <v>1</v>
      </c>
      <c r="I18" s="117"/>
    </row>
    <row r="19" spans="1:9" ht="14.25">
      <c r="A19" s="118">
        <v>9</v>
      </c>
      <c r="B19" s="136">
        <v>4</v>
      </c>
      <c r="C19" s="136">
        <v>2</v>
      </c>
      <c r="D19" s="136">
        <v>2</v>
      </c>
      <c r="E19" s="120">
        <v>64</v>
      </c>
      <c r="F19" s="137">
        <v>1</v>
      </c>
      <c r="G19" s="136">
        <v>0</v>
      </c>
      <c r="H19" s="138">
        <v>1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22</v>
      </c>
      <c r="C21" s="133">
        <v>14</v>
      </c>
      <c r="D21" s="133">
        <v>8</v>
      </c>
      <c r="E21" s="115" t="s">
        <v>245</v>
      </c>
      <c r="F21" s="134">
        <v>12</v>
      </c>
      <c r="G21" s="133">
        <v>4</v>
      </c>
      <c r="H21" s="135">
        <v>8</v>
      </c>
      <c r="I21" s="117"/>
    </row>
    <row r="22" spans="1:9" ht="14.25">
      <c r="A22" s="113">
        <v>10</v>
      </c>
      <c r="B22" s="133">
        <v>5</v>
      </c>
      <c r="C22" s="133">
        <v>3</v>
      </c>
      <c r="D22" s="133">
        <v>2</v>
      </c>
      <c r="E22" s="115">
        <v>65</v>
      </c>
      <c r="F22" s="134">
        <v>4</v>
      </c>
      <c r="G22" s="133">
        <v>1</v>
      </c>
      <c r="H22" s="135">
        <v>3</v>
      </c>
      <c r="I22" s="117"/>
    </row>
    <row r="23" spans="1:9" ht="14.25">
      <c r="A23" s="113">
        <v>11</v>
      </c>
      <c r="B23" s="133">
        <v>6</v>
      </c>
      <c r="C23" s="133">
        <v>4</v>
      </c>
      <c r="D23" s="133">
        <v>2</v>
      </c>
      <c r="E23" s="115">
        <v>66</v>
      </c>
      <c r="F23" s="134">
        <v>1</v>
      </c>
      <c r="G23" s="133">
        <v>0</v>
      </c>
      <c r="H23" s="135">
        <v>1</v>
      </c>
      <c r="I23" s="117"/>
    </row>
    <row r="24" spans="1:9" ht="14.25">
      <c r="A24" s="113">
        <v>12</v>
      </c>
      <c r="B24" s="133">
        <v>4</v>
      </c>
      <c r="C24" s="133">
        <v>3</v>
      </c>
      <c r="D24" s="133">
        <v>1</v>
      </c>
      <c r="E24" s="115">
        <v>67</v>
      </c>
      <c r="F24" s="134" t="s">
        <v>210</v>
      </c>
      <c r="G24" s="133" t="s">
        <v>210</v>
      </c>
      <c r="H24" s="135" t="s">
        <v>210</v>
      </c>
      <c r="I24" s="117"/>
    </row>
    <row r="25" spans="1:9" ht="14.25">
      <c r="A25" s="113">
        <v>13</v>
      </c>
      <c r="B25" s="133">
        <v>4</v>
      </c>
      <c r="C25" s="133">
        <v>2</v>
      </c>
      <c r="D25" s="133">
        <v>2</v>
      </c>
      <c r="E25" s="115">
        <v>68</v>
      </c>
      <c r="F25" s="134">
        <v>5</v>
      </c>
      <c r="G25" s="133">
        <v>2</v>
      </c>
      <c r="H25" s="135">
        <v>3</v>
      </c>
      <c r="I25" s="117"/>
    </row>
    <row r="26" spans="1:9" ht="14.25">
      <c r="A26" s="118">
        <v>14</v>
      </c>
      <c r="B26" s="136">
        <v>3</v>
      </c>
      <c r="C26" s="136">
        <v>2</v>
      </c>
      <c r="D26" s="136">
        <v>1</v>
      </c>
      <c r="E26" s="120">
        <v>69</v>
      </c>
      <c r="F26" s="137">
        <v>2</v>
      </c>
      <c r="G26" s="136">
        <v>1</v>
      </c>
      <c r="H26" s="138">
        <v>1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94</v>
      </c>
      <c r="C28" s="133">
        <v>59</v>
      </c>
      <c r="D28" s="133">
        <v>35</v>
      </c>
      <c r="E28" s="115" t="s">
        <v>247</v>
      </c>
      <c r="F28" s="134">
        <v>7</v>
      </c>
      <c r="G28" s="133">
        <v>4</v>
      </c>
      <c r="H28" s="135">
        <v>3</v>
      </c>
      <c r="I28" s="117"/>
    </row>
    <row r="29" spans="1:9" ht="14.25">
      <c r="A29" s="113">
        <v>15</v>
      </c>
      <c r="B29" s="133">
        <v>5</v>
      </c>
      <c r="C29" s="133">
        <v>4</v>
      </c>
      <c r="D29" s="133">
        <v>1</v>
      </c>
      <c r="E29" s="115">
        <v>70</v>
      </c>
      <c r="F29" s="134">
        <v>2</v>
      </c>
      <c r="G29" s="133">
        <v>2</v>
      </c>
      <c r="H29" s="135">
        <v>0</v>
      </c>
      <c r="I29" s="117"/>
    </row>
    <row r="30" spans="1:9" ht="14.25">
      <c r="A30" s="113">
        <v>16</v>
      </c>
      <c r="B30" s="133">
        <v>5</v>
      </c>
      <c r="C30" s="133">
        <v>4</v>
      </c>
      <c r="D30" s="133">
        <v>1</v>
      </c>
      <c r="E30" s="115">
        <v>71</v>
      </c>
      <c r="F30" s="134">
        <v>2</v>
      </c>
      <c r="G30" s="133">
        <v>1</v>
      </c>
      <c r="H30" s="135">
        <v>1</v>
      </c>
      <c r="I30" s="117"/>
    </row>
    <row r="31" spans="1:9" ht="14.25">
      <c r="A31" s="113">
        <v>17</v>
      </c>
      <c r="B31" s="133">
        <v>3</v>
      </c>
      <c r="C31" s="133">
        <v>1</v>
      </c>
      <c r="D31" s="133">
        <v>2</v>
      </c>
      <c r="E31" s="115">
        <v>72</v>
      </c>
      <c r="F31" s="134">
        <v>1</v>
      </c>
      <c r="G31" s="133">
        <v>1</v>
      </c>
      <c r="H31" s="135">
        <v>0</v>
      </c>
      <c r="I31" s="117"/>
    </row>
    <row r="32" spans="1:9" ht="14.25">
      <c r="A32" s="113">
        <v>18</v>
      </c>
      <c r="B32" s="133">
        <v>20</v>
      </c>
      <c r="C32" s="133">
        <v>12</v>
      </c>
      <c r="D32" s="133">
        <v>8</v>
      </c>
      <c r="E32" s="115">
        <v>73</v>
      </c>
      <c r="F32" s="134" t="s">
        <v>210</v>
      </c>
      <c r="G32" s="133" t="s">
        <v>210</v>
      </c>
      <c r="H32" s="135" t="s">
        <v>210</v>
      </c>
      <c r="I32" s="117"/>
    </row>
    <row r="33" spans="1:9" ht="14.25">
      <c r="A33" s="118">
        <v>19</v>
      </c>
      <c r="B33" s="136">
        <v>61</v>
      </c>
      <c r="C33" s="136">
        <v>38</v>
      </c>
      <c r="D33" s="136">
        <v>23</v>
      </c>
      <c r="E33" s="120">
        <v>74</v>
      </c>
      <c r="F33" s="137">
        <v>2</v>
      </c>
      <c r="G33" s="136">
        <v>0</v>
      </c>
      <c r="H33" s="138">
        <v>2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236</v>
      </c>
      <c r="C35" s="133">
        <v>149</v>
      </c>
      <c r="D35" s="133">
        <v>87</v>
      </c>
      <c r="E35" s="115" t="s">
        <v>249</v>
      </c>
      <c r="F35" s="134">
        <v>2</v>
      </c>
      <c r="G35" s="133">
        <v>0</v>
      </c>
      <c r="H35" s="135">
        <v>2</v>
      </c>
      <c r="I35" s="117"/>
    </row>
    <row r="36" spans="1:9" ht="14.25">
      <c r="A36" s="113">
        <v>20</v>
      </c>
      <c r="B36" s="133">
        <v>33</v>
      </c>
      <c r="C36" s="133">
        <v>20</v>
      </c>
      <c r="D36" s="133">
        <v>13</v>
      </c>
      <c r="E36" s="115">
        <v>75</v>
      </c>
      <c r="F36" s="134" t="s">
        <v>210</v>
      </c>
      <c r="G36" s="133" t="s">
        <v>210</v>
      </c>
      <c r="H36" s="135" t="s">
        <v>210</v>
      </c>
      <c r="I36" s="117"/>
    </row>
    <row r="37" spans="1:9" ht="14.25">
      <c r="A37" s="113">
        <v>21</v>
      </c>
      <c r="B37" s="133">
        <v>46</v>
      </c>
      <c r="C37" s="133">
        <v>30</v>
      </c>
      <c r="D37" s="133">
        <v>16</v>
      </c>
      <c r="E37" s="115">
        <v>76</v>
      </c>
      <c r="F37" s="134">
        <v>2</v>
      </c>
      <c r="G37" s="133">
        <v>0</v>
      </c>
      <c r="H37" s="135">
        <v>2</v>
      </c>
      <c r="I37" s="117"/>
    </row>
    <row r="38" spans="1:9" ht="14.25">
      <c r="A38" s="113">
        <v>22</v>
      </c>
      <c r="B38" s="133">
        <v>49</v>
      </c>
      <c r="C38" s="133">
        <v>29</v>
      </c>
      <c r="D38" s="133">
        <v>20</v>
      </c>
      <c r="E38" s="115">
        <v>77</v>
      </c>
      <c r="F38" s="134" t="s">
        <v>210</v>
      </c>
      <c r="G38" s="133" t="s">
        <v>210</v>
      </c>
      <c r="H38" s="135" t="s">
        <v>210</v>
      </c>
      <c r="I38" s="117"/>
    </row>
    <row r="39" spans="1:9" ht="14.25">
      <c r="A39" s="113">
        <v>23</v>
      </c>
      <c r="B39" s="133">
        <v>62</v>
      </c>
      <c r="C39" s="133">
        <v>38</v>
      </c>
      <c r="D39" s="133">
        <v>24</v>
      </c>
      <c r="E39" s="115">
        <v>78</v>
      </c>
      <c r="F39" s="134" t="s">
        <v>210</v>
      </c>
      <c r="G39" s="133" t="s">
        <v>210</v>
      </c>
      <c r="H39" s="135" t="s">
        <v>210</v>
      </c>
      <c r="I39" s="117"/>
    </row>
    <row r="40" spans="1:9" ht="14.25">
      <c r="A40" s="118">
        <v>24</v>
      </c>
      <c r="B40" s="136">
        <v>46</v>
      </c>
      <c r="C40" s="136">
        <v>32</v>
      </c>
      <c r="D40" s="136">
        <v>14</v>
      </c>
      <c r="E40" s="120">
        <v>79</v>
      </c>
      <c r="F40" s="137" t="s">
        <v>210</v>
      </c>
      <c r="G40" s="136" t="s">
        <v>210</v>
      </c>
      <c r="H40" s="138" t="s">
        <v>210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153</v>
      </c>
      <c r="C42" s="133">
        <v>87</v>
      </c>
      <c r="D42" s="133">
        <v>66</v>
      </c>
      <c r="E42" s="115" t="s">
        <v>251</v>
      </c>
      <c r="F42" s="134">
        <v>3</v>
      </c>
      <c r="G42" s="133">
        <v>2</v>
      </c>
      <c r="H42" s="135">
        <v>1</v>
      </c>
      <c r="I42" s="117"/>
    </row>
    <row r="43" spans="1:9" ht="14.25">
      <c r="A43" s="113">
        <v>25</v>
      </c>
      <c r="B43" s="133">
        <v>51</v>
      </c>
      <c r="C43" s="133">
        <v>37</v>
      </c>
      <c r="D43" s="133">
        <v>14</v>
      </c>
      <c r="E43" s="115">
        <v>80</v>
      </c>
      <c r="F43" s="134">
        <v>1</v>
      </c>
      <c r="G43" s="133">
        <v>0</v>
      </c>
      <c r="H43" s="135">
        <v>1</v>
      </c>
      <c r="I43" s="117"/>
    </row>
    <row r="44" spans="1:9" ht="14.25">
      <c r="A44" s="113">
        <v>26</v>
      </c>
      <c r="B44" s="133">
        <v>39</v>
      </c>
      <c r="C44" s="133">
        <v>18</v>
      </c>
      <c r="D44" s="133">
        <v>21</v>
      </c>
      <c r="E44" s="115">
        <v>81</v>
      </c>
      <c r="F44" s="134">
        <v>1</v>
      </c>
      <c r="G44" s="133">
        <v>1</v>
      </c>
      <c r="H44" s="135">
        <v>0</v>
      </c>
      <c r="I44" s="117"/>
    </row>
    <row r="45" spans="1:9" ht="14.25">
      <c r="A45" s="113">
        <v>27</v>
      </c>
      <c r="B45" s="133">
        <v>23</v>
      </c>
      <c r="C45" s="133">
        <v>11</v>
      </c>
      <c r="D45" s="133">
        <v>12</v>
      </c>
      <c r="E45" s="115">
        <v>82</v>
      </c>
      <c r="F45" s="134">
        <v>1</v>
      </c>
      <c r="G45" s="133">
        <v>1</v>
      </c>
      <c r="H45" s="135">
        <v>0</v>
      </c>
      <c r="I45" s="117"/>
    </row>
    <row r="46" spans="1:9" ht="14.25">
      <c r="A46" s="113">
        <v>28</v>
      </c>
      <c r="B46" s="133">
        <v>24</v>
      </c>
      <c r="C46" s="133">
        <v>12</v>
      </c>
      <c r="D46" s="133">
        <v>12</v>
      </c>
      <c r="E46" s="115">
        <v>83</v>
      </c>
      <c r="F46" s="134" t="s">
        <v>210</v>
      </c>
      <c r="G46" s="133" t="s">
        <v>210</v>
      </c>
      <c r="H46" s="135" t="s">
        <v>210</v>
      </c>
      <c r="I46" s="117"/>
    </row>
    <row r="47" spans="1:9" ht="14.25">
      <c r="A47" s="118">
        <v>29</v>
      </c>
      <c r="B47" s="136">
        <v>16</v>
      </c>
      <c r="C47" s="136">
        <v>9</v>
      </c>
      <c r="D47" s="136">
        <v>7</v>
      </c>
      <c r="E47" s="120">
        <v>84</v>
      </c>
      <c r="F47" s="137" t="s">
        <v>210</v>
      </c>
      <c r="G47" s="136" t="s">
        <v>210</v>
      </c>
      <c r="H47" s="138" t="s">
        <v>210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92</v>
      </c>
      <c r="C49" s="133">
        <v>49</v>
      </c>
      <c r="D49" s="133">
        <v>43</v>
      </c>
      <c r="E49" s="115" t="s">
        <v>253</v>
      </c>
      <c r="F49" s="134">
        <v>4</v>
      </c>
      <c r="G49" s="133">
        <v>3</v>
      </c>
      <c r="H49" s="135">
        <v>1</v>
      </c>
      <c r="I49" s="117"/>
    </row>
    <row r="50" spans="1:9" ht="14.25">
      <c r="A50" s="113">
        <v>30</v>
      </c>
      <c r="B50" s="133">
        <v>26</v>
      </c>
      <c r="C50" s="133">
        <v>11</v>
      </c>
      <c r="D50" s="133">
        <v>15</v>
      </c>
      <c r="E50" s="115">
        <v>85</v>
      </c>
      <c r="F50" s="134" t="s">
        <v>210</v>
      </c>
      <c r="G50" s="133" t="s">
        <v>210</v>
      </c>
      <c r="H50" s="135" t="s">
        <v>210</v>
      </c>
      <c r="I50" s="117"/>
    </row>
    <row r="51" spans="1:9" ht="14.25">
      <c r="A51" s="113">
        <v>31</v>
      </c>
      <c r="B51" s="133">
        <v>25</v>
      </c>
      <c r="C51" s="133">
        <v>18</v>
      </c>
      <c r="D51" s="133">
        <v>7</v>
      </c>
      <c r="E51" s="115">
        <v>86</v>
      </c>
      <c r="F51" s="134" t="s">
        <v>210</v>
      </c>
      <c r="G51" s="133" t="s">
        <v>210</v>
      </c>
      <c r="H51" s="135" t="s">
        <v>210</v>
      </c>
      <c r="I51" s="117"/>
    </row>
    <row r="52" spans="1:9" ht="14.25">
      <c r="A52" s="113">
        <v>32</v>
      </c>
      <c r="B52" s="133">
        <v>12</v>
      </c>
      <c r="C52" s="133">
        <v>7</v>
      </c>
      <c r="D52" s="133">
        <v>5</v>
      </c>
      <c r="E52" s="115">
        <v>87</v>
      </c>
      <c r="F52" s="134">
        <v>3</v>
      </c>
      <c r="G52" s="133">
        <v>2</v>
      </c>
      <c r="H52" s="135">
        <v>1</v>
      </c>
      <c r="I52" s="117"/>
    </row>
    <row r="53" spans="1:9" ht="14.25">
      <c r="A53" s="113">
        <v>33</v>
      </c>
      <c r="B53" s="133">
        <v>11</v>
      </c>
      <c r="C53" s="133">
        <v>4</v>
      </c>
      <c r="D53" s="133">
        <v>7</v>
      </c>
      <c r="E53" s="115">
        <v>88</v>
      </c>
      <c r="F53" s="134" t="s">
        <v>210</v>
      </c>
      <c r="G53" s="133" t="s">
        <v>210</v>
      </c>
      <c r="H53" s="135" t="s">
        <v>210</v>
      </c>
      <c r="I53" s="117"/>
    </row>
    <row r="54" spans="1:9" ht="14.25">
      <c r="A54" s="118">
        <v>34</v>
      </c>
      <c r="B54" s="136">
        <v>18</v>
      </c>
      <c r="C54" s="136">
        <v>9</v>
      </c>
      <c r="D54" s="136">
        <v>9</v>
      </c>
      <c r="E54" s="120">
        <v>89</v>
      </c>
      <c r="F54" s="137">
        <v>1</v>
      </c>
      <c r="G54" s="136">
        <v>1</v>
      </c>
      <c r="H54" s="138">
        <v>0</v>
      </c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53</v>
      </c>
      <c r="C56" s="133">
        <v>32</v>
      </c>
      <c r="D56" s="133">
        <v>21</v>
      </c>
      <c r="E56" s="115" t="s">
        <v>255</v>
      </c>
      <c r="F56" s="134"/>
      <c r="G56" s="133"/>
      <c r="H56" s="135"/>
      <c r="I56" s="117"/>
    </row>
    <row r="57" spans="1:9" ht="14.25">
      <c r="A57" s="113">
        <v>35</v>
      </c>
      <c r="B57" s="133">
        <v>17</v>
      </c>
      <c r="C57" s="133">
        <v>12</v>
      </c>
      <c r="D57" s="133">
        <v>5</v>
      </c>
      <c r="E57" s="115">
        <v>90</v>
      </c>
      <c r="F57" s="134"/>
      <c r="G57" s="133"/>
      <c r="H57" s="135"/>
      <c r="I57" s="117"/>
    </row>
    <row r="58" spans="1:9" ht="14.25">
      <c r="A58" s="113">
        <v>36</v>
      </c>
      <c r="B58" s="133">
        <v>8</v>
      </c>
      <c r="C58" s="133">
        <v>5</v>
      </c>
      <c r="D58" s="133">
        <v>3</v>
      </c>
      <c r="E58" s="115">
        <v>91</v>
      </c>
      <c r="F58" s="134"/>
      <c r="G58" s="133"/>
      <c r="H58" s="135"/>
      <c r="I58" s="117"/>
    </row>
    <row r="59" spans="1:9" ht="14.25">
      <c r="A59" s="113">
        <v>37</v>
      </c>
      <c r="B59" s="133">
        <v>7</v>
      </c>
      <c r="C59" s="133">
        <v>2</v>
      </c>
      <c r="D59" s="133">
        <v>5</v>
      </c>
      <c r="E59" s="115">
        <v>92</v>
      </c>
      <c r="F59" s="134"/>
      <c r="G59" s="133"/>
      <c r="H59" s="135"/>
      <c r="I59" s="117"/>
    </row>
    <row r="60" spans="1:9" ht="14.25">
      <c r="A60" s="113">
        <v>38</v>
      </c>
      <c r="B60" s="133">
        <v>13</v>
      </c>
      <c r="C60" s="133">
        <v>5</v>
      </c>
      <c r="D60" s="133">
        <v>8</v>
      </c>
      <c r="E60" s="115">
        <v>93</v>
      </c>
      <c r="F60" s="134"/>
      <c r="G60" s="133"/>
      <c r="H60" s="135"/>
      <c r="I60" s="117"/>
    </row>
    <row r="61" spans="1:9" ht="14.25">
      <c r="A61" s="118">
        <v>39</v>
      </c>
      <c r="B61" s="136">
        <v>8</v>
      </c>
      <c r="C61" s="136">
        <v>8</v>
      </c>
      <c r="D61" s="136">
        <v>0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44</v>
      </c>
      <c r="C63" s="133">
        <v>24</v>
      </c>
      <c r="D63" s="133">
        <v>20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13</v>
      </c>
      <c r="C64" s="133">
        <v>8</v>
      </c>
      <c r="D64" s="133">
        <v>5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7</v>
      </c>
      <c r="C65" s="133">
        <v>3</v>
      </c>
      <c r="D65" s="133">
        <v>4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12</v>
      </c>
      <c r="C66" s="133">
        <v>7</v>
      </c>
      <c r="D66" s="133">
        <v>5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9</v>
      </c>
      <c r="C67" s="133">
        <v>5</v>
      </c>
      <c r="D67" s="133">
        <v>4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3</v>
      </c>
      <c r="C68" s="136">
        <v>1</v>
      </c>
      <c r="D68" s="136">
        <v>2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28</v>
      </c>
      <c r="C70" s="133">
        <v>14</v>
      </c>
      <c r="D70" s="133">
        <v>14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5</v>
      </c>
      <c r="C71" s="133">
        <v>3</v>
      </c>
      <c r="D71" s="133">
        <v>2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3</v>
      </c>
      <c r="C72" s="133">
        <v>3</v>
      </c>
      <c r="D72" s="133">
        <v>0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5</v>
      </c>
      <c r="C73" s="133">
        <v>3</v>
      </c>
      <c r="D73" s="133">
        <v>2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9</v>
      </c>
      <c r="C74" s="133">
        <v>4</v>
      </c>
      <c r="D74" s="133">
        <v>5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6</v>
      </c>
      <c r="C75" s="136">
        <v>1</v>
      </c>
      <c r="D75" s="136">
        <v>5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87</v>
      </c>
      <c r="G76" s="114">
        <f>C7+C14+C21</f>
        <v>52</v>
      </c>
      <c r="H76" s="108">
        <f>D7+D14+D21</f>
        <v>35</v>
      </c>
    </row>
    <row r="77" spans="1:8" ht="14.25">
      <c r="A77" s="113" t="s">
        <v>259</v>
      </c>
      <c r="B77" s="133">
        <v>26</v>
      </c>
      <c r="C77" s="133">
        <v>19</v>
      </c>
      <c r="D77" s="133">
        <v>7</v>
      </c>
      <c r="E77" s="115" t="s">
        <v>268</v>
      </c>
      <c r="F77" s="116">
        <f>B28+B35+B42+B49+B56+B63+B70+B77+F7+F14</f>
        <v>755</v>
      </c>
      <c r="G77" s="114">
        <f>C28+C35+C42+C49+C56+C63+C70+C77+G7+G14</f>
        <v>450</v>
      </c>
      <c r="H77" s="108">
        <f>D28+D35+D42+D49+D56+D63+D70+D77+H7+H14</f>
        <v>305</v>
      </c>
    </row>
    <row r="78" spans="1:8" ht="14.25">
      <c r="A78" s="113">
        <v>50</v>
      </c>
      <c r="B78" s="133">
        <v>8</v>
      </c>
      <c r="C78" s="133">
        <v>5</v>
      </c>
      <c r="D78" s="133">
        <v>3</v>
      </c>
      <c r="E78" s="115" t="s">
        <v>269</v>
      </c>
      <c r="F78" s="116">
        <f>F21+F28+F35+F42+F49+F56+F63+F70</f>
        <v>28</v>
      </c>
      <c r="G78" s="114">
        <f>G21+G28+G35+G42+G49+G56+G63+G70</f>
        <v>13</v>
      </c>
      <c r="H78" s="108">
        <f>H21+H28+H35+H42+H49+H56+H63+H70</f>
        <v>15</v>
      </c>
    </row>
    <row r="79" spans="1:8" ht="14.25">
      <c r="A79" s="113">
        <v>51</v>
      </c>
      <c r="B79" s="133">
        <v>5</v>
      </c>
      <c r="C79" s="133">
        <v>3</v>
      </c>
      <c r="D79" s="133">
        <v>2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3</v>
      </c>
      <c r="C80" s="133">
        <v>2</v>
      </c>
      <c r="D80" s="133">
        <v>1</v>
      </c>
      <c r="E80" s="115" t="s">
        <v>267</v>
      </c>
      <c r="F80" s="124">
        <f>F76/$B$5*100</f>
        <v>10</v>
      </c>
      <c r="G80" s="125">
        <f>G76/$C$5*100</f>
        <v>10.097087378640776</v>
      </c>
      <c r="H80" s="126">
        <f>H76/$D$5*100</f>
        <v>9.859154929577464</v>
      </c>
    </row>
    <row r="81" spans="1:8" ht="14.25">
      <c r="A81" s="113">
        <v>53</v>
      </c>
      <c r="B81" s="133">
        <v>4</v>
      </c>
      <c r="C81" s="133">
        <v>4</v>
      </c>
      <c r="D81" s="133">
        <v>0</v>
      </c>
      <c r="E81" s="115" t="s">
        <v>268</v>
      </c>
      <c r="F81" s="124">
        <f>F77/$B$5*100</f>
        <v>86.7816091954023</v>
      </c>
      <c r="G81" s="125">
        <f>G77/$C$5*100</f>
        <v>87.37864077669903</v>
      </c>
      <c r="H81" s="126">
        <f>H77/$D$5*100</f>
        <v>85.91549295774648</v>
      </c>
    </row>
    <row r="82" spans="1:8" ht="15" thickBot="1">
      <c r="A82" s="127">
        <v>54</v>
      </c>
      <c r="B82" s="139">
        <v>6</v>
      </c>
      <c r="C82" s="139">
        <v>5</v>
      </c>
      <c r="D82" s="139">
        <v>1</v>
      </c>
      <c r="E82" s="129" t="s">
        <v>269</v>
      </c>
      <c r="F82" s="130">
        <f>F78/$B$5*100</f>
        <v>3.218390804597701</v>
      </c>
      <c r="G82" s="131">
        <f>G78/$C$5*100</f>
        <v>2.524271844660194</v>
      </c>
      <c r="H82" s="132">
        <f>H78/$D$5*100</f>
        <v>4.225352112676056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289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4311</v>
      </c>
      <c r="C5" s="106">
        <f>SUM(C7,C14,C21,C28,C35,C42,C49,C56,C63,C70,C77,G7,G14,G21,G28,G35,G42,G49,G56,G63,G70,G71)</f>
        <v>2353</v>
      </c>
      <c r="D5" s="107">
        <f>SUM(D7,D14,D21,D28,D35,D42,D49,D56,D63,D70,D77,H7,H14,H21,H28,H35,H42,H49,H56,H63,H70,H71)</f>
        <v>1958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202</v>
      </c>
      <c r="C7" s="133">
        <v>106</v>
      </c>
      <c r="D7" s="133">
        <v>96</v>
      </c>
      <c r="E7" s="115" t="s">
        <v>241</v>
      </c>
      <c r="F7" s="134">
        <v>101</v>
      </c>
      <c r="G7" s="133">
        <v>76</v>
      </c>
      <c r="H7" s="135">
        <v>25</v>
      </c>
      <c r="I7" s="117"/>
    </row>
    <row r="8" spans="1:9" ht="14.25">
      <c r="A8" s="113">
        <v>0</v>
      </c>
      <c r="B8" s="133">
        <v>29</v>
      </c>
      <c r="C8" s="133">
        <v>15</v>
      </c>
      <c r="D8" s="133">
        <v>14</v>
      </c>
      <c r="E8" s="115">
        <v>55</v>
      </c>
      <c r="F8" s="134">
        <v>28</v>
      </c>
      <c r="G8" s="133">
        <v>24</v>
      </c>
      <c r="H8" s="135">
        <v>4</v>
      </c>
      <c r="I8" s="117"/>
    </row>
    <row r="9" spans="1:9" ht="14.25">
      <c r="A9" s="113">
        <v>1</v>
      </c>
      <c r="B9" s="133">
        <v>59</v>
      </c>
      <c r="C9" s="133">
        <v>39</v>
      </c>
      <c r="D9" s="133">
        <v>20</v>
      </c>
      <c r="E9" s="115">
        <v>56</v>
      </c>
      <c r="F9" s="134">
        <v>19</v>
      </c>
      <c r="G9" s="133">
        <v>15</v>
      </c>
      <c r="H9" s="135">
        <v>4</v>
      </c>
      <c r="I9" s="117"/>
    </row>
    <row r="10" spans="1:9" ht="14.25">
      <c r="A10" s="113">
        <v>2</v>
      </c>
      <c r="B10" s="133">
        <v>42</v>
      </c>
      <c r="C10" s="133">
        <v>21</v>
      </c>
      <c r="D10" s="133">
        <v>21</v>
      </c>
      <c r="E10" s="115">
        <v>57</v>
      </c>
      <c r="F10" s="134">
        <v>16</v>
      </c>
      <c r="G10" s="133">
        <v>12</v>
      </c>
      <c r="H10" s="135">
        <v>4</v>
      </c>
      <c r="I10" s="117"/>
    </row>
    <row r="11" spans="1:9" ht="14.25">
      <c r="A11" s="113">
        <v>3</v>
      </c>
      <c r="B11" s="133">
        <v>36</v>
      </c>
      <c r="C11" s="133">
        <v>15</v>
      </c>
      <c r="D11" s="133">
        <v>21</v>
      </c>
      <c r="E11" s="115">
        <v>58</v>
      </c>
      <c r="F11" s="134">
        <v>21</v>
      </c>
      <c r="G11" s="133">
        <v>15</v>
      </c>
      <c r="H11" s="135">
        <v>6</v>
      </c>
      <c r="I11" s="117"/>
    </row>
    <row r="12" spans="1:9" ht="14.25">
      <c r="A12" s="118">
        <v>4</v>
      </c>
      <c r="B12" s="136">
        <v>36</v>
      </c>
      <c r="C12" s="136">
        <v>16</v>
      </c>
      <c r="D12" s="136">
        <v>20</v>
      </c>
      <c r="E12" s="120">
        <v>59</v>
      </c>
      <c r="F12" s="137">
        <v>17</v>
      </c>
      <c r="G12" s="136">
        <v>10</v>
      </c>
      <c r="H12" s="138">
        <v>7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128</v>
      </c>
      <c r="C14" s="133">
        <v>73</v>
      </c>
      <c r="D14" s="133">
        <v>55</v>
      </c>
      <c r="E14" s="115" t="s">
        <v>243</v>
      </c>
      <c r="F14" s="134">
        <v>80</v>
      </c>
      <c r="G14" s="133">
        <v>52</v>
      </c>
      <c r="H14" s="135">
        <v>28</v>
      </c>
      <c r="I14" s="117"/>
    </row>
    <row r="15" spans="1:9" ht="14.25">
      <c r="A15" s="113">
        <v>5</v>
      </c>
      <c r="B15" s="133">
        <v>25</v>
      </c>
      <c r="C15" s="133">
        <v>15</v>
      </c>
      <c r="D15" s="133">
        <v>10</v>
      </c>
      <c r="E15" s="115">
        <v>60</v>
      </c>
      <c r="F15" s="134">
        <v>22</v>
      </c>
      <c r="G15" s="133">
        <v>11</v>
      </c>
      <c r="H15" s="135">
        <v>11</v>
      </c>
      <c r="I15" s="117"/>
    </row>
    <row r="16" spans="1:9" ht="14.25">
      <c r="A16" s="113">
        <v>6</v>
      </c>
      <c r="B16" s="133">
        <v>36</v>
      </c>
      <c r="C16" s="133">
        <v>23</v>
      </c>
      <c r="D16" s="133">
        <v>13</v>
      </c>
      <c r="E16" s="115">
        <v>61</v>
      </c>
      <c r="F16" s="134">
        <v>22</v>
      </c>
      <c r="G16" s="133">
        <v>17</v>
      </c>
      <c r="H16" s="135">
        <v>5</v>
      </c>
      <c r="I16" s="117"/>
    </row>
    <row r="17" spans="1:9" ht="14.25">
      <c r="A17" s="113">
        <v>7</v>
      </c>
      <c r="B17" s="133">
        <v>28</v>
      </c>
      <c r="C17" s="133">
        <v>15</v>
      </c>
      <c r="D17" s="133">
        <v>13</v>
      </c>
      <c r="E17" s="115">
        <v>62</v>
      </c>
      <c r="F17" s="134">
        <v>15</v>
      </c>
      <c r="G17" s="133">
        <v>9</v>
      </c>
      <c r="H17" s="135">
        <v>6</v>
      </c>
      <c r="I17" s="117"/>
    </row>
    <row r="18" spans="1:9" ht="14.25">
      <c r="A18" s="113">
        <v>8</v>
      </c>
      <c r="B18" s="133">
        <v>19</v>
      </c>
      <c r="C18" s="133">
        <v>11</v>
      </c>
      <c r="D18" s="133">
        <v>8</v>
      </c>
      <c r="E18" s="115">
        <v>63</v>
      </c>
      <c r="F18" s="134">
        <v>8</v>
      </c>
      <c r="G18" s="133">
        <v>6</v>
      </c>
      <c r="H18" s="135">
        <v>2</v>
      </c>
      <c r="I18" s="117"/>
    </row>
    <row r="19" spans="1:9" ht="14.25">
      <c r="A19" s="118">
        <v>9</v>
      </c>
      <c r="B19" s="136">
        <v>20</v>
      </c>
      <c r="C19" s="136">
        <v>9</v>
      </c>
      <c r="D19" s="136">
        <v>11</v>
      </c>
      <c r="E19" s="120">
        <v>64</v>
      </c>
      <c r="F19" s="137">
        <v>13</v>
      </c>
      <c r="G19" s="136">
        <v>9</v>
      </c>
      <c r="H19" s="138">
        <v>4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91</v>
      </c>
      <c r="C21" s="133">
        <v>49</v>
      </c>
      <c r="D21" s="133">
        <v>42</v>
      </c>
      <c r="E21" s="115" t="s">
        <v>245</v>
      </c>
      <c r="F21" s="134">
        <v>39</v>
      </c>
      <c r="G21" s="133">
        <v>24</v>
      </c>
      <c r="H21" s="135">
        <v>15</v>
      </c>
      <c r="I21" s="117"/>
    </row>
    <row r="22" spans="1:9" ht="14.25">
      <c r="A22" s="113">
        <v>10</v>
      </c>
      <c r="B22" s="133">
        <v>28</v>
      </c>
      <c r="C22" s="133">
        <v>14</v>
      </c>
      <c r="D22" s="133">
        <v>14</v>
      </c>
      <c r="E22" s="115">
        <v>65</v>
      </c>
      <c r="F22" s="134">
        <v>8</v>
      </c>
      <c r="G22" s="133">
        <v>6</v>
      </c>
      <c r="H22" s="135">
        <v>2</v>
      </c>
      <c r="I22" s="117"/>
    </row>
    <row r="23" spans="1:9" ht="14.25">
      <c r="A23" s="113">
        <v>11</v>
      </c>
      <c r="B23" s="133">
        <v>17</v>
      </c>
      <c r="C23" s="133">
        <v>10</v>
      </c>
      <c r="D23" s="133">
        <v>7</v>
      </c>
      <c r="E23" s="115">
        <v>66</v>
      </c>
      <c r="F23" s="134">
        <v>11</v>
      </c>
      <c r="G23" s="133">
        <v>6</v>
      </c>
      <c r="H23" s="135">
        <v>5</v>
      </c>
      <c r="I23" s="117"/>
    </row>
    <row r="24" spans="1:9" ht="14.25">
      <c r="A24" s="113">
        <v>12</v>
      </c>
      <c r="B24" s="133">
        <v>15</v>
      </c>
      <c r="C24" s="133">
        <v>7</v>
      </c>
      <c r="D24" s="133">
        <v>8</v>
      </c>
      <c r="E24" s="115">
        <v>67</v>
      </c>
      <c r="F24" s="134">
        <v>9</v>
      </c>
      <c r="G24" s="133">
        <v>7</v>
      </c>
      <c r="H24" s="135">
        <v>2</v>
      </c>
      <c r="I24" s="117"/>
    </row>
    <row r="25" spans="1:9" ht="14.25">
      <c r="A25" s="113">
        <v>13</v>
      </c>
      <c r="B25" s="133">
        <v>23</v>
      </c>
      <c r="C25" s="133">
        <v>14</v>
      </c>
      <c r="D25" s="133">
        <v>9</v>
      </c>
      <c r="E25" s="115">
        <v>68</v>
      </c>
      <c r="F25" s="134">
        <v>4</v>
      </c>
      <c r="G25" s="133">
        <v>2</v>
      </c>
      <c r="H25" s="135">
        <v>2</v>
      </c>
      <c r="I25" s="117"/>
    </row>
    <row r="26" spans="1:9" ht="14.25">
      <c r="A26" s="118">
        <v>14</v>
      </c>
      <c r="B26" s="136">
        <v>8</v>
      </c>
      <c r="C26" s="136">
        <v>4</v>
      </c>
      <c r="D26" s="136">
        <v>4</v>
      </c>
      <c r="E26" s="120">
        <v>69</v>
      </c>
      <c r="F26" s="137">
        <v>7</v>
      </c>
      <c r="G26" s="136">
        <v>3</v>
      </c>
      <c r="H26" s="138">
        <v>4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495</v>
      </c>
      <c r="C28" s="133">
        <v>295</v>
      </c>
      <c r="D28" s="133">
        <v>200</v>
      </c>
      <c r="E28" s="115" t="s">
        <v>247</v>
      </c>
      <c r="F28" s="134">
        <v>45</v>
      </c>
      <c r="G28" s="133">
        <v>16</v>
      </c>
      <c r="H28" s="135">
        <v>29</v>
      </c>
      <c r="I28" s="117"/>
    </row>
    <row r="29" spans="1:9" ht="14.25">
      <c r="A29" s="113">
        <v>15</v>
      </c>
      <c r="B29" s="133">
        <v>12</v>
      </c>
      <c r="C29" s="133">
        <v>4</v>
      </c>
      <c r="D29" s="133">
        <v>8</v>
      </c>
      <c r="E29" s="115">
        <v>70</v>
      </c>
      <c r="F29" s="134">
        <v>9</v>
      </c>
      <c r="G29" s="133">
        <v>3</v>
      </c>
      <c r="H29" s="135">
        <v>6</v>
      </c>
      <c r="I29" s="117"/>
    </row>
    <row r="30" spans="1:9" ht="14.25">
      <c r="A30" s="113">
        <v>16</v>
      </c>
      <c r="B30" s="133">
        <v>23</v>
      </c>
      <c r="C30" s="133">
        <v>16</v>
      </c>
      <c r="D30" s="133">
        <v>7</v>
      </c>
      <c r="E30" s="115">
        <v>71</v>
      </c>
      <c r="F30" s="134">
        <v>7</v>
      </c>
      <c r="G30" s="133">
        <v>3</v>
      </c>
      <c r="H30" s="135">
        <v>4</v>
      </c>
      <c r="I30" s="117"/>
    </row>
    <row r="31" spans="1:9" ht="14.25">
      <c r="A31" s="113">
        <v>17</v>
      </c>
      <c r="B31" s="133">
        <v>9</v>
      </c>
      <c r="C31" s="133">
        <v>5</v>
      </c>
      <c r="D31" s="133">
        <v>4</v>
      </c>
      <c r="E31" s="115">
        <v>72</v>
      </c>
      <c r="F31" s="134">
        <v>6</v>
      </c>
      <c r="G31" s="133">
        <v>2</v>
      </c>
      <c r="H31" s="135">
        <v>4</v>
      </c>
      <c r="I31" s="117"/>
    </row>
    <row r="32" spans="1:9" ht="14.25">
      <c r="A32" s="113">
        <v>18</v>
      </c>
      <c r="B32" s="133">
        <v>106</v>
      </c>
      <c r="C32" s="133">
        <v>63</v>
      </c>
      <c r="D32" s="133">
        <v>43</v>
      </c>
      <c r="E32" s="115">
        <v>73</v>
      </c>
      <c r="F32" s="134">
        <v>13</v>
      </c>
      <c r="G32" s="133">
        <v>4</v>
      </c>
      <c r="H32" s="135">
        <v>9</v>
      </c>
      <c r="I32" s="117"/>
    </row>
    <row r="33" spans="1:9" ht="14.25">
      <c r="A33" s="118">
        <v>19</v>
      </c>
      <c r="B33" s="136">
        <v>345</v>
      </c>
      <c r="C33" s="136">
        <v>207</v>
      </c>
      <c r="D33" s="136">
        <v>138</v>
      </c>
      <c r="E33" s="120">
        <v>74</v>
      </c>
      <c r="F33" s="137">
        <v>10</v>
      </c>
      <c r="G33" s="136">
        <v>4</v>
      </c>
      <c r="H33" s="138">
        <v>6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1179</v>
      </c>
      <c r="C35" s="133">
        <v>610</v>
      </c>
      <c r="D35" s="133">
        <v>569</v>
      </c>
      <c r="E35" s="115" t="s">
        <v>249</v>
      </c>
      <c r="F35" s="134">
        <v>33</v>
      </c>
      <c r="G35" s="133">
        <v>11</v>
      </c>
      <c r="H35" s="135">
        <v>22</v>
      </c>
      <c r="I35" s="117"/>
    </row>
    <row r="36" spans="1:9" ht="14.25">
      <c r="A36" s="113">
        <v>20</v>
      </c>
      <c r="B36" s="133">
        <v>194</v>
      </c>
      <c r="C36" s="133">
        <v>108</v>
      </c>
      <c r="D36" s="133">
        <v>86</v>
      </c>
      <c r="E36" s="115">
        <v>75</v>
      </c>
      <c r="F36" s="134">
        <v>5</v>
      </c>
      <c r="G36" s="133">
        <v>2</v>
      </c>
      <c r="H36" s="135">
        <v>3</v>
      </c>
      <c r="I36" s="117"/>
    </row>
    <row r="37" spans="1:9" ht="14.25">
      <c r="A37" s="113">
        <v>21</v>
      </c>
      <c r="B37" s="133">
        <v>262</v>
      </c>
      <c r="C37" s="133">
        <v>132</v>
      </c>
      <c r="D37" s="133">
        <v>130</v>
      </c>
      <c r="E37" s="115">
        <v>76</v>
      </c>
      <c r="F37" s="134">
        <v>7</v>
      </c>
      <c r="G37" s="133">
        <v>4</v>
      </c>
      <c r="H37" s="135">
        <v>3</v>
      </c>
      <c r="I37" s="117"/>
    </row>
    <row r="38" spans="1:9" ht="14.25">
      <c r="A38" s="113">
        <v>22</v>
      </c>
      <c r="B38" s="133">
        <v>223</v>
      </c>
      <c r="C38" s="133">
        <v>97</v>
      </c>
      <c r="D38" s="133">
        <v>126</v>
      </c>
      <c r="E38" s="115">
        <v>77</v>
      </c>
      <c r="F38" s="134">
        <v>8</v>
      </c>
      <c r="G38" s="133">
        <v>2</v>
      </c>
      <c r="H38" s="135">
        <v>6</v>
      </c>
      <c r="I38" s="117"/>
    </row>
    <row r="39" spans="1:9" ht="14.25">
      <c r="A39" s="113">
        <v>23</v>
      </c>
      <c r="B39" s="133">
        <v>317</v>
      </c>
      <c r="C39" s="133">
        <v>160</v>
      </c>
      <c r="D39" s="133">
        <v>157</v>
      </c>
      <c r="E39" s="115">
        <v>78</v>
      </c>
      <c r="F39" s="134">
        <v>3</v>
      </c>
      <c r="G39" s="133">
        <v>0</v>
      </c>
      <c r="H39" s="135">
        <v>3</v>
      </c>
      <c r="I39" s="117"/>
    </row>
    <row r="40" spans="1:9" ht="14.25">
      <c r="A40" s="118">
        <v>24</v>
      </c>
      <c r="B40" s="136">
        <v>183</v>
      </c>
      <c r="C40" s="136">
        <v>113</v>
      </c>
      <c r="D40" s="136">
        <v>70</v>
      </c>
      <c r="E40" s="120">
        <v>79</v>
      </c>
      <c r="F40" s="137">
        <v>10</v>
      </c>
      <c r="G40" s="136">
        <v>3</v>
      </c>
      <c r="H40" s="138">
        <v>7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781</v>
      </c>
      <c r="C42" s="133">
        <v>407</v>
      </c>
      <c r="D42" s="133">
        <v>374</v>
      </c>
      <c r="E42" s="115" t="s">
        <v>251</v>
      </c>
      <c r="F42" s="134">
        <v>46</v>
      </c>
      <c r="G42" s="133">
        <v>15</v>
      </c>
      <c r="H42" s="135">
        <v>31</v>
      </c>
      <c r="I42" s="117"/>
    </row>
    <row r="43" spans="1:9" ht="14.25">
      <c r="A43" s="113">
        <v>25</v>
      </c>
      <c r="B43" s="133">
        <v>243</v>
      </c>
      <c r="C43" s="133">
        <v>154</v>
      </c>
      <c r="D43" s="133">
        <v>89</v>
      </c>
      <c r="E43" s="115">
        <v>80</v>
      </c>
      <c r="F43" s="134">
        <v>5</v>
      </c>
      <c r="G43" s="133">
        <v>1</v>
      </c>
      <c r="H43" s="135">
        <v>4</v>
      </c>
      <c r="I43" s="117"/>
    </row>
    <row r="44" spans="1:9" ht="14.25">
      <c r="A44" s="113">
        <v>26</v>
      </c>
      <c r="B44" s="133">
        <v>152</v>
      </c>
      <c r="C44" s="133">
        <v>78</v>
      </c>
      <c r="D44" s="133">
        <v>74</v>
      </c>
      <c r="E44" s="115">
        <v>81</v>
      </c>
      <c r="F44" s="134">
        <v>11</v>
      </c>
      <c r="G44" s="133">
        <v>2</v>
      </c>
      <c r="H44" s="135">
        <v>9</v>
      </c>
      <c r="I44" s="117"/>
    </row>
    <row r="45" spans="1:9" ht="14.25">
      <c r="A45" s="113">
        <v>27</v>
      </c>
      <c r="B45" s="133">
        <v>143</v>
      </c>
      <c r="C45" s="133">
        <v>77</v>
      </c>
      <c r="D45" s="133">
        <v>66</v>
      </c>
      <c r="E45" s="115">
        <v>82</v>
      </c>
      <c r="F45" s="134">
        <v>9</v>
      </c>
      <c r="G45" s="133">
        <v>3</v>
      </c>
      <c r="H45" s="135">
        <v>6</v>
      </c>
      <c r="I45" s="117"/>
    </row>
    <row r="46" spans="1:9" ht="14.25">
      <c r="A46" s="113">
        <v>28</v>
      </c>
      <c r="B46" s="133">
        <v>122</v>
      </c>
      <c r="C46" s="133">
        <v>48</v>
      </c>
      <c r="D46" s="133">
        <v>74</v>
      </c>
      <c r="E46" s="115">
        <v>83</v>
      </c>
      <c r="F46" s="134">
        <v>10</v>
      </c>
      <c r="G46" s="133">
        <v>5</v>
      </c>
      <c r="H46" s="135">
        <v>5</v>
      </c>
      <c r="I46" s="117"/>
    </row>
    <row r="47" spans="1:9" ht="14.25">
      <c r="A47" s="118">
        <v>29</v>
      </c>
      <c r="B47" s="136">
        <v>121</v>
      </c>
      <c r="C47" s="136">
        <v>50</v>
      </c>
      <c r="D47" s="136">
        <v>71</v>
      </c>
      <c r="E47" s="120">
        <v>84</v>
      </c>
      <c r="F47" s="137">
        <v>11</v>
      </c>
      <c r="G47" s="136">
        <v>4</v>
      </c>
      <c r="H47" s="138">
        <v>7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384</v>
      </c>
      <c r="C49" s="133">
        <v>203</v>
      </c>
      <c r="D49" s="133">
        <v>181</v>
      </c>
      <c r="E49" s="115" t="s">
        <v>253</v>
      </c>
      <c r="F49" s="134">
        <v>25</v>
      </c>
      <c r="G49" s="133">
        <v>5</v>
      </c>
      <c r="H49" s="135">
        <v>20</v>
      </c>
      <c r="I49" s="117"/>
    </row>
    <row r="50" spans="1:9" ht="14.25">
      <c r="A50" s="113">
        <v>30</v>
      </c>
      <c r="B50" s="133">
        <v>106</v>
      </c>
      <c r="C50" s="133">
        <v>53</v>
      </c>
      <c r="D50" s="133">
        <v>53</v>
      </c>
      <c r="E50" s="115">
        <v>85</v>
      </c>
      <c r="F50" s="134">
        <v>8</v>
      </c>
      <c r="G50" s="133">
        <v>2</v>
      </c>
      <c r="H50" s="135">
        <v>6</v>
      </c>
      <c r="I50" s="117"/>
    </row>
    <row r="51" spans="1:9" ht="14.25">
      <c r="A51" s="113">
        <v>31</v>
      </c>
      <c r="B51" s="133">
        <v>76</v>
      </c>
      <c r="C51" s="133">
        <v>42</v>
      </c>
      <c r="D51" s="133">
        <v>34</v>
      </c>
      <c r="E51" s="115">
        <v>86</v>
      </c>
      <c r="F51" s="134">
        <v>5</v>
      </c>
      <c r="G51" s="133">
        <v>0</v>
      </c>
      <c r="H51" s="135">
        <v>5</v>
      </c>
      <c r="I51" s="117"/>
    </row>
    <row r="52" spans="1:9" ht="14.25">
      <c r="A52" s="113">
        <v>32</v>
      </c>
      <c r="B52" s="133">
        <v>82</v>
      </c>
      <c r="C52" s="133">
        <v>40</v>
      </c>
      <c r="D52" s="133">
        <v>42</v>
      </c>
      <c r="E52" s="115">
        <v>87</v>
      </c>
      <c r="F52" s="134">
        <v>4</v>
      </c>
      <c r="G52" s="133">
        <v>0</v>
      </c>
      <c r="H52" s="135">
        <v>4</v>
      </c>
      <c r="I52" s="117"/>
    </row>
    <row r="53" spans="1:9" ht="14.25">
      <c r="A53" s="113">
        <v>33</v>
      </c>
      <c r="B53" s="133">
        <v>61</v>
      </c>
      <c r="C53" s="133">
        <v>37</v>
      </c>
      <c r="D53" s="133">
        <v>24</v>
      </c>
      <c r="E53" s="115">
        <v>88</v>
      </c>
      <c r="F53" s="134">
        <v>5</v>
      </c>
      <c r="G53" s="133">
        <v>2</v>
      </c>
      <c r="H53" s="135">
        <v>3</v>
      </c>
      <c r="I53" s="117"/>
    </row>
    <row r="54" spans="1:9" ht="14.25">
      <c r="A54" s="118">
        <v>34</v>
      </c>
      <c r="B54" s="136">
        <v>59</v>
      </c>
      <c r="C54" s="136">
        <v>31</v>
      </c>
      <c r="D54" s="136">
        <v>28</v>
      </c>
      <c r="E54" s="120">
        <v>89</v>
      </c>
      <c r="F54" s="137">
        <v>3</v>
      </c>
      <c r="G54" s="136">
        <v>1</v>
      </c>
      <c r="H54" s="138">
        <v>2</v>
      </c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235</v>
      </c>
      <c r="C56" s="133">
        <v>129</v>
      </c>
      <c r="D56" s="133">
        <v>106</v>
      </c>
      <c r="E56" s="115" t="s">
        <v>255</v>
      </c>
      <c r="F56" s="134">
        <v>17</v>
      </c>
      <c r="G56" s="133">
        <v>4</v>
      </c>
      <c r="H56" s="135">
        <v>13</v>
      </c>
      <c r="I56" s="117"/>
    </row>
    <row r="57" spans="1:9" ht="14.25">
      <c r="A57" s="113">
        <v>35</v>
      </c>
      <c r="B57" s="133">
        <v>61</v>
      </c>
      <c r="C57" s="133">
        <v>34</v>
      </c>
      <c r="D57" s="133">
        <v>27</v>
      </c>
      <c r="E57" s="115">
        <v>90</v>
      </c>
      <c r="F57" s="134">
        <v>5</v>
      </c>
      <c r="G57" s="133">
        <v>0</v>
      </c>
      <c r="H57" s="135">
        <v>5</v>
      </c>
      <c r="I57" s="117"/>
    </row>
    <row r="58" spans="1:9" ht="14.25">
      <c r="A58" s="113">
        <v>36</v>
      </c>
      <c r="B58" s="133">
        <v>39</v>
      </c>
      <c r="C58" s="133">
        <v>17</v>
      </c>
      <c r="D58" s="133">
        <v>22</v>
      </c>
      <c r="E58" s="115">
        <v>91</v>
      </c>
      <c r="F58" s="134">
        <v>7</v>
      </c>
      <c r="G58" s="133">
        <v>2</v>
      </c>
      <c r="H58" s="135">
        <v>5</v>
      </c>
      <c r="I58" s="117"/>
    </row>
    <row r="59" spans="1:9" ht="14.25">
      <c r="A59" s="113">
        <v>37</v>
      </c>
      <c r="B59" s="133">
        <v>43</v>
      </c>
      <c r="C59" s="133">
        <v>26</v>
      </c>
      <c r="D59" s="133">
        <v>17</v>
      </c>
      <c r="E59" s="115">
        <v>92</v>
      </c>
      <c r="F59" s="134">
        <v>2</v>
      </c>
      <c r="G59" s="133">
        <v>0</v>
      </c>
      <c r="H59" s="135">
        <v>2</v>
      </c>
      <c r="I59" s="117"/>
    </row>
    <row r="60" spans="1:9" ht="14.25">
      <c r="A60" s="113">
        <v>38</v>
      </c>
      <c r="B60" s="133">
        <v>46</v>
      </c>
      <c r="C60" s="133">
        <v>26</v>
      </c>
      <c r="D60" s="133">
        <v>20</v>
      </c>
      <c r="E60" s="115">
        <v>93</v>
      </c>
      <c r="F60" s="134">
        <v>3</v>
      </c>
      <c r="G60" s="133">
        <v>2</v>
      </c>
      <c r="H60" s="135">
        <v>1</v>
      </c>
      <c r="I60" s="117"/>
    </row>
    <row r="61" spans="1:9" ht="14.25">
      <c r="A61" s="118">
        <v>39</v>
      </c>
      <c r="B61" s="136">
        <v>46</v>
      </c>
      <c r="C61" s="136">
        <v>26</v>
      </c>
      <c r="D61" s="136">
        <v>20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165</v>
      </c>
      <c r="C63" s="133">
        <v>106</v>
      </c>
      <c r="D63" s="133">
        <v>59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40</v>
      </c>
      <c r="C64" s="133">
        <v>31</v>
      </c>
      <c r="D64" s="133">
        <v>9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31</v>
      </c>
      <c r="C65" s="133">
        <v>21</v>
      </c>
      <c r="D65" s="133">
        <v>10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41</v>
      </c>
      <c r="C66" s="133">
        <v>23</v>
      </c>
      <c r="D66" s="133">
        <v>18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27</v>
      </c>
      <c r="C67" s="133">
        <v>12</v>
      </c>
      <c r="D67" s="133">
        <v>15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26</v>
      </c>
      <c r="C68" s="136">
        <v>19</v>
      </c>
      <c r="D68" s="136">
        <v>7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133</v>
      </c>
      <c r="C70" s="133">
        <v>87</v>
      </c>
      <c r="D70" s="133">
        <v>46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28</v>
      </c>
      <c r="C71" s="133">
        <v>18</v>
      </c>
      <c r="D71" s="133">
        <v>10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23</v>
      </c>
      <c r="C72" s="133">
        <v>14</v>
      </c>
      <c r="D72" s="133">
        <v>9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28</v>
      </c>
      <c r="C73" s="133">
        <v>21</v>
      </c>
      <c r="D73" s="133">
        <v>7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25</v>
      </c>
      <c r="C74" s="133">
        <v>18</v>
      </c>
      <c r="D74" s="133">
        <v>7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29</v>
      </c>
      <c r="C75" s="136">
        <v>16</v>
      </c>
      <c r="D75" s="136">
        <v>13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421</v>
      </c>
      <c r="G76" s="114">
        <f>C7+C14+C21</f>
        <v>228</v>
      </c>
      <c r="H76" s="108">
        <f>D7+D14+D21</f>
        <v>193</v>
      </c>
    </row>
    <row r="77" spans="1:8" ht="14.25">
      <c r="A77" s="113" t="s">
        <v>259</v>
      </c>
      <c r="B77" s="133">
        <v>132</v>
      </c>
      <c r="C77" s="133">
        <v>85</v>
      </c>
      <c r="D77" s="133">
        <v>47</v>
      </c>
      <c r="E77" s="115" t="s">
        <v>268</v>
      </c>
      <c r="F77" s="116">
        <f>B28+B35+B42+B49+B56+B63+B70+B77+F7+F14</f>
        <v>3685</v>
      </c>
      <c r="G77" s="114">
        <f>C28+C35+C42+C49+C56+C63+C70+C77+G7+G14</f>
        <v>2050</v>
      </c>
      <c r="H77" s="108">
        <f>D28+D35+D42+D49+D56+D63+D70+D77+H7+H14</f>
        <v>1635</v>
      </c>
    </row>
    <row r="78" spans="1:8" ht="14.25">
      <c r="A78" s="113">
        <v>50</v>
      </c>
      <c r="B78" s="133">
        <v>21</v>
      </c>
      <c r="C78" s="133">
        <v>15</v>
      </c>
      <c r="D78" s="133">
        <v>6</v>
      </c>
      <c r="E78" s="115" t="s">
        <v>269</v>
      </c>
      <c r="F78" s="116">
        <f>F21+F28+F35+F42+F49+F56+F63+F70</f>
        <v>205</v>
      </c>
      <c r="G78" s="114">
        <f>G21+G28+G35+G42+G49+G56+G63+G70</f>
        <v>75</v>
      </c>
      <c r="H78" s="108">
        <f>H21+H28+H35+H42+H49+H56+H63+H70</f>
        <v>130</v>
      </c>
    </row>
    <row r="79" spans="1:8" ht="14.25">
      <c r="A79" s="113">
        <v>51</v>
      </c>
      <c r="B79" s="133">
        <v>34</v>
      </c>
      <c r="C79" s="133">
        <v>18</v>
      </c>
      <c r="D79" s="133">
        <v>16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17</v>
      </c>
      <c r="C80" s="133">
        <v>11</v>
      </c>
      <c r="D80" s="133">
        <v>6</v>
      </c>
      <c r="E80" s="115" t="s">
        <v>267</v>
      </c>
      <c r="F80" s="124">
        <f>F76/$B$5*100</f>
        <v>9.765715611227094</v>
      </c>
      <c r="G80" s="125">
        <f>G76/$C$5*100</f>
        <v>9.689757756056098</v>
      </c>
      <c r="H80" s="126">
        <f>H76/$D$5*100</f>
        <v>9.85699693564862</v>
      </c>
    </row>
    <row r="81" spans="1:8" ht="14.25">
      <c r="A81" s="113">
        <v>53</v>
      </c>
      <c r="B81" s="133">
        <v>31</v>
      </c>
      <c r="C81" s="133">
        <v>22</v>
      </c>
      <c r="D81" s="133">
        <v>9</v>
      </c>
      <c r="E81" s="115" t="s">
        <v>268</v>
      </c>
      <c r="F81" s="124">
        <f>F77/$B$5*100</f>
        <v>85.47900719090698</v>
      </c>
      <c r="G81" s="125">
        <f>G77/$C$5*100</f>
        <v>87.12282192945176</v>
      </c>
      <c r="H81" s="126">
        <f>H77/$D$5*100</f>
        <v>83.50357507660878</v>
      </c>
    </row>
    <row r="82" spans="1:8" ht="15" thickBot="1">
      <c r="A82" s="127">
        <v>54</v>
      </c>
      <c r="B82" s="139">
        <v>29</v>
      </c>
      <c r="C82" s="139">
        <v>19</v>
      </c>
      <c r="D82" s="139">
        <v>10</v>
      </c>
      <c r="E82" s="129" t="s">
        <v>269</v>
      </c>
      <c r="F82" s="130">
        <f>F78/$B$5*100</f>
        <v>4.755277197865924</v>
      </c>
      <c r="G82" s="131">
        <f>G78/$C$5*100</f>
        <v>3.1874203144921376</v>
      </c>
      <c r="H82" s="132">
        <f>H78/$D$5*100</f>
        <v>6.639427987742594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:BC69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186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114</v>
      </c>
      <c r="B2" s="4" t="s">
        <v>3</v>
      </c>
    </row>
    <row r="3" spans="1:55" s="4" customFormat="1" ht="14.25" thickBot="1">
      <c r="A3" s="4" t="s">
        <v>4</v>
      </c>
      <c r="H3" s="214"/>
      <c r="I3" s="214"/>
      <c r="J3" s="214"/>
      <c r="Q3" s="214"/>
      <c r="R3" s="214"/>
      <c r="S3" s="214"/>
      <c r="Z3" s="214"/>
      <c r="AA3" s="214"/>
      <c r="AB3" s="214"/>
      <c r="AI3" s="214"/>
      <c r="AJ3" s="214"/>
      <c r="AK3" s="214"/>
      <c r="AR3" s="214"/>
      <c r="AS3" s="214"/>
      <c r="AT3" s="214"/>
      <c r="BA3" s="214"/>
      <c r="BB3" s="214"/>
      <c r="BC3" s="214"/>
    </row>
    <row r="4" spans="1:55" ht="13.5">
      <c r="A4" s="208"/>
      <c r="B4" s="211" t="s">
        <v>5</v>
      </c>
      <c r="C4" s="202" t="s">
        <v>6</v>
      </c>
      <c r="D4" s="202" t="s">
        <v>7</v>
      </c>
      <c r="E4" s="202" t="s">
        <v>8</v>
      </c>
      <c r="F4" s="202" t="s">
        <v>9</v>
      </c>
      <c r="G4" s="202" t="s">
        <v>10</v>
      </c>
      <c r="H4" s="202" t="s">
        <v>11</v>
      </c>
      <c r="I4" s="202" t="s">
        <v>12</v>
      </c>
      <c r="J4" s="202" t="s">
        <v>13</v>
      </c>
      <c r="K4" s="202" t="s">
        <v>14</v>
      </c>
      <c r="L4" s="202" t="s">
        <v>15</v>
      </c>
      <c r="M4" s="202" t="s">
        <v>16</v>
      </c>
      <c r="N4" s="202" t="s">
        <v>17</v>
      </c>
      <c r="O4" s="202" t="s">
        <v>18</v>
      </c>
      <c r="P4" s="202" t="s">
        <v>19</v>
      </c>
      <c r="Q4" s="202" t="s">
        <v>20</v>
      </c>
      <c r="R4" s="202" t="s">
        <v>21</v>
      </c>
      <c r="S4" s="202" t="s">
        <v>22</v>
      </c>
      <c r="T4" s="202" t="s">
        <v>23</v>
      </c>
      <c r="U4" s="202" t="s">
        <v>24</v>
      </c>
      <c r="V4" s="202" t="s">
        <v>25</v>
      </c>
      <c r="W4" s="202" t="s">
        <v>26</v>
      </c>
      <c r="X4" s="202" t="s">
        <v>27</v>
      </c>
      <c r="Y4" s="202" t="s">
        <v>28</v>
      </c>
      <c r="Z4" s="202" t="s">
        <v>29</v>
      </c>
      <c r="AA4" s="202" t="s">
        <v>30</v>
      </c>
      <c r="AB4" s="202" t="s">
        <v>31</v>
      </c>
      <c r="AC4" s="202" t="s">
        <v>32</v>
      </c>
      <c r="AD4" s="202" t="s">
        <v>33</v>
      </c>
      <c r="AE4" s="202" t="s">
        <v>34</v>
      </c>
      <c r="AF4" s="202" t="s">
        <v>35</v>
      </c>
      <c r="AG4" s="202" t="s">
        <v>36</v>
      </c>
      <c r="AH4" s="202" t="s">
        <v>37</v>
      </c>
      <c r="AI4" s="202" t="s">
        <v>38</v>
      </c>
      <c r="AJ4" s="202" t="s">
        <v>39</v>
      </c>
      <c r="AK4" s="202" t="s">
        <v>40</v>
      </c>
      <c r="AL4" s="202" t="s">
        <v>41</v>
      </c>
      <c r="AM4" s="202" t="s">
        <v>42</v>
      </c>
      <c r="AN4" s="202" t="s">
        <v>43</v>
      </c>
      <c r="AO4" s="202" t="s">
        <v>44</v>
      </c>
      <c r="AP4" s="202" t="s">
        <v>45</v>
      </c>
      <c r="AQ4" s="202" t="s">
        <v>46</v>
      </c>
      <c r="AR4" s="202" t="s">
        <v>47</v>
      </c>
      <c r="AS4" s="202" t="s">
        <v>48</v>
      </c>
      <c r="AT4" s="202" t="s">
        <v>49</v>
      </c>
      <c r="AU4" s="202" t="s">
        <v>50</v>
      </c>
      <c r="AV4" s="202" t="s">
        <v>51</v>
      </c>
      <c r="AW4" s="205" t="s">
        <v>52</v>
      </c>
      <c r="AX4" s="218"/>
      <c r="AY4" s="218"/>
      <c r="AZ4" s="218"/>
      <c r="BA4" s="218"/>
      <c r="BB4" s="218"/>
      <c r="BC4" s="215"/>
    </row>
    <row r="5" spans="1:55" ht="13.5">
      <c r="A5" s="209"/>
      <c r="B5" s="21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6"/>
      <c r="AX5" s="219"/>
      <c r="AY5" s="219"/>
      <c r="AZ5" s="219"/>
      <c r="BA5" s="219"/>
      <c r="BB5" s="219"/>
      <c r="BC5" s="216"/>
    </row>
    <row r="6" spans="1:55" ht="14.25" thickBot="1">
      <c r="A6" s="210"/>
      <c r="B6" s="21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7"/>
      <c r="AX6" s="220"/>
      <c r="AY6" s="220"/>
      <c r="AZ6" s="220"/>
      <c r="BA6" s="220"/>
      <c r="BB6" s="220"/>
      <c r="BC6" s="217"/>
    </row>
    <row r="7" spans="1:55" ht="13.5">
      <c r="A7" s="6" t="s">
        <v>53</v>
      </c>
      <c r="B7" s="7">
        <f aca="true" t="shared" si="0" ref="B7:AW7">B8+B13</f>
        <v>16234</v>
      </c>
      <c r="C7" s="8">
        <f t="shared" si="0"/>
        <v>150</v>
      </c>
      <c r="D7" s="8">
        <f t="shared" si="0"/>
        <v>34</v>
      </c>
      <c r="E7" s="8">
        <f t="shared" si="0"/>
        <v>41</v>
      </c>
      <c r="F7" s="8">
        <f t="shared" si="0"/>
        <v>64</v>
      </c>
      <c r="G7" s="8">
        <f t="shared" si="0"/>
        <v>19</v>
      </c>
      <c r="H7" s="8">
        <f t="shared" si="0"/>
        <v>7</v>
      </c>
      <c r="I7" s="8">
        <f t="shared" si="0"/>
        <v>21</v>
      </c>
      <c r="J7" s="8">
        <f t="shared" si="0"/>
        <v>117</v>
      </c>
      <c r="K7" s="8">
        <f t="shared" si="0"/>
        <v>49</v>
      </c>
      <c r="L7" s="8">
        <f t="shared" si="0"/>
        <v>28</v>
      </c>
      <c r="M7" s="8">
        <f t="shared" si="0"/>
        <v>291</v>
      </c>
      <c r="N7" s="8">
        <f t="shared" si="0"/>
        <v>404</v>
      </c>
      <c r="O7" s="8">
        <f t="shared" si="0"/>
        <v>1218</v>
      </c>
      <c r="P7" s="8">
        <f t="shared" si="0"/>
        <v>594</v>
      </c>
      <c r="Q7" s="8">
        <f t="shared" si="0"/>
        <v>34</v>
      </c>
      <c r="R7" s="8">
        <f t="shared" si="0"/>
        <v>41</v>
      </c>
      <c r="S7" s="8">
        <f t="shared" si="0"/>
        <v>70</v>
      </c>
      <c r="T7" s="8">
        <f t="shared" si="0"/>
        <v>18</v>
      </c>
      <c r="U7" s="8">
        <f t="shared" si="0"/>
        <v>29</v>
      </c>
      <c r="V7" s="8">
        <f t="shared" si="0"/>
        <v>52</v>
      </c>
      <c r="W7" s="8">
        <f t="shared" si="0"/>
        <v>69</v>
      </c>
      <c r="X7" s="8">
        <f t="shared" si="0"/>
        <v>136</v>
      </c>
      <c r="Y7" s="8">
        <f t="shared" si="0"/>
        <v>421</v>
      </c>
      <c r="Z7" s="8">
        <f t="shared" si="0"/>
        <v>89</v>
      </c>
      <c r="AA7" s="8">
        <f t="shared" si="0"/>
        <v>173</v>
      </c>
      <c r="AB7" s="8">
        <f t="shared" si="0"/>
        <v>431</v>
      </c>
      <c r="AC7" s="8">
        <f t="shared" si="0"/>
        <v>1976</v>
      </c>
      <c r="AD7" s="8">
        <f t="shared" si="0"/>
        <v>1334</v>
      </c>
      <c r="AE7" s="8">
        <f t="shared" si="0"/>
        <v>157</v>
      </c>
      <c r="AF7" s="8">
        <f t="shared" si="0"/>
        <v>151</v>
      </c>
      <c r="AG7" s="8">
        <f t="shared" si="0"/>
        <v>96</v>
      </c>
      <c r="AH7" s="8">
        <f t="shared" si="0"/>
        <v>74</v>
      </c>
      <c r="AI7" s="8">
        <f t="shared" si="0"/>
        <v>474</v>
      </c>
      <c r="AJ7" s="8">
        <f t="shared" si="0"/>
        <v>561</v>
      </c>
      <c r="AK7" s="8">
        <f t="shared" si="0"/>
        <v>179</v>
      </c>
      <c r="AL7" s="8">
        <f t="shared" si="0"/>
        <v>1953</v>
      </c>
      <c r="AM7" s="8">
        <f t="shared" si="0"/>
        <v>1134</v>
      </c>
      <c r="AN7" s="8">
        <f t="shared" si="0"/>
        <v>707</v>
      </c>
      <c r="AO7" s="8">
        <f t="shared" si="0"/>
        <v>362</v>
      </c>
      <c r="AP7" s="8">
        <f t="shared" si="0"/>
        <v>42</v>
      </c>
      <c r="AQ7" s="8">
        <f t="shared" si="0"/>
        <v>107</v>
      </c>
      <c r="AR7" s="8">
        <f t="shared" si="0"/>
        <v>66</v>
      </c>
      <c r="AS7" s="8">
        <f t="shared" si="0"/>
        <v>82</v>
      </c>
      <c r="AT7" s="8">
        <f t="shared" si="0"/>
        <v>62</v>
      </c>
      <c r="AU7" s="8">
        <f t="shared" si="0"/>
        <v>153</v>
      </c>
      <c r="AV7" s="8">
        <f t="shared" si="0"/>
        <v>103</v>
      </c>
      <c r="AW7" s="9">
        <f t="shared" si="0"/>
        <v>1861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9731</v>
      </c>
      <c r="C8" s="14">
        <f t="shared" si="1"/>
        <v>100</v>
      </c>
      <c r="D8" s="14">
        <f t="shared" si="1"/>
        <v>26</v>
      </c>
      <c r="E8" s="14">
        <f t="shared" si="1"/>
        <v>33</v>
      </c>
      <c r="F8" s="14">
        <f t="shared" si="1"/>
        <v>49</v>
      </c>
      <c r="G8" s="14">
        <f t="shared" si="1"/>
        <v>17</v>
      </c>
      <c r="H8" s="14">
        <f t="shared" si="1"/>
        <v>7</v>
      </c>
      <c r="I8" s="14">
        <f t="shared" si="1"/>
        <v>14</v>
      </c>
      <c r="J8" s="14">
        <f t="shared" si="1"/>
        <v>83</v>
      </c>
      <c r="K8" s="14">
        <f t="shared" si="1"/>
        <v>26</v>
      </c>
      <c r="L8" s="14">
        <f t="shared" si="1"/>
        <v>17</v>
      </c>
      <c r="M8" s="14">
        <f t="shared" si="1"/>
        <v>216</v>
      </c>
      <c r="N8" s="14">
        <f t="shared" si="1"/>
        <v>246</v>
      </c>
      <c r="O8" s="14">
        <f t="shared" si="1"/>
        <v>822</v>
      </c>
      <c r="P8" s="14">
        <f t="shared" si="1"/>
        <v>402</v>
      </c>
      <c r="Q8" s="14">
        <f t="shared" si="1"/>
        <v>28</v>
      </c>
      <c r="R8" s="14">
        <f t="shared" si="1"/>
        <v>30</v>
      </c>
      <c r="S8" s="14">
        <f t="shared" si="1"/>
        <v>46</v>
      </c>
      <c r="T8" s="14">
        <f t="shared" si="1"/>
        <v>9</v>
      </c>
      <c r="U8" s="14">
        <f t="shared" si="1"/>
        <v>15</v>
      </c>
      <c r="V8" s="14">
        <f t="shared" si="1"/>
        <v>30</v>
      </c>
      <c r="W8" s="14">
        <f t="shared" si="1"/>
        <v>40</v>
      </c>
      <c r="X8" s="14">
        <f t="shared" si="1"/>
        <v>92</v>
      </c>
      <c r="Y8" s="14">
        <f t="shared" si="1"/>
        <v>243</v>
      </c>
      <c r="Z8" s="14">
        <f t="shared" si="1"/>
        <v>51</v>
      </c>
      <c r="AA8" s="14">
        <f t="shared" si="1"/>
        <v>93</v>
      </c>
      <c r="AB8" s="14">
        <f t="shared" si="1"/>
        <v>246</v>
      </c>
      <c r="AC8" s="14">
        <f t="shared" si="1"/>
        <v>1163</v>
      </c>
      <c r="AD8" s="14">
        <f t="shared" si="1"/>
        <v>880</v>
      </c>
      <c r="AE8" s="14">
        <f t="shared" si="1"/>
        <v>96</v>
      </c>
      <c r="AF8" s="14">
        <f t="shared" si="1"/>
        <v>110</v>
      </c>
      <c r="AG8" s="14">
        <f t="shared" si="1"/>
        <v>79</v>
      </c>
      <c r="AH8" s="14">
        <f t="shared" si="1"/>
        <v>48</v>
      </c>
      <c r="AI8" s="14">
        <f t="shared" si="1"/>
        <v>291</v>
      </c>
      <c r="AJ8" s="14">
        <f t="shared" si="1"/>
        <v>376</v>
      </c>
      <c r="AK8" s="14">
        <f t="shared" si="1"/>
        <v>95</v>
      </c>
      <c r="AL8" s="14">
        <f t="shared" si="1"/>
        <v>1199</v>
      </c>
      <c r="AM8" s="14">
        <f t="shared" si="1"/>
        <v>715</v>
      </c>
      <c r="AN8" s="14">
        <f t="shared" si="1"/>
        <v>426</v>
      </c>
      <c r="AO8" s="14">
        <f t="shared" si="1"/>
        <v>254</v>
      </c>
      <c r="AP8" s="14">
        <f t="shared" si="1"/>
        <v>34</v>
      </c>
      <c r="AQ8" s="14">
        <f t="shared" si="1"/>
        <v>88</v>
      </c>
      <c r="AR8" s="14">
        <f t="shared" si="1"/>
        <v>50</v>
      </c>
      <c r="AS8" s="14">
        <f t="shared" si="1"/>
        <v>65</v>
      </c>
      <c r="AT8" s="14">
        <f t="shared" si="1"/>
        <v>40</v>
      </c>
      <c r="AU8" s="14">
        <f t="shared" si="1"/>
        <v>97</v>
      </c>
      <c r="AV8" s="14">
        <f t="shared" si="1"/>
        <v>82</v>
      </c>
      <c r="AW8" s="15">
        <f t="shared" si="1"/>
        <v>562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6698</v>
      </c>
      <c r="C9" s="18">
        <v>55</v>
      </c>
      <c r="D9" s="18">
        <v>18</v>
      </c>
      <c r="E9" s="18">
        <v>15</v>
      </c>
      <c r="F9" s="18">
        <v>36</v>
      </c>
      <c r="G9" s="18">
        <v>16</v>
      </c>
      <c r="H9" s="18">
        <v>6</v>
      </c>
      <c r="I9" s="18">
        <v>11</v>
      </c>
      <c r="J9" s="18">
        <v>65</v>
      </c>
      <c r="K9" s="18">
        <v>15</v>
      </c>
      <c r="L9" s="18">
        <v>14</v>
      </c>
      <c r="M9" s="18">
        <v>165</v>
      </c>
      <c r="N9" s="18">
        <v>159</v>
      </c>
      <c r="O9" s="18">
        <v>608</v>
      </c>
      <c r="P9" s="18">
        <v>274</v>
      </c>
      <c r="Q9" s="18">
        <v>19</v>
      </c>
      <c r="R9" s="18">
        <v>18</v>
      </c>
      <c r="S9" s="18">
        <v>35</v>
      </c>
      <c r="T9" s="18">
        <v>5</v>
      </c>
      <c r="U9" s="18">
        <v>9</v>
      </c>
      <c r="V9" s="18">
        <v>22</v>
      </c>
      <c r="W9" s="18">
        <v>27</v>
      </c>
      <c r="X9" s="18">
        <v>57</v>
      </c>
      <c r="Y9" s="18">
        <v>160</v>
      </c>
      <c r="Z9" s="18">
        <v>34</v>
      </c>
      <c r="AA9" s="18">
        <v>63</v>
      </c>
      <c r="AB9" s="18">
        <v>164</v>
      </c>
      <c r="AC9" s="18">
        <v>801</v>
      </c>
      <c r="AD9" s="18">
        <v>605</v>
      </c>
      <c r="AE9" s="18">
        <v>61</v>
      </c>
      <c r="AF9" s="18">
        <v>66</v>
      </c>
      <c r="AG9" s="18">
        <v>59</v>
      </c>
      <c r="AH9" s="18">
        <v>39</v>
      </c>
      <c r="AI9" s="18">
        <v>194</v>
      </c>
      <c r="AJ9" s="18">
        <v>265</v>
      </c>
      <c r="AK9" s="18">
        <v>55</v>
      </c>
      <c r="AL9" s="18">
        <v>917</v>
      </c>
      <c r="AM9" s="18">
        <v>582</v>
      </c>
      <c r="AN9" s="18">
        <v>323</v>
      </c>
      <c r="AO9" s="18">
        <v>204</v>
      </c>
      <c r="AP9" s="18">
        <v>26</v>
      </c>
      <c r="AQ9" s="18">
        <v>39</v>
      </c>
      <c r="AR9" s="18">
        <v>32</v>
      </c>
      <c r="AS9" s="18">
        <v>37</v>
      </c>
      <c r="AT9" s="18">
        <v>34</v>
      </c>
      <c r="AU9" s="18">
        <v>72</v>
      </c>
      <c r="AV9" s="18">
        <v>63</v>
      </c>
      <c r="AW9" s="19">
        <v>154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1339</v>
      </c>
      <c r="C10" s="18">
        <v>13</v>
      </c>
      <c r="D10" s="18"/>
      <c r="E10" s="18">
        <v>11</v>
      </c>
      <c r="F10" s="18">
        <v>5</v>
      </c>
      <c r="G10" s="18"/>
      <c r="H10" s="18"/>
      <c r="I10" s="18">
        <v>1</v>
      </c>
      <c r="J10" s="18">
        <v>8</v>
      </c>
      <c r="K10" s="18">
        <v>6</v>
      </c>
      <c r="L10" s="18">
        <v>2</v>
      </c>
      <c r="M10" s="18">
        <v>19</v>
      </c>
      <c r="N10" s="18">
        <v>18</v>
      </c>
      <c r="O10" s="18">
        <v>81</v>
      </c>
      <c r="P10" s="18">
        <v>45</v>
      </c>
      <c r="Q10" s="18">
        <v>6</v>
      </c>
      <c r="R10" s="18">
        <v>1</v>
      </c>
      <c r="S10" s="18">
        <v>6</v>
      </c>
      <c r="T10" s="18"/>
      <c r="U10" s="18">
        <v>2</v>
      </c>
      <c r="V10" s="18">
        <v>1</v>
      </c>
      <c r="W10" s="18">
        <v>2</v>
      </c>
      <c r="X10" s="18">
        <v>24</v>
      </c>
      <c r="Y10" s="18">
        <v>44</v>
      </c>
      <c r="Z10" s="18">
        <v>6</v>
      </c>
      <c r="AA10" s="18">
        <v>12</v>
      </c>
      <c r="AB10" s="18">
        <v>26</v>
      </c>
      <c r="AC10" s="18">
        <v>159</v>
      </c>
      <c r="AD10" s="18">
        <v>146</v>
      </c>
      <c r="AE10" s="18">
        <v>14</v>
      </c>
      <c r="AF10" s="18">
        <v>15</v>
      </c>
      <c r="AG10" s="18">
        <v>13</v>
      </c>
      <c r="AH10" s="18">
        <v>4</v>
      </c>
      <c r="AI10" s="18">
        <v>40</v>
      </c>
      <c r="AJ10" s="18">
        <v>31</v>
      </c>
      <c r="AK10" s="18">
        <v>14</v>
      </c>
      <c r="AL10" s="18">
        <v>137</v>
      </c>
      <c r="AM10" s="18">
        <v>70</v>
      </c>
      <c r="AN10" s="18">
        <v>42</v>
      </c>
      <c r="AO10" s="18">
        <v>29</v>
      </c>
      <c r="AP10" s="18">
        <v>5</v>
      </c>
      <c r="AQ10" s="18">
        <v>18</v>
      </c>
      <c r="AR10" s="18">
        <v>12</v>
      </c>
      <c r="AS10" s="18">
        <v>11</v>
      </c>
      <c r="AT10" s="18">
        <v>2</v>
      </c>
      <c r="AU10" s="18">
        <v>14</v>
      </c>
      <c r="AV10" s="18">
        <v>14</v>
      </c>
      <c r="AW10" s="19">
        <v>210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817</v>
      </c>
      <c r="C11" s="18">
        <v>15</v>
      </c>
      <c r="D11" s="18">
        <v>4</v>
      </c>
      <c r="E11" s="18">
        <v>4</v>
      </c>
      <c r="F11" s="18">
        <v>7</v>
      </c>
      <c r="G11" s="18">
        <v>1</v>
      </c>
      <c r="H11" s="18">
        <v>1</v>
      </c>
      <c r="I11" s="18"/>
      <c r="J11" s="18">
        <v>8</v>
      </c>
      <c r="K11" s="18">
        <v>1</v>
      </c>
      <c r="L11" s="18">
        <v>1</v>
      </c>
      <c r="M11" s="18">
        <v>12</v>
      </c>
      <c r="N11" s="18">
        <v>52</v>
      </c>
      <c r="O11" s="18">
        <v>50</v>
      </c>
      <c r="P11" s="18">
        <v>44</v>
      </c>
      <c r="Q11" s="18">
        <v>1</v>
      </c>
      <c r="R11" s="18">
        <v>4</v>
      </c>
      <c r="S11" s="18">
        <v>1</v>
      </c>
      <c r="T11" s="18">
        <v>3</v>
      </c>
      <c r="U11" s="18">
        <v>3</v>
      </c>
      <c r="V11" s="18"/>
      <c r="W11" s="18">
        <v>2</v>
      </c>
      <c r="X11" s="18">
        <v>5</v>
      </c>
      <c r="Y11" s="18">
        <v>23</v>
      </c>
      <c r="Z11" s="18">
        <v>3</v>
      </c>
      <c r="AA11" s="18">
        <v>12</v>
      </c>
      <c r="AB11" s="18">
        <v>31</v>
      </c>
      <c r="AC11" s="18">
        <v>77</v>
      </c>
      <c r="AD11" s="18">
        <v>64</v>
      </c>
      <c r="AE11" s="18">
        <v>11</v>
      </c>
      <c r="AF11" s="18">
        <v>20</v>
      </c>
      <c r="AG11" s="18">
        <v>2</v>
      </c>
      <c r="AH11" s="18">
        <v>2</v>
      </c>
      <c r="AI11" s="18">
        <v>24</v>
      </c>
      <c r="AJ11" s="18">
        <v>67</v>
      </c>
      <c r="AK11" s="18">
        <v>21</v>
      </c>
      <c r="AL11" s="18">
        <v>48</v>
      </c>
      <c r="AM11" s="18">
        <v>22</v>
      </c>
      <c r="AN11" s="18">
        <v>34</v>
      </c>
      <c r="AO11" s="18">
        <v>8</v>
      </c>
      <c r="AP11" s="18">
        <v>2</v>
      </c>
      <c r="AQ11" s="18">
        <v>27</v>
      </c>
      <c r="AR11" s="18"/>
      <c r="AS11" s="18">
        <v>9</v>
      </c>
      <c r="AT11" s="18">
        <v>2</v>
      </c>
      <c r="AU11" s="18">
        <v>7</v>
      </c>
      <c r="AV11" s="18">
        <v>3</v>
      </c>
      <c r="AW11" s="19">
        <v>79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877</v>
      </c>
      <c r="C12" s="10">
        <v>17</v>
      </c>
      <c r="D12" s="10">
        <v>4</v>
      </c>
      <c r="E12" s="10">
        <v>3</v>
      </c>
      <c r="F12" s="10">
        <v>1</v>
      </c>
      <c r="G12" s="10"/>
      <c r="H12" s="10"/>
      <c r="I12" s="10">
        <v>2</v>
      </c>
      <c r="J12" s="10">
        <v>2</v>
      </c>
      <c r="K12" s="10">
        <v>4</v>
      </c>
      <c r="L12" s="10"/>
      <c r="M12" s="10">
        <v>20</v>
      </c>
      <c r="N12" s="10">
        <v>17</v>
      </c>
      <c r="O12" s="10">
        <v>83</v>
      </c>
      <c r="P12" s="10">
        <v>39</v>
      </c>
      <c r="Q12" s="10">
        <v>2</v>
      </c>
      <c r="R12" s="10">
        <v>7</v>
      </c>
      <c r="S12" s="10">
        <v>4</v>
      </c>
      <c r="T12" s="10">
        <v>1</v>
      </c>
      <c r="U12" s="10">
        <v>1</v>
      </c>
      <c r="V12" s="10">
        <v>7</v>
      </c>
      <c r="W12" s="10">
        <v>9</v>
      </c>
      <c r="X12" s="10">
        <v>6</v>
      </c>
      <c r="Y12" s="10">
        <v>16</v>
      </c>
      <c r="Z12" s="10">
        <v>8</v>
      </c>
      <c r="AA12" s="10">
        <v>6</v>
      </c>
      <c r="AB12" s="10">
        <v>25</v>
      </c>
      <c r="AC12" s="10">
        <v>126</v>
      </c>
      <c r="AD12" s="10">
        <v>65</v>
      </c>
      <c r="AE12" s="10">
        <v>10</v>
      </c>
      <c r="AF12" s="10">
        <v>9</v>
      </c>
      <c r="AG12" s="10">
        <v>5</v>
      </c>
      <c r="AH12" s="10">
        <v>3</v>
      </c>
      <c r="AI12" s="10">
        <v>33</v>
      </c>
      <c r="AJ12" s="10">
        <v>13</v>
      </c>
      <c r="AK12" s="10">
        <v>5</v>
      </c>
      <c r="AL12" s="10">
        <v>97</v>
      </c>
      <c r="AM12" s="10">
        <v>41</v>
      </c>
      <c r="AN12" s="10">
        <v>27</v>
      </c>
      <c r="AO12" s="10">
        <v>13</v>
      </c>
      <c r="AP12" s="10">
        <v>1</v>
      </c>
      <c r="AQ12" s="10">
        <v>4</v>
      </c>
      <c r="AR12" s="10">
        <v>6</v>
      </c>
      <c r="AS12" s="10">
        <v>8</v>
      </c>
      <c r="AT12" s="10">
        <v>2</v>
      </c>
      <c r="AU12" s="10">
        <v>4</v>
      </c>
      <c r="AV12" s="10">
        <v>2</v>
      </c>
      <c r="AW12" s="11">
        <v>119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6503</v>
      </c>
      <c r="C13" s="10">
        <f t="shared" si="2"/>
        <v>50</v>
      </c>
      <c r="D13" s="10">
        <f t="shared" si="2"/>
        <v>8</v>
      </c>
      <c r="E13" s="10">
        <f t="shared" si="2"/>
        <v>8</v>
      </c>
      <c r="F13" s="10">
        <f t="shared" si="2"/>
        <v>15</v>
      </c>
      <c r="G13" s="10">
        <f t="shared" si="2"/>
        <v>2</v>
      </c>
      <c r="H13" s="10">
        <f t="shared" si="2"/>
        <v>0</v>
      </c>
      <c r="I13" s="10">
        <f t="shared" si="2"/>
        <v>7</v>
      </c>
      <c r="J13" s="10">
        <f t="shared" si="2"/>
        <v>34</v>
      </c>
      <c r="K13" s="10">
        <f t="shared" si="2"/>
        <v>23</v>
      </c>
      <c r="L13" s="10">
        <f t="shared" si="2"/>
        <v>11</v>
      </c>
      <c r="M13" s="10">
        <f t="shared" si="2"/>
        <v>75</v>
      </c>
      <c r="N13" s="10">
        <f t="shared" si="2"/>
        <v>158</v>
      </c>
      <c r="O13" s="10">
        <f t="shared" si="2"/>
        <v>396</v>
      </c>
      <c r="P13" s="10">
        <f t="shared" si="2"/>
        <v>192</v>
      </c>
      <c r="Q13" s="10">
        <f t="shared" si="2"/>
        <v>6</v>
      </c>
      <c r="R13" s="10">
        <f t="shared" si="2"/>
        <v>11</v>
      </c>
      <c r="S13" s="10">
        <f t="shared" si="2"/>
        <v>24</v>
      </c>
      <c r="T13" s="10">
        <f t="shared" si="2"/>
        <v>9</v>
      </c>
      <c r="U13" s="10">
        <f t="shared" si="2"/>
        <v>14</v>
      </c>
      <c r="V13" s="10">
        <f t="shared" si="2"/>
        <v>22</v>
      </c>
      <c r="W13" s="10">
        <f t="shared" si="2"/>
        <v>29</v>
      </c>
      <c r="X13" s="10">
        <f t="shared" si="2"/>
        <v>44</v>
      </c>
      <c r="Y13" s="10">
        <f t="shared" si="2"/>
        <v>178</v>
      </c>
      <c r="Z13" s="10">
        <f t="shared" si="2"/>
        <v>38</v>
      </c>
      <c r="AA13" s="10">
        <f t="shared" si="2"/>
        <v>80</v>
      </c>
      <c r="AB13" s="10">
        <f t="shared" si="2"/>
        <v>185</v>
      </c>
      <c r="AC13" s="10">
        <f t="shared" si="2"/>
        <v>813</v>
      </c>
      <c r="AD13" s="10">
        <f t="shared" si="2"/>
        <v>454</v>
      </c>
      <c r="AE13" s="10">
        <f t="shared" si="2"/>
        <v>61</v>
      </c>
      <c r="AF13" s="10">
        <f t="shared" si="2"/>
        <v>41</v>
      </c>
      <c r="AG13" s="10">
        <f t="shared" si="2"/>
        <v>17</v>
      </c>
      <c r="AH13" s="10">
        <f t="shared" si="2"/>
        <v>26</v>
      </c>
      <c r="AI13" s="10">
        <f t="shared" si="2"/>
        <v>183</v>
      </c>
      <c r="AJ13" s="10">
        <f t="shared" si="2"/>
        <v>185</v>
      </c>
      <c r="AK13" s="10">
        <f t="shared" si="2"/>
        <v>84</v>
      </c>
      <c r="AL13" s="10">
        <f t="shared" si="2"/>
        <v>754</v>
      </c>
      <c r="AM13" s="10">
        <f t="shared" si="2"/>
        <v>419</v>
      </c>
      <c r="AN13" s="10">
        <f t="shared" si="2"/>
        <v>281</v>
      </c>
      <c r="AO13" s="10">
        <f t="shared" si="2"/>
        <v>108</v>
      </c>
      <c r="AP13" s="10">
        <f t="shared" si="2"/>
        <v>8</v>
      </c>
      <c r="AQ13" s="10">
        <f t="shared" si="2"/>
        <v>19</v>
      </c>
      <c r="AR13" s="10">
        <f t="shared" si="2"/>
        <v>16</v>
      </c>
      <c r="AS13" s="10">
        <f t="shared" si="2"/>
        <v>17</v>
      </c>
      <c r="AT13" s="10">
        <f t="shared" si="2"/>
        <v>22</v>
      </c>
      <c r="AU13" s="10">
        <f t="shared" si="2"/>
        <v>56</v>
      </c>
      <c r="AV13" s="10">
        <f t="shared" si="2"/>
        <v>21</v>
      </c>
      <c r="AW13" s="11">
        <f t="shared" si="2"/>
        <v>1299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92</v>
      </c>
      <c r="C14" s="10">
        <f t="shared" si="3"/>
        <v>1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1</v>
      </c>
      <c r="K14" s="10">
        <f t="shared" si="3"/>
        <v>0</v>
      </c>
      <c r="L14" s="10">
        <f t="shared" si="3"/>
        <v>0</v>
      </c>
      <c r="M14" s="10">
        <f t="shared" si="3"/>
        <v>0</v>
      </c>
      <c r="N14" s="10">
        <f t="shared" si="3"/>
        <v>2</v>
      </c>
      <c r="O14" s="10">
        <f t="shared" si="3"/>
        <v>15</v>
      </c>
      <c r="P14" s="10">
        <f t="shared" si="3"/>
        <v>7</v>
      </c>
      <c r="Q14" s="10">
        <f t="shared" si="3"/>
        <v>0</v>
      </c>
      <c r="R14" s="10">
        <f t="shared" si="3"/>
        <v>1</v>
      </c>
      <c r="S14" s="10">
        <f t="shared" si="3"/>
        <v>1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4</v>
      </c>
      <c r="X14" s="10">
        <f t="shared" si="3"/>
        <v>1</v>
      </c>
      <c r="Y14" s="10">
        <f t="shared" si="3"/>
        <v>5</v>
      </c>
      <c r="Z14" s="10">
        <f t="shared" si="3"/>
        <v>0</v>
      </c>
      <c r="AA14" s="10">
        <f t="shared" si="3"/>
        <v>3</v>
      </c>
      <c r="AB14" s="10">
        <f t="shared" si="3"/>
        <v>6</v>
      </c>
      <c r="AC14" s="10">
        <f t="shared" si="3"/>
        <v>7</v>
      </c>
      <c r="AD14" s="10">
        <f t="shared" si="3"/>
        <v>9</v>
      </c>
      <c r="AE14" s="10">
        <f t="shared" si="3"/>
        <v>1</v>
      </c>
      <c r="AF14" s="10">
        <f t="shared" si="3"/>
        <v>1</v>
      </c>
      <c r="AG14" s="10">
        <f t="shared" si="3"/>
        <v>0</v>
      </c>
      <c r="AH14" s="10">
        <f t="shared" si="3"/>
        <v>2</v>
      </c>
      <c r="AI14" s="10">
        <f t="shared" si="3"/>
        <v>2</v>
      </c>
      <c r="AJ14" s="10">
        <f t="shared" si="3"/>
        <v>3</v>
      </c>
      <c r="AK14" s="10">
        <f t="shared" si="3"/>
        <v>0</v>
      </c>
      <c r="AL14" s="10">
        <f t="shared" si="3"/>
        <v>6</v>
      </c>
      <c r="AM14" s="10">
        <f t="shared" si="3"/>
        <v>5</v>
      </c>
      <c r="AN14" s="10">
        <f t="shared" si="3"/>
        <v>1</v>
      </c>
      <c r="AO14" s="10">
        <f t="shared" si="3"/>
        <v>1</v>
      </c>
      <c r="AP14" s="10">
        <f t="shared" si="3"/>
        <v>1</v>
      </c>
      <c r="AQ14" s="10">
        <f t="shared" si="3"/>
        <v>0</v>
      </c>
      <c r="AR14" s="10">
        <f t="shared" si="3"/>
        <v>0</v>
      </c>
      <c r="AS14" s="10">
        <f t="shared" si="3"/>
        <v>0</v>
      </c>
      <c r="AT14" s="10">
        <f t="shared" si="3"/>
        <v>2</v>
      </c>
      <c r="AU14" s="10">
        <f t="shared" si="3"/>
        <v>0</v>
      </c>
      <c r="AV14" s="10">
        <f t="shared" si="3"/>
        <v>0</v>
      </c>
      <c r="AW14" s="11">
        <f t="shared" si="3"/>
        <v>4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76</v>
      </c>
      <c r="C15" s="18">
        <v>1</v>
      </c>
      <c r="D15" s="18"/>
      <c r="E15" s="18"/>
      <c r="F15" s="18"/>
      <c r="G15" s="18"/>
      <c r="H15" s="18"/>
      <c r="I15" s="18"/>
      <c r="J15" s="18">
        <v>1</v>
      </c>
      <c r="K15" s="18"/>
      <c r="L15" s="18"/>
      <c r="M15" s="18"/>
      <c r="N15" s="18">
        <v>1</v>
      </c>
      <c r="O15" s="18">
        <v>13</v>
      </c>
      <c r="P15" s="18">
        <v>5</v>
      </c>
      <c r="Q15" s="18"/>
      <c r="R15" s="18">
        <v>1</v>
      </c>
      <c r="S15" s="18"/>
      <c r="T15" s="18"/>
      <c r="U15" s="18"/>
      <c r="V15" s="18"/>
      <c r="W15" s="18">
        <v>4</v>
      </c>
      <c r="X15" s="18">
        <v>1</v>
      </c>
      <c r="Y15" s="18">
        <v>4</v>
      </c>
      <c r="Z15" s="18"/>
      <c r="AA15" s="18">
        <v>3</v>
      </c>
      <c r="AB15" s="18">
        <v>6</v>
      </c>
      <c r="AC15" s="18">
        <v>6</v>
      </c>
      <c r="AD15" s="18">
        <v>9</v>
      </c>
      <c r="AE15" s="18"/>
      <c r="AF15" s="18">
        <v>1</v>
      </c>
      <c r="AG15" s="18"/>
      <c r="AH15" s="18">
        <v>1</v>
      </c>
      <c r="AI15" s="18">
        <v>1</v>
      </c>
      <c r="AJ15" s="18">
        <v>3</v>
      </c>
      <c r="AK15" s="18"/>
      <c r="AL15" s="18">
        <v>4</v>
      </c>
      <c r="AM15" s="18">
        <v>5</v>
      </c>
      <c r="AN15" s="18">
        <v>1</v>
      </c>
      <c r="AO15" s="18">
        <v>1</v>
      </c>
      <c r="AP15" s="18">
        <v>1</v>
      </c>
      <c r="AQ15" s="18"/>
      <c r="AR15" s="18"/>
      <c r="AS15" s="18"/>
      <c r="AT15" s="18"/>
      <c r="AU15" s="18"/>
      <c r="AV15" s="18"/>
      <c r="AW15" s="19">
        <v>3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16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0">
        <v>2</v>
      </c>
      <c r="P16" s="10">
        <v>2</v>
      </c>
      <c r="Q16" s="10"/>
      <c r="R16" s="10"/>
      <c r="S16" s="10">
        <v>1</v>
      </c>
      <c r="T16" s="10"/>
      <c r="U16" s="10"/>
      <c r="V16" s="10"/>
      <c r="W16" s="10"/>
      <c r="X16" s="10"/>
      <c r="Y16" s="10">
        <v>1</v>
      </c>
      <c r="Z16" s="10"/>
      <c r="AA16" s="10"/>
      <c r="AB16" s="10"/>
      <c r="AC16" s="10">
        <v>1</v>
      </c>
      <c r="AD16" s="10"/>
      <c r="AE16" s="10">
        <v>1</v>
      </c>
      <c r="AF16" s="10"/>
      <c r="AG16" s="10"/>
      <c r="AH16" s="10">
        <v>1</v>
      </c>
      <c r="AI16" s="10">
        <v>1</v>
      </c>
      <c r="AJ16" s="10"/>
      <c r="AK16" s="10"/>
      <c r="AL16" s="10">
        <v>2</v>
      </c>
      <c r="AM16" s="10"/>
      <c r="AN16" s="10"/>
      <c r="AO16" s="10"/>
      <c r="AP16" s="10"/>
      <c r="AQ16" s="10"/>
      <c r="AR16" s="10"/>
      <c r="AS16" s="10"/>
      <c r="AT16" s="10">
        <v>2</v>
      </c>
      <c r="AU16" s="10"/>
      <c r="AV16" s="10"/>
      <c r="AW16" s="11">
        <v>1</v>
      </c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23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5</v>
      </c>
      <c r="P17" s="10"/>
      <c r="Q17" s="10"/>
      <c r="R17" s="10"/>
      <c r="S17" s="10">
        <v>2</v>
      </c>
      <c r="T17" s="10"/>
      <c r="U17" s="10"/>
      <c r="V17" s="10"/>
      <c r="W17" s="10"/>
      <c r="X17" s="10"/>
      <c r="Y17" s="10"/>
      <c r="Z17" s="10"/>
      <c r="AA17" s="10">
        <v>1</v>
      </c>
      <c r="AB17" s="10"/>
      <c r="AC17" s="10">
        <v>5</v>
      </c>
      <c r="AD17" s="10">
        <v>1</v>
      </c>
      <c r="AE17" s="10"/>
      <c r="AF17" s="10"/>
      <c r="AG17" s="10"/>
      <c r="AH17" s="10">
        <v>1</v>
      </c>
      <c r="AI17" s="10">
        <v>1</v>
      </c>
      <c r="AJ17" s="10"/>
      <c r="AK17" s="10"/>
      <c r="AL17" s="10">
        <v>3</v>
      </c>
      <c r="AM17" s="10">
        <v>4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433</v>
      </c>
      <c r="C18" s="14">
        <f t="shared" si="4"/>
        <v>7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2</v>
      </c>
      <c r="K18" s="14">
        <f t="shared" si="4"/>
        <v>7</v>
      </c>
      <c r="L18" s="14">
        <f t="shared" si="4"/>
        <v>0</v>
      </c>
      <c r="M18" s="14">
        <f t="shared" si="4"/>
        <v>5</v>
      </c>
      <c r="N18" s="14">
        <f t="shared" si="4"/>
        <v>5</v>
      </c>
      <c r="O18" s="14">
        <f t="shared" si="4"/>
        <v>34</v>
      </c>
      <c r="P18" s="14">
        <f t="shared" si="4"/>
        <v>11</v>
      </c>
      <c r="Q18" s="14">
        <f t="shared" si="4"/>
        <v>2</v>
      </c>
      <c r="R18" s="14">
        <f t="shared" si="4"/>
        <v>0</v>
      </c>
      <c r="S18" s="14">
        <f t="shared" si="4"/>
        <v>0</v>
      </c>
      <c r="T18" s="14">
        <f t="shared" si="4"/>
        <v>0</v>
      </c>
      <c r="U18" s="14">
        <f t="shared" si="4"/>
        <v>0</v>
      </c>
      <c r="V18" s="14">
        <f t="shared" si="4"/>
        <v>2</v>
      </c>
      <c r="W18" s="14">
        <f t="shared" si="4"/>
        <v>8</v>
      </c>
      <c r="X18" s="14">
        <f t="shared" si="4"/>
        <v>4</v>
      </c>
      <c r="Y18" s="14">
        <f t="shared" si="4"/>
        <v>13</v>
      </c>
      <c r="Z18" s="14">
        <f t="shared" si="4"/>
        <v>3</v>
      </c>
      <c r="AA18" s="14">
        <f t="shared" si="4"/>
        <v>5</v>
      </c>
      <c r="AB18" s="14">
        <f t="shared" si="4"/>
        <v>16</v>
      </c>
      <c r="AC18" s="14">
        <f t="shared" si="4"/>
        <v>39</v>
      </c>
      <c r="AD18" s="14">
        <f t="shared" si="4"/>
        <v>51</v>
      </c>
      <c r="AE18" s="14">
        <f t="shared" si="4"/>
        <v>3</v>
      </c>
      <c r="AF18" s="14">
        <f t="shared" si="4"/>
        <v>2</v>
      </c>
      <c r="AG18" s="14">
        <f t="shared" si="4"/>
        <v>2</v>
      </c>
      <c r="AH18" s="14">
        <f t="shared" si="4"/>
        <v>0</v>
      </c>
      <c r="AI18" s="14">
        <f t="shared" si="4"/>
        <v>6</v>
      </c>
      <c r="AJ18" s="14">
        <f t="shared" si="4"/>
        <v>11</v>
      </c>
      <c r="AK18" s="14">
        <f t="shared" si="4"/>
        <v>0</v>
      </c>
      <c r="AL18" s="14">
        <f t="shared" si="4"/>
        <v>50</v>
      </c>
      <c r="AM18" s="14">
        <f t="shared" si="4"/>
        <v>15</v>
      </c>
      <c r="AN18" s="14">
        <f t="shared" si="4"/>
        <v>12</v>
      </c>
      <c r="AO18" s="14">
        <f t="shared" si="4"/>
        <v>10</v>
      </c>
      <c r="AP18" s="14">
        <f t="shared" si="4"/>
        <v>1</v>
      </c>
      <c r="AQ18" s="14">
        <f t="shared" si="4"/>
        <v>1</v>
      </c>
      <c r="AR18" s="14">
        <f t="shared" si="4"/>
        <v>1</v>
      </c>
      <c r="AS18" s="14">
        <f t="shared" si="4"/>
        <v>2</v>
      </c>
      <c r="AT18" s="14">
        <f t="shared" si="4"/>
        <v>0</v>
      </c>
      <c r="AU18" s="14">
        <f t="shared" si="4"/>
        <v>0</v>
      </c>
      <c r="AV18" s="14">
        <f t="shared" si="4"/>
        <v>1</v>
      </c>
      <c r="AW18" s="15">
        <f t="shared" si="4"/>
        <v>102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348</v>
      </c>
      <c r="C19" s="27">
        <v>6</v>
      </c>
      <c r="D19" s="27"/>
      <c r="E19" s="27"/>
      <c r="F19" s="27"/>
      <c r="G19" s="27"/>
      <c r="H19" s="27"/>
      <c r="I19" s="27"/>
      <c r="J19" s="27">
        <v>1</v>
      </c>
      <c r="K19" s="27">
        <v>7</v>
      </c>
      <c r="L19" s="27"/>
      <c r="M19" s="27">
        <v>5</v>
      </c>
      <c r="N19" s="27">
        <v>5</v>
      </c>
      <c r="O19" s="27">
        <v>28</v>
      </c>
      <c r="P19" s="27">
        <v>9</v>
      </c>
      <c r="Q19" s="27">
        <v>2</v>
      </c>
      <c r="R19" s="27"/>
      <c r="S19" s="27"/>
      <c r="T19" s="27"/>
      <c r="U19" s="27"/>
      <c r="V19" s="27">
        <v>2</v>
      </c>
      <c r="W19" s="27">
        <v>7</v>
      </c>
      <c r="X19" s="27">
        <v>4</v>
      </c>
      <c r="Y19" s="27">
        <v>12</v>
      </c>
      <c r="Z19" s="27">
        <v>3</v>
      </c>
      <c r="AA19" s="27">
        <v>5</v>
      </c>
      <c r="AB19" s="27">
        <v>15</v>
      </c>
      <c r="AC19" s="27">
        <v>27</v>
      </c>
      <c r="AD19" s="27">
        <v>45</v>
      </c>
      <c r="AE19" s="27">
        <v>1</v>
      </c>
      <c r="AF19" s="27">
        <v>2</v>
      </c>
      <c r="AG19" s="27">
        <v>1</v>
      </c>
      <c r="AH19" s="27"/>
      <c r="AI19" s="27">
        <v>6</v>
      </c>
      <c r="AJ19" s="27">
        <v>11</v>
      </c>
      <c r="AK19" s="27"/>
      <c r="AL19" s="27">
        <v>39</v>
      </c>
      <c r="AM19" s="27">
        <v>12</v>
      </c>
      <c r="AN19" s="27">
        <v>10</v>
      </c>
      <c r="AO19" s="27">
        <v>8</v>
      </c>
      <c r="AP19" s="27">
        <v>1</v>
      </c>
      <c r="AQ19" s="27">
        <v>1</v>
      </c>
      <c r="AR19" s="27"/>
      <c r="AS19" s="27">
        <v>2</v>
      </c>
      <c r="AT19" s="27"/>
      <c r="AU19" s="27"/>
      <c r="AV19" s="27">
        <v>1</v>
      </c>
      <c r="AW19" s="28">
        <v>70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85</v>
      </c>
      <c r="C20" s="10">
        <v>1</v>
      </c>
      <c r="D20" s="10"/>
      <c r="E20" s="10"/>
      <c r="F20" s="10"/>
      <c r="G20" s="10"/>
      <c r="H20" s="10"/>
      <c r="I20" s="10"/>
      <c r="J20" s="10">
        <v>1</v>
      </c>
      <c r="K20" s="10"/>
      <c r="L20" s="10"/>
      <c r="M20" s="10"/>
      <c r="N20" s="10"/>
      <c r="O20" s="10">
        <v>6</v>
      </c>
      <c r="P20" s="10">
        <v>2</v>
      </c>
      <c r="Q20" s="10"/>
      <c r="R20" s="10"/>
      <c r="S20" s="10"/>
      <c r="T20" s="10"/>
      <c r="U20" s="10"/>
      <c r="V20" s="10"/>
      <c r="W20" s="10">
        <v>1</v>
      </c>
      <c r="X20" s="10"/>
      <c r="Y20" s="10">
        <v>1</v>
      </c>
      <c r="Z20" s="10"/>
      <c r="AA20" s="10"/>
      <c r="AB20" s="10">
        <v>1</v>
      </c>
      <c r="AC20" s="10">
        <v>12</v>
      </c>
      <c r="AD20" s="10">
        <v>6</v>
      </c>
      <c r="AE20" s="10">
        <v>2</v>
      </c>
      <c r="AF20" s="10"/>
      <c r="AG20" s="10">
        <v>1</v>
      </c>
      <c r="AH20" s="10"/>
      <c r="AI20" s="10"/>
      <c r="AJ20" s="10"/>
      <c r="AK20" s="10"/>
      <c r="AL20" s="10">
        <v>11</v>
      </c>
      <c r="AM20" s="10">
        <v>3</v>
      </c>
      <c r="AN20" s="10">
        <v>2</v>
      </c>
      <c r="AO20" s="10">
        <v>2</v>
      </c>
      <c r="AP20" s="10"/>
      <c r="AQ20" s="10"/>
      <c r="AR20" s="10">
        <v>1</v>
      </c>
      <c r="AS20" s="10"/>
      <c r="AT20" s="10"/>
      <c r="AU20" s="10"/>
      <c r="AV20" s="10"/>
      <c r="AW20" s="11">
        <v>32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374</v>
      </c>
      <c r="C21" s="14">
        <f t="shared" si="5"/>
        <v>6</v>
      </c>
      <c r="D21" s="14">
        <f t="shared" si="5"/>
        <v>0</v>
      </c>
      <c r="E21" s="14">
        <f t="shared" si="5"/>
        <v>0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3</v>
      </c>
      <c r="J21" s="14">
        <f t="shared" si="5"/>
        <v>6</v>
      </c>
      <c r="K21" s="14">
        <f t="shared" si="5"/>
        <v>2</v>
      </c>
      <c r="L21" s="14">
        <f t="shared" si="5"/>
        <v>2</v>
      </c>
      <c r="M21" s="14">
        <f t="shared" si="5"/>
        <v>8</v>
      </c>
      <c r="N21" s="14">
        <f t="shared" si="5"/>
        <v>7</v>
      </c>
      <c r="O21" s="14">
        <f t="shared" si="5"/>
        <v>42</v>
      </c>
      <c r="P21" s="14">
        <f t="shared" si="5"/>
        <v>21</v>
      </c>
      <c r="Q21" s="14">
        <f t="shared" si="5"/>
        <v>0</v>
      </c>
      <c r="R21" s="14">
        <f t="shared" si="5"/>
        <v>1</v>
      </c>
      <c r="S21" s="14">
        <f t="shared" si="5"/>
        <v>2</v>
      </c>
      <c r="T21" s="14">
        <f t="shared" si="5"/>
        <v>0</v>
      </c>
      <c r="U21" s="14">
        <f t="shared" si="5"/>
        <v>0</v>
      </c>
      <c r="V21" s="14">
        <f t="shared" si="5"/>
        <v>2</v>
      </c>
      <c r="W21" s="14">
        <f t="shared" si="5"/>
        <v>2</v>
      </c>
      <c r="X21" s="14">
        <f t="shared" si="5"/>
        <v>4</v>
      </c>
      <c r="Y21" s="14">
        <f t="shared" si="5"/>
        <v>9</v>
      </c>
      <c r="Z21" s="14">
        <f t="shared" si="5"/>
        <v>2</v>
      </c>
      <c r="AA21" s="14">
        <f t="shared" si="5"/>
        <v>7</v>
      </c>
      <c r="AB21" s="14">
        <f t="shared" si="5"/>
        <v>18</v>
      </c>
      <c r="AC21" s="14">
        <f t="shared" si="5"/>
        <v>56</v>
      </c>
      <c r="AD21" s="14">
        <f t="shared" si="5"/>
        <v>30</v>
      </c>
      <c r="AE21" s="14">
        <f t="shared" si="5"/>
        <v>4</v>
      </c>
      <c r="AF21" s="14">
        <f t="shared" si="5"/>
        <v>2</v>
      </c>
      <c r="AG21" s="14">
        <f t="shared" si="5"/>
        <v>2</v>
      </c>
      <c r="AH21" s="14">
        <f t="shared" si="5"/>
        <v>0</v>
      </c>
      <c r="AI21" s="14">
        <f t="shared" si="5"/>
        <v>9</v>
      </c>
      <c r="AJ21" s="14">
        <f t="shared" si="5"/>
        <v>12</v>
      </c>
      <c r="AK21" s="14">
        <f t="shared" si="5"/>
        <v>2</v>
      </c>
      <c r="AL21" s="14">
        <f t="shared" si="5"/>
        <v>30</v>
      </c>
      <c r="AM21" s="14">
        <f t="shared" si="5"/>
        <v>17</v>
      </c>
      <c r="AN21" s="14">
        <f t="shared" si="5"/>
        <v>19</v>
      </c>
      <c r="AO21" s="14">
        <f t="shared" si="5"/>
        <v>4</v>
      </c>
      <c r="AP21" s="14">
        <f t="shared" si="5"/>
        <v>0</v>
      </c>
      <c r="AQ21" s="14">
        <f t="shared" si="5"/>
        <v>0</v>
      </c>
      <c r="AR21" s="14">
        <f t="shared" si="5"/>
        <v>2</v>
      </c>
      <c r="AS21" s="14">
        <f t="shared" si="5"/>
        <v>2</v>
      </c>
      <c r="AT21" s="14">
        <f t="shared" si="5"/>
        <v>0</v>
      </c>
      <c r="AU21" s="14">
        <f t="shared" si="5"/>
        <v>0</v>
      </c>
      <c r="AV21" s="14">
        <f t="shared" si="5"/>
        <v>2</v>
      </c>
      <c r="AW21" s="15">
        <f t="shared" si="5"/>
        <v>37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122</v>
      </c>
      <c r="C22" s="27">
        <v>1</v>
      </c>
      <c r="D22" s="27"/>
      <c r="E22" s="27"/>
      <c r="F22" s="27"/>
      <c r="G22" s="27"/>
      <c r="H22" s="27"/>
      <c r="I22" s="27">
        <v>2</v>
      </c>
      <c r="J22" s="27">
        <v>4</v>
      </c>
      <c r="K22" s="27"/>
      <c r="L22" s="27">
        <v>1</v>
      </c>
      <c r="M22" s="27">
        <v>2</v>
      </c>
      <c r="N22" s="27">
        <v>4</v>
      </c>
      <c r="O22" s="27">
        <v>10</v>
      </c>
      <c r="P22" s="27">
        <v>4</v>
      </c>
      <c r="Q22" s="27"/>
      <c r="R22" s="27">
        <v>1</v>
      </c>
      <c r="S22" s="27">
        <v>1</v>
      </c>
      <c r="T22" s="27"/>
      <c r="U22" s="27"/>
      <c r="V22" s="27">
        <v>1</v>
      </c>
      <c r="W22" s="27"/>
      <c r="X22" s="27"/>
      <c r="Y22" s="27">
        <v>3</v>
      </c>
      <c r="Z22" s="27">
        <v>1</v>
      </c>
      <c r="AA22" s="27">
        <v>4</v>
      </c>
      <c r="AB22" s="27">
        <v>6</v>
      </c>
      <c r="AC22" s="27">
        <v>18</v>
      </c>
      <c r="AD22" s="27">
        <v>9</v>
      </c>
      <c r="AE22" s="27">
        <v>1</v>
      </c>
      <c r="AF22" s="27">
        <v>1</v>
      </c>
      <c r="AG22" s="27">
        <v>1</v>
      </c>
      <c r="AH22" s="27"/>
      <c r="AI22" s="27">
        <v>4</v>
      </c>
      <c r="AJ22" s="27">
        <v>3</v>
      </c>
      <c r="AK22" s="27">
        <v>1</v>
      </c>
      <c r="AL22" s="27">
        <v>7</v>
      </c>
      <c r="AM22" s="27">
        <v>1</v>
      </c>
      <c r="AN22" s="27">
        <v>4</v>
      </c>
      <c r="AO22" s="27">
        <v>2</v>
      </c>
      <c r="AP22" s="27"/>
      <c r="AQ22" s="27"/>
      <c r="AR22" s="27"/>
      <c r="AS22" s="27">
        <v>1</v>
      </c>
      <c r="AT22" s="27"/>
      <c r="AU22" s="27"/>
      <c r="AV22" s="27"/>
      <c r="AW22" s="28">
        <v>24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141</v>
      </c>
      <c r="C23" s="18">
        <v>5</v>
      </c>
      <c r="D23" s="18"/>
      <c r="E23" s="18"/>
      <c r="F23" s="18"/>
      <c r="G23" s="18"/>
      <c r="H23" s="18"/>
      <c r="I23" s="18">
        <v>1</v>
      </c>
      <c r="J23" s="18">
        <v>1</v>
      </c>
      <c r="K23" s="18"/>
      <c r="L23" s="18"/>
      <c r="M23" s="18">
        <v>1</v>
      </c>
      <c r="N23" s="18">
        <v>3</v>
      </c>
      <c r="O23" s="18">
        <v>17</v>
      </c>
      <c r="P23" s="18">
        <v>6</v>
      </c>
      <c r="Q23" s="18"/>
      <c r="R23" s="18"/>
      <c r="S23" s="18">
        <v>1</v>
      </c>
      <c r="T23" s="18"/>
      <c r="U23" s="18"/>
      <c r="V23" s="18">
        <v>1</v>
      </c>
      <c r="W23" s="18">
        <v>1</v>
      </c>
      <c r="X23" s="18">
        <v>2</v>
      </c>
      <c r="Y23" s="18">
        <v>2</v>
      </c>
      <c r="Z23" s="18"/>
      <c r="AA23" s="18">
        <v>2</v>
      </c>
      <c r="AB23" s="18">
        <v>8</v>
      </c>
      <c r="AC23" s="18">
        <v>24</v>
      </c>
      <c r="AD23" s="18">
        <v>15</v>
      </c>
      <c r="AE23" s="18">
        <v>2</v>
      </c>
      <c r="AF23" s="18">
        <v>1</v>
      </c>
      <c r="AG23" s="18">
        <v>1</v>
      </c>
      <c r="AH23" s="18"/>
      <c r="AI23" s="18">
        <v>1</v>
      </c>
      <c r="AJ23" s="18">
        <v>7</v>
      </c>
      <c r="AK23" s="18"/>
      <c r="AL23" s="18">
        <v>10</v>
      </c>
      <c r="AM23" s="18">
        <v>8</v>
      </c>
      <c r="AN23" s="18">
        <v>7</v>
      </c>
      <c r="AO23" s="18">
        <v>2</v>
      </c>
      <c r="AP23" s="18"/>
      <c r="AQ23" s="18"/>
      <c r="AR23" s="18">
        <v>2</v>
      </c>
      <c r="AS23" s="18">
        <v>1</v>
      </c>
      <c r="AT23" s="18"/>
      <c r="AU23" s="18"/>
      <c r="AV23" s="18">
        <v>2</v>
      </c>
      <c r="AW23" s="19">
        <v>7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32</v>
      </c>
      <c r="C24" s="18"/>
      <c r="D24" s="18"/>
      <c r="E24" s="18"/>
      <c r="F24" s="18"/>
      <c r="G24" s="18"/>
      <c r="H24" s="18"/>
      <c r="I24" s="18"/>
      <c r="J24" s="18"/>
      <c r="K24" s="18"/>
      <c r="L24" s="18">
        <v>1</v>
      </c>
      <c r="M24" s="18">
        <v>4</v>
      </c>
      <c r="N24" s="18"/>
      <c r="O24" s="18">
        <v>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>
        <v>1</v>
      </c>
      <c r="AA24" s="18"/>
      <c r="AB24" s="18">
        <v>1</v>
      </c>
      <c r="AC24" s="18">
        <v>6</v>
      </c>
      <c r="AD24" s="18">
        <v>3</v>
      </c>
      <c r="AE24" s="18"/>
      <c r="AF24" s="18"/>
      <c r="AG24" s="18"/>
      <c r="AH24" s="18"/>
      <c r="AI24" s="18"/>
      <c r="AJ24" s="18"/>
      <c r="AK24" s="18"/>
      <c r="AL24" s="18">
        <v>5</v>
      </c>
      <c r="AM24" s="18">
        <v>3</v>
      </c>
      <c r="AN24" s="18"/>
      <c r="AO24" s="18"/>
      <c r="AP24" s="18"/>
      <c r="AQ24" s="18"/>
      <c r="AR24" s="18"/>
      <c r="AS24" s="18"/>
      <c r="AT24" s="18"/>
      <c r="AU24" s="18"/>
      <c r="AV24" s="18"/>
      <c r="AW24" s="19">
        <v>1</v>
      </c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37</v>
      </c>
      <c r="C25" s="18"/>
      <c r="D25" s="18"/>
      <c r="E25" s="18"/>
      <c r="F25" s="18"/>
      <c r="G25" s="18"/>
      <c r="H25" s="18"/>
      <c r="I25" s="18"/>
      <c r="J25" s="18"/>
      <c r="K25" s="18">
        <v>2</v>
      </c>
      <c r="L25" s="18"/>
      <c r="M25" s="18"/>
      <c r="N25" s="18"/>
      <c r="O25" s="18">
        <v>3</v>
      </c>
      <c r="P25" s="18">
        <v>6</v>
      </c>
      <c r="Q25" s="18"/>
      <c r="R25" s="18"/>
      <c r="S25" s="18"/>
      <c r="T25" s="18"/>
      <c r="U25" s="18"/>
      <c r="V25" s="18"/>
      <c r="W25" s="18"/>
      <c r="X25" s="18">
        <v>2</v>
      </c>
      <c r="Y25" s="18">
        <v>1</v>
      </c>
      <c r="Z25" s="18"/>
      <c r="AA25" s="18">
        <v>1</v>
      </c>
      <c r="AB25" s="18">
        <v>3</v>
      </c>
      <c r="AC25" s="18">
        <v>3</v>
      </c>
      <c r="AD25" s="18">
        <v>2</v>
      </c>
      <c r="AE25" s="18">
        <v>1</v>
      </c>
      <c r="AF25" s="18"/>
      <c r="AG25" s="18"/>
      <c r="AH25" s="18"/>
      <c r="AI25" s="18"/>
      <c r="AJ25" s="18">
        <v>1</v>
      </c>
      <c r="AK25" s="18">
        <v>1</v>
      </c>
      <c r="AL25" s="18">
        <v>6</v>
      </c>
      <c r="AM25" s="18">
        <v>3</v>
      </c>
      <c r="AN25" s="18">
        <v>2</v>
      </c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9</v>
      </c>
      <c r="C26" s="18"/>
      <c r="D26" s="18"/>
      <c r="E26" s="18"/>
      <c r="F26" s="18"/>
      <c r="G26" s="18"/>
      <c r="H26" s="18"/>
      <c r="I26" s="18"/>
      <c r="J26" s="18">
        <v>1</v>
      </c>
      <c r="K26" s="18"/>
      <c r="L26" s="18"/>
      <c r="M26" s="18"/>
      <c r="N26" s="18"/>
      <c r="O26" s="18">
        <v>3</v>
      </c>
      <c r="P26" s="18"/>
      <c r="Q26" s="18"/>
      <c r="R26" s="18"/>
      <c r="S26" s="18"/>
      <c r="T26" s="18"/>
      <c r="U26" s="18"/>
      <c r="V26" s="18"/>
      <c r="W26" s="18">
        <v>1</v>
      </c>
      <c r="X26" s="18"/>
      <c r="Y26" s="18">
        <v>1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>
        <v>1</v>
      </c>
      <c r="AJ26" s="18"/>
      <c r="AK26" s="18"/>
      <c r="AL26" s="18"/>
      <c r="AM26" s="18">
        <v>1</v>
      </c>
      <c r="AN26" s="18">
        <v>1</v>
      </c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>
        <v>1</v>
      </c>
      <c r="AD27" s="18"/>
      <c r="AE27" s="18"/>
      <c r="AF27" s="18"/>
      <c r="AG27" s="18"/>
      <c r="AH27" s="18"/>
      <c r="AI27" s="18"/>
      <c r="AJ27" s="18">
        <v>1</v>
      </c>
      <c r="AK27" s="18"/>
      <c r="AL27" s="18">
        <v>1</v>
      </c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>
        <v>5</v>
      </c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v>1</v>
      </c>
      <c r="N28" s="10"/>
      <c r="O28" s="10">
        <v>2</v>
      </c>
      <c r="P28" s="10">
        <v>5</v>
      </c>
      <c r="Q28" s="10"/>
      <c r="R28" s="10"/>
      <c r="S28" s="10"/>
      <c r="T28" s="10"/>
      <c r="U28" s="10"/>
      <c r="V28" s="10"/>
      <c r="W28" s="10"/>
      <c r="X28" s="10"/>
      <c r="Y28" s="10">
        <v>2</v>
      </c>
      <c r="Z28" s="10"/>
      <c r="AA28" s="10"/>
      <c r="AB28" s="10"/>
      <c r="AC28" s="10">
        <v>4</v>
      </c>
      <c r="AD28" s="10">
        <v>1</v>
      </c>
      <c r="AE28" s="10"/>
      <c r="AF28" s="10"/>
      <c r="AG28" s="10"/>
      <c r="AH28" s="10"/>
      <c r="AI28" s="10">
        <v>3</v>
      </c>
      <c r="AJ28" s="10"/>
      <c r="AK28" s="10"/>
      <c r="AL28" s="10">
        <v>1</v>
      </c>
      <c r="AM28" s="10">
        <v>1</v>
      </c>
      <c r="AN28" s="10">
        <v>5</v>
      </c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727</v>
      </c>
      <c r="C29" s="14">
        <f t="shared" si="7"/>
        <v>5</v>
      </c>
      <c r="D29" s="14">
        <f t="shared" si="7"/>
        <v>0</v>
      </c>
      <c r="E29" s="14">
        <f t="shared" si="7"/>
        <v>1</v>
      </c>
      <c r="F29" s="14">
        <f t="shared" si="7"/>
        <v>1</v>
      </c>
      <c r="G29" s="14">
        <f t="shared" si="7"/>
        <v>0</v>
      </c>
      <c r="H29" s="14">
        <f t="shared" si="7"/>
        <v>0</v>
      </c>
      <c r="I29" s="14">
        <f t="shared" si="7"/>
        <v>0</v>
      </c>
      <c r="J29" s="14">
        <f t="shared" si="7"/>
        <v>2</v>
      </c>
      <c r="K29" s="14">
        <f t="shared" si="7"/>
        <v>2</v>
      </c>
      <c r="L29" s="14">
        <f t="shared" si="7"/>
        <v>2</v>
      </c>
      <c r="M29" s="14">
        <f t="shared" si="7"/>
        <v>6</v>
      </c>
      <c r="N29" s="14">
        <f t="shared" si="7"/>
        <v>5</v>
      </c>
      <c r="O29" s="14">
        <f t="shared" si="7"/>
        <v>33</v>
      </c>
      <c r="P29" s="14">
        <f t="shared" si="7"/>
        <v>7</v>
      </c>
      <c r="Q29" s="14">
        <f t="shared" si="7"/>
        <v>0</v>
      </c>
      <c r="R29" s="14">
        <f t="shared" si="7"/>
        <v>0</v>
      </c>
      <c r="S29" s="14">
        <f t="shared" si="7"/>
        <v>0</v>
      </c>
      <c r="T29" s="14">
        <f t="shared" si="7"/>
        <v>0</v>
      </c>
      <c r="U29" s="14">
        <f t="shared" si="7"/>
        <v>1</v>
      </c>
      <c r="V29" s="14">
        <f t="shared" si="7"/>
        <v>2</v>
      </c>
      <c r="W29" s="14">
        <f t="shared" si="7"/>
        <v>3</v>
      </c>
      <c r="X29" s="14">
        <f t="shared" si="7"/>
        <v>6</v>
      </c>
      <c r="Y29" s="14">
        <f t="shared" si="7"/>
        <v>15</v>
      </c>
      <c r="Z29" s="14">
        <f t="shared" si="7"/>
        <v>4</v>
      </c>
      <c r="AA29" s="14">
        <f t="shared" si="7"/>
        <v>5</v>
      </c>
      <c r="AB29" s="14">
        <f t="shared" si="7"/>
        <v>25</v>
      </c>
      <c r="AC29" s="14">
        <f t="shared" si="7"/>
        <v>115</v>
      </c>
      <c r="AD29" s="14">
        <f t="shared" si="7"/>
        <v>36</v>
      </c>
      <c r="AE29" s="14">
        <f t="shared" si="7"/>
        <v>9</v>
      </c>
      <c r="AF29" s="14">
        <f t="shared" si="7"/>
        <v>13</v>
      </c>
      <c r="AG29" s="14">
        <f t="shared" si="7"/>
        <v>0</v>
      </c>
      <c r="AH29" s="14">
        <f t="shared" si="7"/>
        <v>1</v>
      </c>
      <c r="AI29" s="14">
        <f t="shared" si="7"/>
        <v>13</v>
      </c>
      <c r="AJ29" s="14">
        <f t="shared" si="7"/>
        <v>6</v>
      </c>
      <c r="AK29" s="14">
        <f t="shared" si="7"/>
        <v>7</v>
      </c>
      <c r="AL29" s="14">
        <f t="shared" si="7"/>
        <v>27</v>
      </c>
      <c r="AM29" s="14">
        <f t="shared" si="7"/>
        <v>7</v>
      </c>
      <c r="AN29" s="14">
        <f t="shared" si="7"/>
        <v>49</v>
      </c>
      <c r="AO29" s="14">
        <f t="shared" si="7"/>
        <v>6</v>
      </c>
      <c r="AP29" s="14">
        <f t="shared" si="7"/>
        <v>0</v>
      </c>
      <c r="AQ29" s="14">
        <f t="shared" si="7"/>
        <v>4</v>
      </c>
      <c r="AR29" s="14">
        <f t="shared" si="7"/>
        <v>1</v>
      </c>
      <c r="AS29" s="14">
        <f t="shared" si="7"/>
        <v>3</v>
      </c>
      <c r="AT29" s="14">
        <f t="shared" si="7"/>
        <v>3</v>
      </c>
      <c r="AU29" s="14">
        <f t="shared" si="7"/>
        <v>2</v>
      </c>
      <c r="AV29" s="14">
        <f t="shared" si="7"/>
        <v>2</v>
      </c>
      <c r="AW29" s="15">
        <f t="shared" si="7"/>
        <v>298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32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>
        <v>3</v>
      </c>
      <c r="P30" s="18">
        <v>1</v>
      </c>
      <c r="Q30" s="18"/>
      <c r="R30" s="18"/>
      <c r="S30" s="18"/>
      <c r="T30" s="18"/>
      <c r="U30" s="18"/>
      <c r="V30" s="18">
        <v>1</v>
      </c>
      <c r="W30" s="18"/>
      <c r="X30" s="18">
        <v>1</v>
      </c>
      <c r="Y30" s="18">
        <v>1</v>
      </c>
      <c r="Z30" s="18"/>
      <c r="AA30" s="18">
        <v>1</v>
      </c>
      <c r="AB30" s="18">
        <v>1</v>
      </c>
      <c r="AC30" s="18">
        <v>4</v>
      </c>
      <c r="AD30" s="18">
        <v>3</v>
      </c>
      <c r="AE30" s="18">
        <v>1</v>
      </c>
      <c r="AF30" s="18">
        <v>1</v>
      </c>
      <c r="AG30" s="18"/>
      <c r="AH30" s="18"/>
      <c r="AI30" s="18">
        <v>2</v>
      </c>
      <c r="AJ30" s="18"/>
      <c r="AK30" s="18"/>
      <c r="AL30" s="18">
        <v>7</v>
      </c>
      <c r="AM30" s="18">
        <v>1</v>
      </c>
      <c r="AN30" s="18"/>
      <c r="AO30" s="18"/>
      <c r="AP30" s="18"/>
      <c r="AQ30" s="18"/>
      <c r="AR30" s="18"/>
      <c r="AS30" s="18">
        <v>2</v>
      </c>
      <c r="AT30" s="18"/>
      <c r="AU30" s="18"/>
      <c r="AV30" s="18"/>
      <c r="AW30" s="19">
        <v>2</v>
      </c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143</v>
      </c>
      <c r="C31" s="18">
        <v>1</v>
      </c>
      <c r="D31" s="18"/>
      <c r="E31" s="18"/>
      <c r="F31" s="18"/>
      <c r="G31" s="18"/>
      <c r="H31" s="18"/>
      <c r="I31" s="18"/>
      <c r="J31" s="18">
        <v>1</v>
      </c>
      <c r="K31" s="18">
        <v>1</v>
      </c>
      <c r="L31" s="18">
        <v>2</v>
      </c>
      <c r="M31" s="18">
        <v>3</v>
      </c>
      <c r="N31" s="18">
        <v>2</v>
      </c>
      <c r="O31" s="18">
        <v>11</v>
      </c>
      <c r="P31" s="18">
        <v>1</v>
      </c>
      <c r="Q31" s="18"/>
      <c r="R31" s="18"/>
      <c r="S31" s="18"/>
      <c r="T31" s="18"/>
      <c r="U31" s="18"/>
      <c r="V31" s="18">
        <v>1</v>
      </c>
      <c r="W31" s="18"/>
      <c r="X31" s="18">
        <v>1</v>
      </c>
      <c r="Y31" s="18">
        <v>4</v>
      </c>
      <c r="Z31" s="18">
        <v>4</v>
      </c>
      <c r="AA31" s="18">
        <v>3</v>
      </c>
      <c r="AB31" s="18">
        <v>5</v>
      </c>
      <c r="AC31" s="18">
        <v>28</v>
      </c>
      <c r="AD31" s="18">
        <v>5</v>
      </c>
      <c r="AE31" s="18">
        <v>1</v>
      </c>
      <c r="AF31" s="18">
        <v>4</v>
      </c>
      <c r="AG31" s="18"/>
      <c r="AH31" s="18"/>
      <c r="AI31" s="18">
        <v>8</v>
      </c>
      <c r="AJ31" s="18">
        <v>1</v>
      </c>
      <c r="AK31" s="18">
        <v>1</v>
      </c>
      <c r="AL31" s="18">
        <v>9</v>
      </c>
      <c r="AM31" s="18"/>
      <c r="AN31" s="18">
        <v>6</v>
      </c>
      <c r="AO31" s="18">
        <v>1</v>
      </c>
      <c r="AP31" s="18"/>
      <c r="AQ31" s="18">
        <v>3</v>
      </c>
      <c r="AR31" s="18"/>
      <c r="AS31" s="18"/>
      <c r="AT31" s="18"/>
      <c r="AU31" s="18">
        <v>1</v>
      </c>
      <c r="AV31" s="18"/>
      <c r="AW31" s="19">
        <v>35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77</v>
      </c>
      <c r="C32" s="18"/>
      <c r="D32" s="18"/>
      <c r="E32" s="18"/>
      <c r="F32" s="18"/>
      <c r="G32" s="18"/>
      <c r="H32" s="18"/>
      <c r="I32" s="18"/>
      <c r="J32" s="18">
        <v>1</v>
      </c>
      <c r="K32" s="18">
        <v>1</v>
      </c>
      <c r="L32" s="18"/>
      <c r="M32" s="18">
        <v>1</v>
      </c>
      <c r="N32" s="18">
        <v>2</v>
      </c>
      <c r="O32" s="18">
        <v>5</v>
      </c>
      <c r="P32" s="18">
        <v>1</v>
      </c>
      <c r="Q32" s="18"/>
      <c r="R32" s="18"/>
      <c r="S32" s="18"/>
      <c r="T32" s="18"/>
      <c r="U32" s="18">
        <v>1</v>
      </c>
      <c r="V32" s="18"/>
      <c r="W32" s="18">
        <v>1</v>
      </c>
      <c r="X32" s="18"/>
      <c r="Y32" s="18">
        <v>3</v>
      </c>
      <c r="Z32" s="18"/>
      <c r="AA32" s="18"/>
      <c r="AB32" s="18">
        <v>6</v>
      </c>
      <c r="AC32" s="18">
        <v>20</v>
      </c>
      <c r="AD32" s="18">
        <v>7</v>
      </c>
      <c r="AE32" s="18">
        <v>1</v>
      </c>
      <c r="AF32" s="18"/>
      <c r="AG32" s="18"/>
      <c r="AH32" s="18"/>
      <c r="AI32" s="18"/>
      <c r="AJ32" s="18"/>
      <c r="AK32" s="18">
        <v>4</v>
      </c>
      <c r="AL32" s="18">
        <v>4</v>
      </c>
      <c r="AM32" s="18">
        <v>1</v>
      </c>
      <c r="AN32" s="18">
        <v>7</v>
      </c>
      <c r="AO32" s="18">
        <v>3</v>
      </c>
      <c r="AP32" s="18"/>
      <c r="AQ32" s="18"/>
      <c r="AR32" s="18">
        <v>1</v>
      </c>
      <c r="AS32" s="18"/>
      <c r="AT32" s="18">
        <v>3</v>
      </c>
      <c r="AU32" s="18"/>
      <c r="AV32" s="18">
        <v>1</v>
      </c>
      <c r="AW32" s="19">
        <v>3</v>
      </c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270</v>
      </c>
      <c r="C33" s="18">
        <v>4</v>
      </c>
      <c r="D33" s="18"/>
      <c r="E33" s="18">
        <v>1</v>
      </c>
      <c r="F33" s="18"/>
      <c r="G33" s="18"/>
      <c r="H33" s="18"/>
      <c r="I33" s="18"/>
      <c r="J33" s="18"/>
      <c r="K33" s="18"/>
      <c r="L33" s="18"/>
      <c r="M33" s="18"/>
      <c r="N33" s="18">
        <v>1</v>
      </c>
      <c r="O33" s="18">
        <v>6</v>
      </c>
      <c r="P33" s="18">
        <v>2</v>
      </c>
      <c r="Q33" s="18"/>
      <c r="R33" s="18"/>
      <c r="S33" s="18"/>
      <c r="T33" s="18"/>
      <c r="U33" s="18"/>
      <c r="V33" s="18"/>
      <c r="W33" s="18">
        <v>1</v>
      </c>
      <c r="X33" s="18">
        <v>1</v>
      </c>
      <c r="Y33" s="18">
        <v>2</v>
      </c>
      <c r="Z33" s="18"/>
      <c r="AA33" s="18"/>
      <c r="AB33" s="18">
        <v>7</v>
      </c>
      <c r="AC33" s="18">
        <v>24</v>
      </c>
      <c r="AD33" s="18">
        <v>7</v>
      </c>
      <c r="AE33" s="18">
        <v>2</v>
      </c>
      <c r="AF33" s="18">
        <v>6</v>
      </c>
      <c r="AG33" s="18"/>
      <c r="AH33" s="18"/>
      <c r="AI33" s="18">
        <v>1</v>
      </c>
      <c r="AJ33" s="18">
        <v>2</v>
      </c>
      <c r="AK33" s="18">
        <v>2</v>
      </c>
      <c r="AL33" s="18">
        <v>2</v>
      </c>
      <c r="AM33" s="18">
        <v>2</v>
      </c>
      <c r="AN33" s="18">
        <v>9</v>
      </c>
      <c r="AO33" s="18">
        <v>2</v>
      </c>
      <c r="AP33" s="18"/>
      <c r="AQ33" s="18"/>
      <c r="AR33" s="18"/>
      <c r="AS33" s="18">
        <v>1</v>
      </c>
      <c r="AT33" s="18"/>
      <c r="AU33" s="18"/>
      <c r="AV33" s="18"/>
      <c r="AW33" s="19">
        <v>185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61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>
        <v>1</v>
      </c>
      <c r="N34" s="18"/>
      <c r="O34" s="18">
        <v>4</v>
      </c>
      <c r="P34" s="18"/>
      <c r="Q34" s="18"/>
      <c r="R34" s="18"/>
      <c r="S34" s="18"/>
      <c r="T34" s="18"/>
      <c r="U34" s="18"/>
      <c r="V34" s="18"/>
      <c r="W34" s="18"/>
      <c r="X34" s="18"/>
      <c r="Y34" s="18">
        <v>1</v>
      </c>
      <c r="Z34" s="18"/>
      <c r="AA34" s="18"/>
      <c r="AB34" s="18">
        <v>1</v>
      </c>
      <c r="AC34" s="18">
        <v>10</v>
      </c>
      <c r="AD34" s="18">
        <v>8</v>
      </c>
      <c r="AE34" s="18"/>
      <c r="AF34" s="18"/>
      <c r="AG34" s="18"/>
      <c r="AH34" s="18"/>
      <c r="AI34" s="18">
        <v>1</v>
      </c>
      <c r="AJ34" s="18">
        <v>2</v>
      </c>
      <c r="AK34" s="18"/>
      <c r="AL34" s="18">
        <v>4</v>
      </c>
      <c r="AM34" s="18">
        <v>2</v>
      </c>
      <c r="AN34" s="18">
        <v>10</v>
      </c>
      <c r="AO34" s="18"/>
      <c r="AP34" s="18"/>
      <c r="AQ34" s="18"/>
      <c r="AR34" s="18"/>
      <c r="AS34" s="18"/>
      <c r="AT34" s="18"/>
      <c r="AU34" s="18"/>
      <c r="AV34" s="18"/>
      <c r="AW34" s="19">
        <v>17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144</v>
      </c>
      <c r="C35" s="18"/>
      <c r="D35" s="18"/>
      <c r="E35" s="18"/>
      <c r="F35" s="18">
        <v>1</v>
      </c>
      <c r="G35" s="18"/>
      <c r="H35" s="18"/>
      <c r="I35" s="18"/>
      <c r="J35" s="18"/>
      <c r="K35" s="18"/>
      <c r="L35" s="18"/>
      <c r="M35" s="18">
        <v>1</v>
      </c>
      <c r="N35" s="18"/>
      <c r="O35" s="18">
        <v>4</v>
      </c>
      <c r="P35" s="18">
        <v>2</v>
      </c>
      <c r="Q35" s="18"/>
      <c r="R35" s="18"/>
      <c r="S35" s="18"/>
      <c r="T35" s="18"/>
      <c r="U35" s="18"/>
      <c r="V35" s="18"/>
      <c r="W35" s="18">
        <v>1</v>
      </c>
      <c r="X35" s="18">
        <v>3</v>
      </c>
      <c r="Y35" s="18">
        <v>4</v>
      </c>
      <c r="Z35" s="18"/>
      <c r="AA35" s="18">
        <v>1</v>
      </c>
      <c r="AB35" s="18">
        <v>5</v>
      </c>
      <c r="AC35" s="18">
        <v>29</v>
      </c>
      <c r="AD35" s="18">
        <v>6</v>
      </c>
      <c r="AE35" s="18">
        <v>4</v>
      </c>
      <c r="AF35" s="18">
        <v>2</v>
      </c>
      <c r="AG35" s="18"/>
      <c r="AH35" s="18">
        <v>1</v>
      </c>
      <c r="AI35" s="18">
        <v>1</v>
      </c>
      <c r="AJ35" s="18">
        <v>1</v>
      </c>
      <c r="AK35" s="18"/>
      <c r="AL35" s="18">
        <v>1</v>
      </c>
      <c r="AM35" s="18">
        <v>1</v>
      </c>
      <c r="AN35" s="18">
        <v>17</v>
      </c>
      <c r="AO35" s="18"/>
      <c r="AP35" s="18"/>
      <c r="AQ35" s="18">
        <v>1</v>
      </c>
      <c r="AR35" s="18"/>
      <c r="AS35" s="18"/>
      <c r="AT35" s="18"/>
      <c r="AU35" s="18">
        <v>1</v>
      </c>
      <c r="AV35" s="18">
        <v>1</v>
      </c>
      <c r="AW35" s="19">
        <v>56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2016</v>
      </c>
      <c r="C36" s="14">
        <f t="shared" si="9"/>
        <v>21</v>
      </c>
      <c r="D36" s="14">
        <f t="shared" si="9"/>
        <v>6</v>
      </c>
      <c r="E36" s="14">
        <f t="shared" si="9"/>
        <v>6</v>
      </c>
      <c r="F36" s="14">
        <f t="shared" si="9"/>
        <v>10</v>
      </c>
      <c r="G36" s="14">
        <f t="shared" si="9"/>
        <v>1</v>
      </c>
      <c r="H36" s="14">
        <f t="shared" si="9"/>
        <v>0</v>
      </c>
      <c r="I36" s="14">
        <f t="shared" si="9"/>
        <v>3</v>
      </c>
      <c r="J36" s="14">
        <f t="shared" si="9"/>
        <v>9</v>
      </c>
      <c r="K36" s="14">
        <f t="shared" si="9"/>
        <v>8</v>
      </c>
      <c r="L36" s="14">
        <f t="shared" si="9"/>
        <v>6</v>
      </c>
      <c r="M36" s="14">
        <f t="shared" si="9"/>
        <v>30</v>
      </c>
      <c r="N36" s="14">
        <f t="shared" si="9"/>
        <v>99</v>
      </c>
      <c r="O36" s="14">
        <f t="shared" si="9"/>
        <v>118</v>
      </c>
      <c r="P36" s="14">
        <f t="shared" si="9"/>
        <v>82</v>
      </c>
      <c r="Q36" s="14">
        <f t="shared" si="9"/>
        <v>2</v>
      </c>
      <c r="R36" s="14">
        <f t="shared" si="9"/>
        <v>5</v>
      </c>
      <c r="S36" s="14">
        <f t="shared" si="9"/>
        <v>6</v>
      </c>
      <c r="T36" s="14">
        <f t="shared" si="9"/>
        <v>6</v>
      </c>
      <c r="U36" s="14">
        <f t="shared" si="9"/>
        <v>5</v>
      </c>
      <c r="V36" s="14">
        <f t="shared" si="9"/>
        <v>6</v>
      </c>
      <c r="W36" s="14">
        <f t="shared" si="9"/>
        <v>7</v>
      </c>
      <c r="X36" s="14">
        <f t="shared" si="9"/>
        <v>14</v>
      </c>
      <c r="Y36" s="14">
        <f t="shared" si="9"/>
        <v>44</v>
      </c>
      <c r="Z36" s="14">
        <f t="shared" si="9"/>
        <v>19</v>
      </c>
      <c r="AA36" s="14">
        <f t="shared" si="9"/>
        <v>28</v>
      </c>
      <c r="AB36" s="14">
        <f t="shared" si="9"/>
        <v>43</v>
      </c>
      <c r="AC36" s="14">
        <f t="shared" si="9"/>
        <v>236</v>
      </c>
      <c r="AD36" s="14">
        <f t="shared" si="9"/>
        <v>145</v>
      </c>
      <c r="AE36" s="14">
        <f t="shared" si="9"/>
        <v>16</v>
      </c>
      <c r="AF36" s="14">
        <f t="shared" si="9"/>
        <v>13</v>
      </c>
      <c r="AG36" s="14">
        <f t="shared" si="9"/>
        <v>10</v>
      </c>
      <c r="AH36" s="14">
        <f t="shared" si="9"/>
        <v>10</v>
      </c>
      <c r="AI36" s="14">
        <f t="shared" si="9"/>
        <v>69</v>
      </c>
      <c r="AJ36" s="14">
        <f t="shared" si="9"/>
        <v>88</v>
      </c>
      <c r="AK36" s="14">
        <f t="shared" si="9"/>
        <v>55</v>
      </c>
      <c r="AL36" s="14">
        <f t="shared" si="9"/>
        <v>184</v>
      </c>
      <c r="AM36" s="14">
        <f t="shared" si="9"/>
        <v>152</v>
      </c>
      <c r="AN36" s="14">
        <f t="shared" si="9"/>
        <v>70</v>
      </c>
      <c r="AO36" s="14">
        <f t="shared" si="9"/>
        <v>53</v>
      </c>
      <c r="AP36" s="14">
        <f t="shared" si="9"/>
        <v>5</v>
      </c>
      <c r="AQ36" s="14">
        <f t="shared" si="9"/>
        <v>9</v>
      </c>
      <c r="AR36" s="14">
        <f t="shared" si="9"/>
        <v>9</v>
      </c>
      <c r="AS36" s="14">
        <f t="shared" si="9"/>
        <v>8</v>
      </c>
      <c r="AT36" s="14">
        <f t="shared" si="9"/>
        <v>4</v>
      </c>
      <c r="AU36" s="14">
        <f t="shared" si="9"/>
        <v>50</v>
      </c>
      <c r="AV36" s="14">
        <f t="shared" si="9"/>
        <v>11</v>
      </c>
      <c r="AW36" s="15">
        <f t="shared" si="9"/>
        <v>235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526</v>
      </c>
      <c r="C37" s="18">
        <v>12</v>
      </c>
      <c r="D37" s="18">
        <v>5</v>
      </c>
      <c r="E37" s="18">
        <v>2</v>
      </c>
      <c r="F37" s="18">
        <v>2</v>
      </c>
      <c r="G37" s="18"/>
      <c r="H37" s="18"/>
      <c r="I37" s="18"/>
      <c r="J37" s="18">
        <v>2</v>
      </c>
      <c r="K37" s="18"/>
      <c r="L37" s="18">
        <v>5</v>
      </c>
      <c r="M37" s="18">
        <v>6</v>
      </c>
      <c r="N37" s="18">
        <v>59</v>
      </c>
      <c r="O37" s="18">
        <v>26</v>
      </c>
      <c r="P37" s="18">
        <v>31</v>
      </c>
      <c r="Q37" s="18">
        <v>1</v>
      </c>
      <c r="R37" s="18">
        <v>2</v>
      </c>
      <c r="S37" s="18"/>
      <c r="T37" s="18"/>
      <c r="U37" s="18"/>
      <c r="V37" s="18">
        <v>4</v>
      </c>
      <c r="W37" s="18">
        <v>1</v>
      </c>
      <c r="X37" s="18">
        <v>4</v>
      </c>
      <c r="Y37" s="18">
        <v>3</v>
      </c>
      <c r="Z37" s="18"/>
      <c r="AA37" s="18">
        <v>9</v>
      </c>
      <c r="AB37" s="18">
        <v>9</v>
      </c>
      <c r="AC37" s="18">
        <v>40</v>
      </c>
      <c r="AD37" s="18">
        <v>37</v>
      </c>
      <c r="AE37" s="18">
        <v>1</v>
      </c>
      <c r="AF37" s="18">
        <v>1</v>
      </c>
      <c r="AG37" s="18">
        <v>2</v>
      </c>
      <c r="AH37" s="18"/>
      <c r="AI37" s="18">
        <v>11</v>
      </c>
      <c r="AJ37" s="18">
        <v>46</v>
      </c>
      <c r="AK37" s="18">
        <v>24</v>
      </c>
      <c r="AL37" s="18">
        <v>22</v>
      </c>
      <c r="AM37" s="18">
        <v>18</v>
      </c>
      <c r="AN37" s="18">
        <v>19</v>
      </c>
      <c r="AO37" s="18">
        <v>6</v>
      </c>
      <c r="AP37" s="18">
        <v>3</v>
      </c>
      <c r="AQ37" s="18">
        <v>8</v>
      </c>
      <c r="AR37" s="18">
        <v>4</v>
      </c>
      <c r="AS37" s="18">
        <v>2</v>
      </c>
      <c r="AT37" s="18">
        <v>3</v>
      </c>
      <c r="AU37" s="18">
        <v>43</v>
      </c>
      <c r="AV37" s="18">
        <v>5</v>
      </c>
      <c r="AW37" s="19">
        <v>48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412</v>
      </c>
      <c r="C38" s="18"/>
      <c r="D38" s="18"/>
      <c r="E38" s="18">
        <v>1</v>
      </c>
      <c r="F38" s="18">
        <v>5</v>
      </c>
      <c r="G38" s="18"/>
      <c r="H38" s="18"/>
      <c r="I38" s="18">
        <v>1</v>
      </c>
      <c r="J38" s="18"/>
      <c r="K38" s="18"/>
      <c r="L38" s="18"/>
      <c r="M38" s="18">
        <v>3</v>
      </c>
      <c r="N38" s="18">
        <v>12</v>
      </c>
      <c r="O38" s="18">
        <v>32</v>
      </c>
      <c r="P38" s="18">
        <v>18</v>
      </c>
      <c r="Q38" s="18"/>
      <c r="R38" s="18">
        <v>3</v>
      </c>
      <c r="S38" s="18">
        <v>4</v>
      </c>
      <c r="T38" s="18">
        <v>3</v>
      </c>
      <c r="U38" s="18"/>
      <c r="V38" s="18"/>
      <c r="W38" s="18">
        <v>5</v>
      </c>
      <c r="X38" s="18">
        <v>4</v>
      </c>
      <c r="Y38" s="18">
        <v>13</v>
      </c>
      <c r="Z38" s="18">
        <v>7</v>
      </c>
      <c r="AA38" s="18">
        <v>10</v>
      </c>
      <c r="AB38" s="18">
        <v>6</v>
      </c>
      <c r="AC38" s="18">
        <v>57</v>
      </c>
      <c r="AD38" s="18">
        <v>31</v>
      </c>
      <c r="AE38" s="18">
        <v>2</v>
      </c>
      <c r="AF38" s="18">
        <v>2</v>
      </c>
      <c r="AG38" s="18"/>
      <c r="AH38" s="18">
        <v>2</v>
      </c>
      <c r="AI38" s="18">
        <v>15</v>
      </c>
      <c r="AJ38" s="18">
        <v>19</v>
      </c>
      <c r="AK38" s="18">
        <v>12</v>
      </c>
      <c r="AL38" s="18">
        <v>43</v>
      </c>
      <c r="AM38" s="18">
        <v>30</v>
      </c>
      <c r="AN38" s="18">
        <v>7</v>
      </c>
      <c r="AO38" s="18">
        <v>15</v>
      </c>
      <c r="AP38" s="18"/>
      <c r="AQ38" s="18"/>
      <c r="AR38" s="18">
        <v>1</v>
      </c>
      <c r="AS38" s="18">
        <v>5</v>
      </c>
      <c r="AT38" s="18"/>
      <c r="AU38" s="18">
        <v>4</v>
      </c>
      <c r="AV38" s="18">
        <v>2</v>
      </c>
      <c r="AW38" s="19">
        <v>38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574</v>
      </c>
      <c r="C39" s="18">
        <v>7</v>
      </c>
      <c r="D39" s="18">
        <v>1</v>
      </c>
      <c r="E39" s="18"/>
      <c r="F39" s="18">
        <v>2</v>
      </c>
      <c r="G39" s="18">
        <v>1</v>
      </c>
      <c r="H39" s="18"/>
      <c r="I39" s="18">
        <v>1</v>
      </c>
      <c r="J39" s="18">
        <v>4</v>
      </c>
      <c r="K39" s="18">
        <v>6</v>
      </c>
      <c r="L39" s="18">
        <v>1</v>
      </c>
      <c r="M39" s="18">
        <v>18</v>
      </c>
      <c r="N39" s="18">
        <v>15</v>
      </c>
      <c r="O39" s="18">
        <v>26</v>
      </c>
      <c r="P39" s="18">
        <v>22</v>
      </c>
      <c r="Q39" s="18">
        <v>1</v>
      </c>
      <c r="R39" s="18"/>
      <c r="S39" s="18"/>
      <c r="T39" s="18">
        <v>3</v>
      </c>
      <c r="U39" s="18">
        <v>1</v>
      </c>
      <c r="V39" s="18">
        <v>1</v>
      </c>
      <c r="W39" s="18"/>
      <c r="X39" s="18">
        <v>3</v>
      </c>
      <c r="Y39" s="18">
        <v>21</v>
      </c>
      <c r="Z39" s="18">
        <v>11</v>
      </c>
      <c r="AA39" s="18">
        <v>4</v>
      </c>
      <c r="AB39" s="18">
        <v>14</v>
      </c>
      <c r="AC39" s="18">
        <v>70</v>
      </c>
      <c r="AD39" s="18">
        <v>43</v>
      </c>
      <c r="AE39" s="18">
        <v>7</v>
      </c>
      <c r="AF39" s="18">
        <v>4</v>
      </c>
      <c r="AG39" s="18">
        <v>8</v>
      </c>
      <c r="AH39" s="18">
        <v>5</v>
      </c>
      <c r="AI39" s="18">
        <v>16</v>
      </c>
      <c r="AJ39" s="18">
        <v>12</v>
      </c>
      <c r="AK39" s="18">
        <v>16</v>
      </c>
      <c r="AL39" s="18">
        <v>67</v>
      </c>
      <c r="AM39" s="18">
        <v>67</v>
      </c>
      <c r="AN39" s="18">
        <v>21</v>
      </c>
      <c r="AO39" s="18">
        <v>20</v>
      </c>
      <c r="AP39" s="18">
        <v>2</v>
      </c>
      <c r="AQ39" s="18"/>
      <c r="AR39" s="18">
        <v>3</v>
      </c>
      <c r="AS39" s="18">
        <v>1</v>
      </c>
      <c r="AT39" s="18"/>
      <c r="AU39" s="18">
        <v>1</v>
      </c>
      <c r="AV39" s="18">
        <v>3</v>
      </c>
      <c r="AW39" s="19">
        <v>45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193</v>
      </c>
      <c r="C40" s="18">
        <v>1</v>
      </c>
      <c r="D40" s="18"/>
      <c r="E40" s="18">
        <v>1</v>
      </c>
      <c r="F40" s="18"/>
      <c r="G40" s="18"/>
      <c r="H40" s="18"/>
      <c r="I40" s="18"/>
      <c r="J40" s="18">
        <v>1</v>
      </c>
      <c r="K40" s="18">
        <v>1</v>
      </c>
      <c r="L40" s="18"/>
      <c r="M40" s="18"/>
      <c r="N40" s="18">
        <v>5</v>
      </c>
      <c r="O40" s="18">
        <v>11</v>
      </c>
      <c r="P40" s="18">
        <v>3</v>
      </c>
      <c r="Q40" s="18"/>
      <c r="R40" s="18"/>
      <c r="S40" s="18">
        <v>2</v>
      </c>
      <c r="T40" s="18"/>
      <c r="U40" s="18">
        <v>1</v>
      </c>
      <c r="V40" s="18"/>
      <c r="W40" s="18"/>
      <c r="X40" s="18"/>
      <c r="Y40" s="18">
        <v>2</v>
      </c>
      <c r="Z40" s="18"/>
      <c r="AA40" s="18">
        <v>1</v>
      </c>
      <c r="AB40" s="18">
        <v>5</v>
      </c>
      <c r="AC40" s="18">
        <v>15</v>
      </c>
      <c r="AD40" s="18">
        <v>14</v>
      </c>
      <c r="AE40" s="18">
        <v>3</v>
      </c>
      <c r="AF40" s="18">
        <v>3</v>
      </c>
      <c r="AG40" s="18"/>
      <c r="AH40" s="18">
        <v>1</v>
      </c>
      <c r="AI40" s="18">
        <v>18</v>
      </c>
      <c r="AJ40" s="18">
        <v>3</v>
      </c>
      <c r="AK40" s="18">
        <v>1</v>
      </c>
      <c r="AL40" s="18">
        <v>16</v>
      </c>
      <c r="AM40" s="18">
        <v>17</v>
      </c>
      <c r="AN40" s="18">
        <v>14</v>
      </c>
      <c r="AO40" s="18">
        <v>3</v>
      </c>
      <c r="AP40" s="18"/>
      <c r="AQ40" s="18">
        <v>1</v>
      </c>
      <c r="AR40" s="18"/>
      <c r="AS40" s="18"/>
      <c r="AT40" s="18">
        <v>1</v>
      </c>
      <c r="AU40" s="18">
        <v>2</v>
      </c>
      <c r="AV40" s="18">
        <v>1</v>
      </c>
      <c r="AW40" s="19">
        <v>46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151</v>
      </c>
      <c r="C41" s="18"/>
      <c r="D41" s="18"/>
      <c r="E41" s="18">
        <v>2</v>
      </c>
      <c r="F41" s="18">
        <v>1</v>
      </c>
      <c r="G41" s="18"/>
      <c r="H41" s="18"/>
      <c r="I41" s="18"/>
      <c r="J41" s="18">
        <v>1</v>
      </c>
      <c r="K41" s="18">
        <v>1</v>
      </c>
      <c r="L41" s="18"/>
      <c r="M41" s="18">
        <v>1</v>
      </c>
      <c r="N41" s="18">
        <v>3</v>
      </c>
      <c r="O41" s="18">
        <v>14</v>
      </c>
      <c r="P41" s="18">
        <v>3</v>
      </c>
      <c r="Q41" s="18"/>
      <c r="R41" s="18"/>
      <c r="S41" s="18"/>
      <c r="T41" s="18"/>
      <c r="U41" s="18"/>
      <c r="V41" s="18"/>
      <c r="W41" s="18"/>
      <c r="X41" s="18"/>
      <c r="Y41" s="18">
        <v>3</v>
      </c>
      <c r="Z41" s="18"/>
      <c r="AA41" s="18">
        <v>1</v>
      </c>
      <c r="AB41" s="18">
        <v>5</v>
      </c>
      <c r="AC41" s="18">
        <v>19</v>
      </c>
      <c r="AD41" s="18">
        <v>5</v>
      </c>
      <c r="AE41" s="18">
        <v>3</v>
      </c>
      <c r="AF41" s="18">
        <v>2</v>
      </c>
      <c r="AG41" s="18"/>
      <c r="AH41" s="18">
        <v>1</v>
      </c>
      <c r="AI41" s="18">
        <v>1</v>
      </c>
      <c r="AJ41" s="18">
        <v>3</v>
      </c>
      <c r="AK41" s="18"/>
      <c r="AL41" s="18">
        <v>12</v>
      </c>
      <c r="AM41" s="18">
        <v>10</v>
      </c>
      <c r="AN41" s="18">
        <v>2</v>
      </c>
      <c r="AO41" s="18">
        <v>7</v>
      </c>
      <c r="AP41" s="18"/>
      <c r="AQ41" s="18"/>
      <c r="AR41" s="18"/>
      <c r="AS41" s="18"/>
      <c r="AT41" s="18"/>
      <c r="AU41" s="18"/>
      <c r="AV41" s="18"/>
      <c r="AW41" s="19">
        <v>51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78</v>
      </c>
      <c r="C42" s="18"/>
      <c r="D42" s="18"/>
      <c r="E42" s="18"/>
      <c r="F42" s="18"/>
      <c r="G42" s="18"/>
      <c r="H42" s="18"/>
      <c r="I42" s="18">
        <v>1</v>
      </c>
      <c r="J42" s="18">
        <v>1</v>
      </c>
      <c r="K42" s="18"/>
      <c r="L42" s="18"/>
      <c r="M42" s="18">
        <v>2</v>
      </c>
      <c r="N42" s="18">
        <v>2</v>
      </c>
      <c r="O42" s="18">
        <v>4</v>
      </c>
      <c r="P42" s="18">
        <v>4</v>
      </c>
      <c r="Q42" s="18"/>
      <c r="R42" s="18"/>
      <c r="S42" s="18"/>
      <c r="T42" s="18"/>
      <c r="U42" s="18"/>
      <c r="V42" s="18">
        <v>1</v>
      </c>
      <c r="W42" s="18"/>
      <c r="X42" s="18">
        <v>2</v>
      </c>
      <c r="Y42" s="18"/>
      <c r="Z42" s="18">
        <v>1</v>
      </c>
      <c r="AA42" s="18">
        <v>1</v>
      </c>
      <c r="AB42" s="18">
        <v>3</v>
      </c>
      <c r="AC42" s="18">
        <v>11</v>
      </c>
      <c r="AD42" s="18">
        <v>11</v>
      </c>
      <c r="AE42" s="18"/>
      <c r="AF42" s="18"/>
      <c r="AG42" s="18"/>
      <c r="AH42" s="18">
        <v>1</v>
      </c>
      <c r="AI42" s="18"/>
      <c r="AJ42" s="18">
        <v>2</v>
      </c>
      <c r="AK42" s="18">
        <v>1</v>
      </c>
      <c r="AL42" s="18">
        <v>13</v>
      </c>
      <c r="AM42" s="18">
        <v>9</v>
      </c>
      <c r="AN42" s="18">
        <v>5</v>
      </c>
      <c r="AO42" s="18">
        <v>1</v>
      </c>
      <c r="AP42" s="18"/>
      <c r="AQ42" s="18"/>
      <c r="AR42" s="18">
        <v>1</v>
      </c>
      <c r="AS42" s="18"/>
      <c r="AT42" s="18"/>
      <c r="AU42" s="18"/>
      <c r="AV42" s="18"/>
      <c r="AW42" s="18">
        <v>1</v>
      </c>
      <c r="AX42" s="18"/>
      <c r="AY42" s="18"/>
      <c r="AZ42" s="18"/>
      <c r="BA42" s="18"/>
      <c r="BB42" s="18"/>
      <c r="BC42" s="19"/>
    </row>
    <row r="43" spans="1:55" s="4" customFormat="1" ht="12.75" customHeight="1">
      <c r="A43" s="37" t="s">
        <v>89</v>
      </c>
      <c r="B43" s="38">
        <f t="shared" si="10"/>
        <v>82</v>
      </c>
      <c r="C43" s="32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>
        <v>3</v>
      </c>
      <c r="O43" s="32">
        <v>5</v>
      </c>
      <c r="P43" s="32">
        <v>1</v>
      </c>
      <c r="Q43" s="32"/>
      <c r="R43" s="32"/>
      <c r="S43" s="32"/>
      <c r="T43" s="32"/>
      <c r="U43" s="32">
        <v>3</v>
      </c>
      <c r="V43" s="32"/>
      <c r="W43" s="32">
        <v>1</v>
      </c>
      <c r="X43" s="32">
        <v>1</v>
      </c>
      <c r="Y43" s="32">
        <v>2</v>
      </c>
      <c r="Z43" s="32"/>
      <c r="AA43" s="32">
        <v>2</v>
      </c>
      <c r="AB43" s="32">
        <v>1</v>
      </c>
      <c r="AC43" s="32">
        <v>24</v>
      </c>
      <c r="AD43" s="32">
        <v>4</v>
      </c>
      <c r="AE43" s="32"/>
      <c r="AF43" s="32">
        <v>1</v>
      </c>
      <c r="AG43" s="32"/>
      <c r="AH43" s="32"/>
      <c r="AI43" s="32">
        <v>8</v>
      </c>
      <c r="AJ43" s="32">
        <v>3</v>
      </c>
      <c r="AK43" s="32">
        <v>1</v>
      </c>
      <c r="AL43" s="32">
        <v>11</v>
      </c>
      <c r="AM43" s="32">
        <v>1</v>
      </c>
      <c r="AN43" s="32">
        <v>2</v>
      </c>
      <c r="AO43" s="32">
        <v>1</v>
      </c>
      <c r="AP43" s="32"/>
      <c r="AQ43" s="32"/>
      <c r="AR43" s="32"/>
      <c r="AS43" s="32"/>
      <c r="AT43" s="32"/>
      <c r="AU43" s="32"/>
      <c r="AV43" s="32"/>
      <c r="AW43" s="32">
        <v>6</v>
      </c>
      <c r="AX43" s="32"/>
      <c r="AY43" s="32"/>
      <c r="AZ43" s="32"/>
      <c r="BA43" s="32"/>
      <c r="BB43" s="32"/>
      <c r="BC43" s="33"/>
    </row>
    <row r="44" spans="1:55" ht="13.5">
      <c r="A44" s="39" t="s">
        <v>90</v>
      </c>
      <c r="B44" s="13">
        <f aca="true" t="shared" si="11" ref="B44:AW44">SUM(B45:B46)</f>
        <v>279</v>
      </c>
      <c r="C44" s="14">
        <f t="shared" si="11"/>
        <v>1</v>
      </c>
      <c r="D44" s="14">
        <f t="shared" si="11"/>
        <v>0</v>
      </c>
      <c r="E44" s="14">
        <f t="shared" si="11"/>
        <v>0</v>
      </c>
      <c r="F44" s="14">
        <f t="shared" si="11"/>
        <v>2</v>
      </c>
      <c r="G44" s="14">
        <f t="shared" si="11"/>
        <v>0</v>
      </c>
      <c r="H44" s="14">
        <f t="shared" si="11"/>
        <v>0</v>
      </c>
      <c r="I44" s="14">
        <f t="shared" si="11"/>
        <v>0</v>
      </c>
      <c r="J44" s="14">
        <f t="shared" si="11"/>
        <v>0</v>
      </c>
      <c r="K44" s="14">
        <f t="shared" si="11"/>
        <v>0</v>
      </c>
      <c r="L44" s="14">
        <f t="shared" si="11"/>
        <v>0</v>
      </c>
      <c r="M44" s="14">
        <f t="shared" si="11"/>
        <v>3</v>
      </c>
      <c r="N44" s="14">
        <f t="shared" si="11"/>
        <v>3</v>
      </c>
      <c r="O44" s="14">
        <f t="shared" si="11"/>
        <v>12</v>
      </c>
      <c r="P44" s="14">
        <f t="shared" si="11"/>
        <v>6</v>
      </c>
      <c r="Q44" s="14">
        <f t="shared" si="11"/>
        <v>0</v>
      </c>
      <c r="R44" s="14">
        <f t="shared" si="11"/>
        <v>0</v>
      </c>
      <c r="S44" s="14">
        <f t="shared" si="11"/>
        <v>1</v>
      </c>
      <c r="T44" s="14">
        <f t="shared" si="11"/>
        <v>0</v>
      </c>
      <c r="U44" s="14">
        <f t="shared" si="11"/>
        <v>2</v>
      </c>
      <c r="V44" s="14">
        <f t="shared" si="11"/>
        <v>2</v>
      </c>
      <c r="W44" s="14">
        <f t="shared" si="11"/>
        <v>0</v>
      </c>
      <c r="X44" s="14">
        <f t="shared" si="11"/>
        <v>0</v>
      </c>
      <c r="Y44" s="14">
        <f t="shared" si="11"/>
        <v>8</v>
      </c>
      <c r="Z44" s="14">
        <f t="shared" si="11"/>
        <v>2</v>
      </c>
      <c r="AA44" s="14">
        <f t="shared" si="11"/>
        <v>6</v>
      </c>
      <c r="AB44" s="14">
        <f t="shared" si="11"/>
        <v>7</v>
      </c>
      <c r="AC44" s="14">
        <f t="shared" si="11"/>
        <v>38</v>
      </c>
      <c r="AD44" s="14">
        <f t="shared" si="11"/>
        <v>19</v>
      </c>
      <c r="AE44" s="14">
        <f t="shared" si="11"/>
        <v>2</v>
      </c>
      <c r="AF44" s="14">
        <f t="shared" si="11"/>
        <v>1</v>
      </c>
      <c r="AG44" s="14">
        <f t="shared" si="11"/>
        <v>0</v>
      </c>
      <c r="AH44" s="14">
        <f t="shared" si="11"/>
        <v>1</v>
      </c>
      <c r="AI44" s="14">
        <f t="shared" si="11"/>
        <v>7</v>
      </c>
      <c r="AJ44" s="14">
        <f t="shared" si="11"/>
        <v>13</v>
      </c>
      <c r="AK44" s="14">
        <f t="shared" si="11"/>
        <v>2</v>
      </c>
      <c r="AL44" s="14">
        <f t="shared" si="11"/>
        <v>34</v>
      </c>
      <c r="AM44" s="14">
        <f t="shared" si="11"/>
        <v>17</v>
      </c>
      <c r="AN44" s="14">
        <f t="shared" si="11"/>
        <v>24</v>
      </c>
      <c r="AO44" s="14">
        <f t="shared" si="11"/>
        <v>5</v>
      </c>
      <c r="AP44" s="14">
        <f t="shared" si="11"/>
        <v>1</v>
      </c>
      <c r="AQ44" s="14">
        <f t="shared" si="11"/>
        <v>0</v>
      </c>
      <c r="AR44" s="14">
        <f t="shared" si="11"/>
        <v>0</v>
      </c>
      <c r="AS44" s="14">
        <f t="shared" si="11"/>
        <v>0</v>
      </c>
      <c r="AT44" s="14">
        <f t="shared" si="11"/>
        <v>1</v>
      </c>
      <c r="AU44" s="14">
        <f t="shared" si="11"/>
        <v>1</v>
      </c>
      <c r="AV44" s="14">
        <f t="shared" si="11"/>
        <v>2</v>
      </c>
      <c r="AW44" s="14">
        <f t="shared" si="11"/>
        <v>56</v>
      </c>
      <c r="AX44" s="14"/>
      <c r="AY44" s="14"/>
      <c r="AZ44" s="14"/>
      <c r="BA44" s="14"/>
      <c r="BB44" s="14"/>
      <c r="BC44" s="15"/>
    </row>
    <row r="45" spans="1:55" ht="13.5">
      <c r="A45" s="40" t="s">
        <v>91</v>
      </c>
      <c r="B45" s="17">
        <f>SUM(C45:AW45)</f>
        <v>148</v>
      </c>
      <c r="C45" s="18">
        <v>1</v>
      </c>
      <c r="D45" s="18"/>
      <c r="E45" s="18"/>
      <c r="F45" s="18">
        <v>2</v>
      </c>
      <c r="G45" s="18"/>
      <c r="H45" s="18"/>
      <c r="I45" s="18"/>
      <c r="J45" s="18"/>
      <c r="K45" s="18"/>
      <c r="L45" s="18"/>
      <c r="M45" s="18">
        <v>2</v>
      </c>
      <c r="N45" s="18">
        <v>2</v>
      </c>
      <c r="O45" s="18">
        <v>6</v>
      </c>
      <c r="P45" s="18">
        <v>4</v>
      </c>
      <c r="Q45" s="18"/>
      <c r="R45" s="18"/>
      <c r="S45" s="18"/>
      <c r="T45" s="18"/>
      <c r="U45" s="18"/>
      <c r="V45" s="18"/>
      <c r="W45" s="18"/>
      <c r="X45" s="18"/>
      <c r="Y45" s="18">
        <v>4</v>
      </c>
      <c r="Z45" s="18">
        <v>1</v>
      </c>
      <c r="AA45" s="18">
        <v>6</v>
      </c>
      <c r="AB45" s="18">
        <v>4</v>
      </c>
      <c r="AC45" s="18">
        <v>20</v>
      </c>
      <c r="AD45" s="18">
        <v>13</v>
      </c>
      <c r="AE45" s="18"/>
      <c r="AF45" s="18"/>
      <c r="AG45" s="18"/>
      <c r="AH45" s="18"/>
      <c r="AI45" s="18">
        <v>3</v>
      </c>
      <c r="AJ45" s="18">
        <v>6</v>
      </c>
      <c r="AK45" s="18">
        <v>1</v>
      </c>
      <c r="AL45" s="18">
        <v>16</v>
      </c>
      <c r="AM45" s="18">
        <v>8</v>
      </c>
      <c r="AN45" s="18">
        <v>7</v>
      </c>
      <c r="AO45" s="18">
        <v>1</v>
      </c>
      <c r="AP45" s="18"/>
      <c r="AQ45" s="18"/>
      <c r="AR45" s="18"/>
      <c r="AS45" s="18"/>
      <c r="AT45" s="18"/>
      <c r="AU45" s="18">
        <v>1</v>
      </c>
      <c r="AV45" s="18">
        <v>2</v>
      </c>
      <c r="AW45" s="18">
        <v>38</v>
      </c>
      <c r="AX45" s="18"/>
      <c r="AY45" s="18"/>
      <c r="AZ45" s="18"/>
      <c r="BA45" s="18"/>
      <c r="BB45" s="18"/>
      <c r="BC45" s="19"/>
    </row>
    <row r="46" spans="1:55" ht="13.5">
      <c r="A46" s="37" t="s">
        <v>92</v>
      </c>
      <c r="B46" s="17">
        <f>SUM(C46:AW46)</f>
        <v>131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>
        <v>1</v>
      </c>
      <c r="N46" s="18">
        <v>1</v>
      </c>
      <c r="O46" s="18">
        <v>6</v>
      </c>
      <c r="P46" s="18">
        <v>2</v>
      </c>
      <c r="Q46" s="18"/>
      <c r="R46" s="18"/>
      <c r="S46" s="18">
        <v>1</v>
      </c>
      <c r="T46" s="18"/>
      <c r="U46" s="18">
        <v>2</v>
      </c>
      <c r="V46" s="18">
        <v>2</v>
      </c>
      <c r="W46" s="18"/>
      <c r="X46" s="18"/>
      <c r="Y46" s="18">
        <v>4</v>
      </c>
      <c r="Z46" s="18">
        <v>1</v>
      </c>
      <c r="AA46" s="18"/>
      <c r="AB46" s="18">
        <v>3</v>
      </c>
      <c r="AC46" s="18">
        <v>18</v>
      </c>
      <c r="AD46" s="18">
        <v>6</v>
      </c>
      <c r="AE46" s="18">
        <v>2</v>
      </c>
      <c r="AF46" s="18">
        <v>1</v>
      </c>
      <c r="AG46" s="18"/>
      <c r="AH46" s="18">
        <v>1</v>
      </c>
      <c r="AI46" s="18">
        <v>4</v>
      </c>
      <c r="AJ46" s="18">
        <v>7</v>
      </c>
      <c r="AK46" s="18">
        <v>1</v>
      </c>
      <c r="AL46" s="18">
        <v>18</v>
      </c>
      <c r="AM46" s="18">
        <v>9</v>
      </c>
      <c r="AN46" s="18">
        <v>17</v>
      </c>
      <c r="AO46" s="18">
        <v>4</v>
      </c>
      <c r="AP46" s="18">
        <v>1</v>
      </c>
      <c r="AQ46" s="18"/>
      <c r="AR46" s="18"/>
      <c r="AS46" s="18"/>
      <c r="AT46" s="18">
        <v>1</v>
      </c>
      <c r="AU46" s="18"/>
      <c r="AV46" s="18"/>
      <c r="AW46" s="18">
        <v>18</v>
      </c>
      <c r="AX46" s="18"/>
      <c r="AY46" s="18"/>
      <c r="AZ46" s="18"/>
      <c r="BA46" s="18"/>
      <c r="BB46" s="18"/>
      <c r="BC46" s="19"/>
    </row>
    <row r="47" spans="1:55" ht="13.5">
      <c r="A47" s="39" t="s">
        <v>93</v>
      </c>
      <c r="B47" s="13">
        <f aca="true" t="shared" si="12" ref="B47:AW47">SUM(B48:B51)</f>
        <v>617</v>
      </c>
      <c r="C47" s="14">
        <f t="shared" si="12"/>
        <v>4</v>
      </c>
      <c r="D47" s="14">
        <f t="shared" si="12"/>
        <v>0</v>
      </c>
      <c r="E47" s="14">
        <f t="shared" si="12"/>
        <v>0</v>
      </c>
      <c r="F47" s="14">
        <f t="shared" si="12"/>
        <v>0</v>
      </c>
      <c r="G47" s="14">
        <f t="shared" si="12"/>
        <v>0</v>
      </c>
      <c r="H47" s="14">
        <f t="shared" si="12"/>
        <v>0</v>
      </c>
      <c r="I47" s="14">
        <f t="shared" si="12"/>
        <v>0</v>
      </c>
      <c r="J47" s="14">
        <f t="shared" si="12"/>
        <v>7</v>
      </c>
      <c r="K47" s="14">
        <f t="shared" si="12"/>
        <v>2</v>
      </c>
      <c r="L47" s="14">
        <f t="shared" si="12"/>
        <v>0</v>
      </c>
      <c r="M47" s="14">
        <f t="shared" si="12"/>
        <v>7</v>
      </c>
      <c r="N47" s="14">
        <f t="shared" si="12"/>
        <v>10</v>
      </c>
      <c r="O47" s="14">
        <f t="shared" si="12"/>
        <v>40</v>
      </c>
      <c r="P47" s="14">
        <f t="shared" si="12"/>
        <v>12</v>
      </c>
      <c r="Q47" s="14">
        <f t="shared" si="12"/>
        <v>0</v>
      </c>
      <c r="R47" s="14">
        <f t="shared" si="12"/>
        <v>4</v>
      </c>
      <c r="S47" s="14">
        <f t="shared" si="12"/>
        <v>0</v>
      </c>
      <c r="T47" s="14">
        <f t="shared" si="12"/>
        <v>0</v>
      </c>
      <c r="U47" s="14">
        <f t="shared" si="12"/>
        <v>1</v>
      </c>
      <c r="V47" s="14">
        <f t="shared" si="12"/>
        <v>4</v>
      </c>
      <c r="W47" s="14">
        <f t="shared" si="12"/>
        <v>3</v>
      </c>
      <c r="X47" s="14">
        <f t="shared" si="12"/>
        <v>7</v>
      </c>
      <c r="Y47" s="14">
        <f t="shared" si="12"/>
        <v>16</v>
      </c>
      <c r="Z47" s="14">
        <f t="shared" si="12"/>
        <v>0</v>
      </c>
      <c r="AA47" s="14">
        <f t="shared" si="12"/>
        <v>8</v>
      </c>
      <c r="AB47" s="14">
        <f t="shared" si="12"/>
        <v>24</v>
      </c>
      <c r="AC47" s="14">
        <f t="shared" si="12"/>
        <v>88</v>
      </c>
      <c r="AD47" s="14">
        <f t="shared" si="12"/>
        <v>49</v>
      </c>
      <c r="AE47" s="14">
        <f t="shared" si="12"/>
        <v>13</v>
      </c>
      <c r="AF47" s="14">
        <f t="shared" si="12"/>
        <v>1</v>
      </c>
      <c r="AG47" s="14">
        <f t="shared" si="12"/>
        <v>1</v>
      </c>
      <c r="AH47" s="14">
        <f t="shared" si="12"/>
        <v>2</v>
      </c>
      <c r="AI47" s="14">
        <f t="shared" si="12"/>
        <v>15</v>
      </c>
      <c r="AJ47" s="14">
        <f t="shared" si="12"/>
        <v>15</v>
      </c>
      <c r="AK47" s="14">
        <f t="shared" si="12"/>
        <v>3</v>
      </c>
      <c r="AL47" s="14">
        <f t="shared" si="12"/>
        <v>89</v>
      </c>
      <c r="AM47" s="14">
        <f t="shared" si="12"/>
        <v>34</v>
      </c>
      <c r="AN47" s="14">
        <f t="shared" si="12"/>
        <v>30</v>
      </c>
      <c r="AO47" s="14">
        <f t="shared" si="12"/>
        <v>7</v>
      </c>
      <c r="AP47" s="14">
        <f t="shared" si="12"/>
        <v>0</v>
      </c>
      <c r="AQ47" s="14">
        <f t="shared" si="12"/>
        <v>1</v>
      </c>
      <c r="AR47" s="14">
        <f t="shared" si="12"/>
        <v>0</v>
      </c>
      <c r="AS47" s="14">
        <f t="shared" si="12"/>
        <v>2</v>
      </c>
      <c r="AT47" s="14">
        <f t="shared" si="12"/>
        <v>4</v>
      </c>
      <c r="AU47" s="14">
        <f t="shared" si="12"/>
        <v>2</v>
      </c>
      <c r="AV47" s="14">
        <f t="shared" si="12"/>
        <v>2</v>
      </c>
      <c r="AW47" s="14">
        <f t="shared" si="12"/>
        <v>110</v>
      </c>
      <c r="AX47" s="14"/>
      <c r="AY47" s="14"/>
      <c r="AZ47" s="14"/>
      <c r="BA47" s="14"/>
      <c r="BB47" s="14"/>
      <c r="BC47" s="15"/>
    </row>
    <row r="48" spans="1:55" ht="13.5">
      <c r="A48" s="40" t="s">
        <v>94</v>
      </c>
      <c r="B48" s="17">
        <f>SUM(C48:AW48)</f>
        <v>414</v>
      </c>
      <c r="C48" s="18">
        <v>4</v>
      </c>
      <c r="D48" s="18"/>
      <c r="E48" s="18"/>
      <c r="F48" s="18"/>
      <c r="G48" s="18"/>
      <c r="H48" s="18"/>
      <c r="I48" s="18"/>
      <c r="J48" s="18">
        <v>4</v>
      </c>
      <c r="K48" s="18">
        <v>1</v>
      </c>
      <c r="L48" s="18"/>
      <c r="M48" s="18">
        <v>4</v>
      </c>
      <c r="N48" s="18">
        <v>6</v>
      </c>
      <c r="O48" s="18">
        <v>33</v>
      </c>
      <c r="P48" s="18">
        <v>10</v>
      </c>
      <c r="Q48" s="18"/>
      <c r="R48" s="18">
        <v>3</v>
      </c>
      <c r="S48" s="18"/>
      <c r="T48" s="18"/>
      <c r="U48" s="18"/>
      <c r="V48" s="18">
        <v>4</v>
      </c>
      <c r="W48" s="18">
        <v>3</v>
      </c>
      <c r="X48" s="18">
        <v>6</v>
      </c>
      <c r="Y48" s="18">
        <v>8</v>
      </c>
      <c r="Z48" s="18"/>
      <c r="AA48" s="18">
        <v>3</v>
      </c>
      <c r="AB48" s="18">
        <v>10</v>
      </c>
      <c r="AC48" s="18">
        <v>51</v>
      </c>
      <c r="AD48" s="18">
        <v>30</v>
      </c>
      <c r="AE48" s="18">
        <v>8</v>
      </c>
      <c r="AF48" s="18"/>
      <c r="AG48" s="18"/>
      <c r="AH48" s="18">
        <v>1</v>
      </c>
      <c r="AI48" s="18">
        <v>8</v>
      </c>
      <c r="AJ48" s="18">
        <v>12</v>
      </c>
      <c r="AK48" s="18">
        <v>2</v>
      </c>
      <c r="AL48" s="18">
        <v>47</v>
      </c>
      <c r="AM48" s="18">
        <v>19</v>
      </c>
      <c r="AN48" s="18">
        <v>17</v>
      </c>
      <c r="AO48" s="18">
        <v>6</v>
      </c>
      <c r="AP48" s="18"/>
      <c r="AQ48" s="18"/>
      <c r="AR48" s="18"/>
      <c r="AS48" s="18">
        <v>1</v>
      </c>
      <c r="AT48" s="18">
        <v>3</v>
      </c>
      <c r="AU48" s="18">
        <v>2</v>
      </c>
      <c r="AV48" s="18">
        <v>2</v>
      </c>
      <c r="AW48" s="18">
        <v>106</v>
      </c>
      <c r="AX48" s="18"/>
      <c r="AY48" s="18"/>
      <c r="AZ48" s="18"/>
      <c r="BA48" s="18"/>
      <c r="BB48" s="18"/>
      <c r="BC48" s="19"/>
    </row>
    <row r="49" spans="1:55" ht="13.5">
      <c r="A49" s="40" t="s">
        <v>95</v>
      </c>
      <c r="B49" s="17">
        <f>SUM(C49:AW49)</f>
        <v>72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>
        <v>2</v>
      </c>
      <c r="N49" s="18">
        <v>2</v>
      </c>
      <c r="O49" s="18">
        <v>2</v>
      </c>
      <c r="P49" s="18">
        <v>1</v>
      </c>
      <c r="Q49" s="18"/>
      <c r="R49" s="18"/>
      <c r="S49" s="18"/>
      <c r="T49" s="18"/>
      <c r="U49" s="18"/>
      <c r="V49" s="18"/>
      <c r="W49" s="18"/>
      <c r="X49" s="18"/>
      <c r="Y49" s="18">
        <v>3</v>
      </c>
      <c r="Z49" s="18"/>
      <c r="AA49" s="18">
        <v>3</v>
      </c>
      <c r="AB49" s="18">
        <v>2</v>
      </c>
      <c r="AC49" s="18">
        <v>16</v>
      </c>
      <c r="AD49" s="18">
        <v>4</v>
      </c>
      <c r="AE49" s="18">
        <v>3</v>
      </c>
      <c r="AF49" s="18"/>
      <c r="AG49" s="18">
        <v>1</v>
      </c>
      <c r="AH49" s="18">
        <v>1</v>
      </c>
      <c r="AI49" s="18">
        <v>5</v>
      </c>
      <c r="AJ49" s="18">
        <v>1</v>
      </c>
      <c r="AK49" s="18"/>
      <c r="AL49" s="18">
        <v>16</v>
      </c>
      <c r="AM49" s="18">
        <v>3</v>
      </c>
      <c r="AN49" s="18">
        <v>6</v>
      </c>
      <c r="AO49" s="18"/>
      <c r="AP49" s="18"/>
      <c r="AQ49" s="18"/>
      <c r="AR49" s="18"/>
      <c r="AS49" s="18"/>
      <c r="AT49" s="18"/>
      <c r="AU49" s="18"/>
      <c r="AV49" s="18"/>
      <c r="AW49" s="18">
        <v>1</v>
      </c>
      <c r="AX49" s="18"/>
      <c r="AY49" s="18"/>
      <c r="AZ49" s="18"/>
      <c r="BA49" s="18"/>
      <c r="BB49" s="18"/>
      <c r="BC49" s="19"/>
    </row>
    <row r="50" spans="1:55" ht="13.5">
      <c r="A50" s="40" t="s">
        <v>96</v>
      </c>
      <c r="B50" s="17">
        <f>SUM(C50:AW50)</f>
        <v>118</v>
      </c>
      <c r="C50" s="18"/>
      <c r="D50" s="18"/>
      <c r="E50" s="18"/>
      <c r="F50" s="18"/>
      <c r="G50" s="18"/>
      <c r="H50" s="18"/>
      <c r="I50" s="18"/>
      <c r="J50" s="18">
        <v>3</v>
      </c>
      <c r="K50" s="18">
        <v>1</v>
      </c>
      <c r="L50" s="18"/>
      <c r="M50" s="18">
        <v>1</v>
      </c>
      <c r="N50" s="18">
        <v>1</v>
      </c>
      <c r="O50" s="18">
        <v>5</v>
      </c>
      <c r="P50" s="18">
        <v>1</v>
      </c>
      <c r="Q50" s="18"/>
      <c r="R50" s="18">
        <v>1</v>
      </c>
      <c r="S50" s="18"/>
      <c r="T50" s="18"/>
      <c r="U50" s="18">
        <v>1</v>
      </c>
      <c r="V50" s="18"/>
      <c r="W50" s="18"/>
      <c r="X50" s="18">
        <v>1</v>
      </c>
      <c r="Y50" s="18">
        <v>5</v>
      </c>
      <c r="Z50" s="18"/>
      <c r="AA50" s="18">
        <v>2</v>
      </c>
      <c r="AB50" s="18">
        <v>12</v>
      </c>
      <c r="AC50" s="18">
        <v>20</v>
      </c>
      <c r="AD50" s="18">
        <v>11</v>
      </c>
      <c r="AE50" s="18">
        <v>2</v>
      </c>
      <c r="AF50" s="18">
        <v>1</v>
      </c>
      <c r="AG50" s="18"/>
      <c r="AH50" s="18"/>
      <c r="AI50" s="18">
        <v>1</v>
      </c>
      <c r="AJ50" s="18">
        <v>2</v>
      </c>
      <c r="AK50" s="18"/>
      <c r="AL50" s="18">
        <v>22</v>
      </c>
      <c r="AM50" s="18">
        <v>12</v>
      </c>
      <c r="AN50" s="18">
        <v>7</v>
      </c>
      <c r="AO50" s="18">
        <v>1</v>
      </c>
      <c r="AP50" s="18"/>
      <c r="AQ50" s="18">
        <v>1</v>
      </c>
      <c r="AR50" s="18"/>
      <c r="AS50" s="18"/>
      <c r="AT50" s="18">
        <v>1</v>
      </c>
      <c r="AU50" s="18"/>
      <c r="AV50" s="18"/>
      <c r="AW50" s="18">
        <v>3</v>
      </c>
      <c r="AX50" s="18"/>
      <c r="AY50" s="18"/>
      <c r="AZ50" s="18"/>
      <c r="BA50" s="18"/>
      <c r="BB50" s="18"/>
      <c r="BC50" s="19"/>
    </row>
    <row r="51" spans="1:55" ht="13.5">
      <c r="A51" s="37" t="s">
        <v>97</v>
      </c>
      <c r="B51" s="17">
        <f>SUM(C51:AW51)</f>
        <v>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>
        <v>1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>
        <v>1</v>
      </c>
      <c r="AD51" s="18">
        <v>4</v>
      </c>
      <c r="AE51" s="18"/>
      <c r="AF51" s="18"/>
      <c r="AG51" s="18"/>
      <c r="AH51" s="18"/>
      <c r="AI51" s="18">
        <v>1</v>
      </c>
      <c r="AJ51" s="18"/>
      <c r="AK51" s="18">
        <v>1</v>
      </c>
      <c r="AL51" s="18">
        <v>4</v>
      </c>
      <c r="AM51" s="18"/>
      <c r="AN51" s="18"/>
      <c r="AO51" s="18"/>
      <c r="AP51" s="18"/>
      <c r="AQ51" s="18"/>
      <c r="AR51" s="18"/>
      <c r="AS51" s="18">
        <v>1</v>
      </c>
      <c r="AT51" s="18"/>
      <c r="AU51" s="18"/>
      <c r="AV51" s="18"/>
      <c r="AW51" s="18"/>
      <c r="AX51" s="18"/>
      <c r="AY51" s="18"/>
      <c r="AZ51" s="18"/>
      <c r="BA51" s="18"/>
      <c r="BB51" s="18"/>
      <c r="BC51" s="19"/>
    </row>
    <row r="52" spans="1:55" ht="13.5">
      <c r="A52" s="39" t="s">
        <v>98</v>
      </c>
      <c r="B52" s="13">
        <f aca="true" t="shared" si="13" ref="B52:AW52">SUM(B53:B59)</f>
        <v>742</v>
      </c>
      <c r="C52" s="14">
        <f t="shared" si="13"/>
        <v>2</v>
      </c>
      <c r="D52" s="14">
        <f t="shared" si="13"/>
        <v>1</v>
      </c>
      <c r="E52" s="14">
        <f t="shared" si="13"/>
        <v>1</v>
      </c>
      <c r="F52" s="14">
        <f t="shared" si="13"/>
        <v>0</v>
      </c>
      <c r="G52" s="14">
        <f t="shared" si="13"/>
        <v>0</v>
      </c>
      <c r="H52" s="14">
        <f t="shared" si="13"/>
        <v>0</v>
      </c>
      <c r="I52" s="14">
        <f t="shared" si="13"/>
        <v>1</v>
      </c>
      <c r="J52" s="14">
        <f t="shared" si="13"/>
        <v>3</v>
      </c>
      <c r="K52" s="14">
        <f t="shared" si="13"/>
        <v>1</v>
      </c>
      <c r="L52" s="14">
        <f t="shared" si="13"/>
        <v>0</v>
      </c>
      <c r="M52" s="14">
        <f t="shared" si="13"/>
        <v>6</v>
      </c>
      <c r="N52" s="14">
        <f t="shared" si="13"/>
        <v>11</v>
      </c>
      <c r="O52" s="14">
        <f t="shared" si="13"/>
        <v>38</v>
      </c>
      <c r="P52" s="14">
        <f t="shared" si="13"/>
        <v>16</v>
      </c>
      <c r="Q52" s="14">
        <f t="shared" si="13"/>
        <v>2</v>
      </c>
      <c r="R52" s="14">
        <f t="shared" si="13"/>
        <v>0</v>
      </c>
      <c r="S52" s="14">
        <f t="shared" si="13"/>
        <v>0</v>
      </c>
      <c r="T52" s="14">
        <f t="shared" si="13"/>
        <v>2</v>
      </c>
      <c r="U52" s="14">
        <f t="shared" si="13"/>
        <v>1</v>
      </c>
      <c r="V52" s="14">
        <f t="shared" si="13"/>
        <v>0</v>
      </c>
      <c r="W52" s="14">
        <f t="shared" si="13"/>
        <v>1</v>
      </c>
      <c r="X52" s="14">
        <f t="shared" si="13"/>
        <v>3</v>
      </c>
      <c r="Y52" s="14">
        <f t="shared" si="13"/>
        <v>30</v>
      </c>
      <c r="Z52" s="14">
        <f t="shared" si="13"/>
        <v>4</v>
      </c>
      <c r="AA52" s="14">
        <f t="shared" si="13"/>
        <v>7</v>
      </c>
      <c r="AB52" s="14">
        <f t="shared" si="13"/>
        <v>17</v>
      </c>
      <c r="AC52" s="14">
        <f t="shared" si="13"/>
        <v>82</v>
      </c>
      <c r="AD52" s="14">
        <f t="shared" si="13"/>
        <v>59</v>
      </c>
      <c r="AE52" s="14">
        <f t="shared" si="13"/>
        <v>3</v>
      </c>
      <c r="AF52" s="14">
        <f t="shared" si="13"/>
        <v>5</v>
      </c>
      <c r="AG52" s="14">
        <f t="shared" si="13"/>
        <v>1</v>
      </c>
      <c r="AH52" s="14">
        <f t="shared" si="13"/>
        <v>4</v>
      </c>
      <c r="AI52" s="14">
        <f t="shared" si="13"/>
        <v>20</v>
      </c>
      <c r="AJ52" s="14">
        <f t="shared" si="13"/>
        <v>18</v>
      </c>
      <c r="AK52" s="14">
        <f t="shared" si="13"/>
        <v>4</v>
      </c>
      <c r="AL52" s="14">
        <f t="shared" si="13"/>
        <v>129</v>
      </c>
      <c r="AM52" s="14">
        <f t="shared" si="13"/>
        <v>32</v>
      </c>
      <c r="AN52" s="14">
        <f t="shared" si="13"/>
        <v>20</v>
      </c>
      <c r="AO52" s="14">
        <f t="shared" si="13"/>
        <v>7</v>
      </c>
      <c r="AP52" s="14">
        <f t="shared" si="13"/>
        <v>0</v>
      </c>
      <c r="AQ52" s="14">
        <f t="shared" si="13"/>
        <v>0</v>
      </c>
      <c r="AR52" s="14">
        <f t="shared" si="13"/>
        <v>2</v>
      </c>
      <c r="AS52" s="14">
        <f t="shared" si="13"/>
        <v>0</v>
      </c>
      <c r="AT52" s="14">
        <f t="shared" si="13"/>
        <v>2</v>
      </c>
      <c r="AU52" s="14">
        <f t="shared" si="13"/>
        <v>1</v>
      </c>
      <c r="AV52" s="14">
        <f t="shared" si="13"/>
        <v>0</v>
      </c>
      <c r="AW52" s="14">
        <f t="shared" si="13"/>
        <v>206</v>
      </c>
      <c r="AX52" s="14"/>
      <c r="AY52" s="14"/>
      <c r="AZ52" s="14"/>
      <c r="BA52" s="14"/>
      <c r="BB52" s="14"/>
      <c r="BC52" s="15"/>
    </row>
    <row r="53" spans="1:55" ht="13.5">
      <c r="A53" s="41" t="s">
        <v>99</v>
      </c>
      <c r="B53" s="17">
        <f aca="true" t="shared" si="14" ref="B53:B59">SUM(C53:AW53)</f>
        <v>370</v>
      </c>
      <c r="C53" s="18">
        <v>2</v>
      </c>
      <c r="D53" s="18">
        <v>1</v>
      </c>
      <c r="E53" s="18">
        <v>1</v>
      </c>
      <c r="F53" s="18"/>
      <c r="G53" s="18"/>
      <c r="H53" s="18"/>
      <c r="I53" s="18"/>
      <c r="J53" s="18">
        <v>1</v>
      </c>
      <c r="K53" s="18"/>
      <c r="L53" s="18"/>
      <c r="M53" s="18">
        <v>2</v>
      </c>
      <c r="N53" s="18">
        <v>7</v>
      </c>
      <c r="O53" s="18">
        <v>11</v>
      </c>
      <c r="P53" s="18">
        <v>3</v>
      </c>
      <c r="Q53" s="18"/>
      <c r="R53" s="18"/>
      <c r="S53" s="18"/>
      <c r="T53" s="18"/>
      <c r="U53" s="18"/>
      <c r="V53" s="18"/>
      <c r="W53" s="18"/>
      <c r="X53" s="18"/>
      <c r="Y53" s="18">
        <v>12</v>
      </c>
      <c r="Z53" s="18">
        <v>1</v>
      </c>
      <c r="AA53" s="18">
        <v>2</v>
      </c>
      <c r="AB53" s="18">
        <v>6</v>
      </c>
      <c r="AC53" s="18">
        <v>29</v>
      </c>
      <c r="AD53" s="18">
        <v>27</v>
      </c>
      <c r="AE53" s="18">
        <v>1</v>
      </c>
      <c r="AF53" s="18"/>
      <c r="AG53" s="18">
        <v>1</v>
      </c>
      <c r="AH53" s="18">
        <v>3</v>
      </c>
      <c r="AI53" s="18">
        <v>7</v>
      </c>
      <c r="AJ53" s="18">
        <v>8</v>
      </c>
      <c r="AK53" s="18"/>
      <c r="AL53" s="18">
        <v>62</v>
      </c>
      <c r="AM53" s="18">
        <v>17</v>
      </c>
      <c r="AN53" s="18">
        <v>9</v>
      </c>
      <c r="AO53" s="18">
        <v>6</v>
      </c>
      <c r="AP53" s="18"/>
      <c r="AQ53" s="18"/>
      <c r="AR53" s="18">
        <v>1</v>
      </c>
      <c r="AS53" s="18"/>
      <c r="AT53" s="18">
        <v>1</v>
      </c>
      <c r="AU53" s="18"/>
      <c r="AV53" s="18"/>
      <c r="AW53" s="18">
        <v>149</v>
      </c>
      <c r="AX53" s="18"/>
      <c r="AY53" s="18"/>
      <c r="AZ53" s="18"/>
      <c r="BA53" s="18"/>
      <c r="BB53" s="18"/>
      <c r="BC53" s="19"/>
    </row>
    <row r="54" spans="1:55" ht="13.5">
      <c r="A54" s="41" t="s">
        <v>100</v>
      </c>
      <c r="B54" s="17">
        <f t="shared" si="14"/>
        <v>114</v>
      </c>
      <c r="C54" s="18"/>
      <c r="D54" s="18"/>
      <c r="E54" s="18"/>
      <c r="F54" s="18"/>
      <c r="G54" s="18"/>
      <c r="H54" s="18"/>
      <c r="I54" s="18">
        <v>1</v>
      </c>
      <c r="J54" s="18"/>
      <c r="K54" s="18">
        <v>1</v>
      </c>
      <c r="L54" s="18"/>
      <c r="M54" s="18"/>
      <c r="N54" s="18">
        <v>2</v>
      </c>
      <c r="O54" s="18">
        <v>7</v>
      </c>
      <c r="P54" s="18">
        <v>1</v>
      </c>
      <c r="Q54" s="18"/>
      <c r="R54" s="18"/>
      <c r="S54" s="18"/>
      <c r="T54" s="18">
        <v>1</v>
      </c>
      <c r="U54" s="18"/>
      <c r="V54" s="18"/>
      <c r="W54" s="18"/>
      <c r="X54" s="18">
        <v>1</v>
      </c>
      <c r="Y54" s="18">
        <v>3</v>
      </c>
      <c r="Z54" s="18">
        <v>1</v>
      </c>
      <c r="AA54" s="18"/>
      <c r="AB54" s="18">
        <v>2</v>
      </c>
      <c r="AC54" s="18">
        <v>20</v>
      </c>
      <c r="AD54" s="18">
        <v>9</v>
      </c>
      <c r="AE54" s="18">
        <v>2</v>
      </c>
      <c r="AF54" s="18">
        <v>2</v>
      </c>
      <c r="AG54" s="18"/>
      <c r="AH54" s="18"/>
      <c r="AI54" s="18">
        <v>5</v>
      </c>
      <c r="AJ54" s="18">
        <v>5</v>
      </c>
      <c r="AK54" s="18"/>
      <c r="AL54" s="18">
        <v>21</v>
      </c>
      <c r="AM54" s="18">
        <v>7</v>
      </c>
      <c r="AN54" s="18">
        <v>3</v>
      </c>
      <c r="AO54" s="18">
        <v>1</v>
      </c>
      <c r="AP54" s="18"/>
      <c r="AQ54" s="18"/>
      <c r="AR54" s="18"/>
      <c r="AS54" s="18"/>
      <c r="AT54" s="18"/>
      <c r="AU54" s="18"/>
      <c r="AV54" s="18"/>
      <c r="AW54" s="18">
        <v>19</v>
      </c>
      <c r="AX54" s="18"/>
      <c r="AY54" s="18"/>
      <c r="AZ54" s="18"/>
      <c r="BA54" s="18"/>
      <c r="BB54" s="18"/>
      <c r="BC54" s="19"/>
    </row>
    <row r="55" spans="1:55" ht="13.5">
      <c r="A55" s="41" t="s">
        <v>101</v>
      </c>
      <c r="B55" s="17">
        <f t="shared" si="14"/>
        <v>56</v>
      </c>
      <c r="C55" s="18"/>
      <c r="D55" s="18"/>
      <c r="E55" s="18"/>
      <c r="F55" s="18"/>
      <c r="G55" s="18"/>
      <c r="H55" s="18"/>
      <c r="I55" s="18"/>
      <c r="J55" s="18">
        <v>1</v>
      </c>
      <c r="K55" s="18"/>
      <c r="L55" s="18"/>
      <c r="M55" s="18">
        <v>2</v>
      </c>
      <c r="N55" s="18">
        <v>2</v>
      </c>
      <c r="O55" s="18">
        <v>4</v>
      </c>
      <c r="P55" s="18">
        <v>2</v>
      </c>
      <c r="Q55" s="18"/>
      <c r="R55" s="18"/>
      <c r="S55" s="18"/>
      <c r="T55" s="18"/>
      <c r="U55" s="18"/>
      <c r="V55" s="18"/>
      <c r="W55" s="18">
        <v>1</v>
      </c>
      <c r="X55" s="18">
        <v>1</v>
      </c>
      <c r="Y55" s="18">
        <v>3</v>
      </c>
      <c r="Z55" s="18"/>
      <c r="AA55" s="18">
        <v>1</v>
      </c>
      <c r="AB55" s="18">
        <v>1</v>
      </c>
      <c r="AC55" s="18">
        <v>10</v>
      </c>
      <c r="AD55" s="18">
        <v>5</v>
      </c>
      <c r="AE55" s="18"/>
      <c r="AF55" s="18"/>
      <c r="AG55" s="18"/>
      <c r="AH55" s="18">
        <v>1</v>
      </c>
      <c r="AI55" s="18">
        <v>2</v>
      </c>
      <c r="AJ55" s="18">
        <v>1</v>
      </c>
      <c r="AK55" s="18">
        <v>1</v>
      </c>
      <c r="AL55" s="18">
        <v>15</v>
      </c>
      <c r="AM55" s="18">
        <v>3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9"/>
    </row>
    <row r="56" spans="1:55" ht="13.5">
      <c r="A56" s="41" t="s">
        <v>102</v>
      </c>
      <c r="B56" s="17">
        <f t="shared" si="14"/>
        <v>77</v>
      </c>
      <c r="C56" s="18"/>
      <c r="D56" s="18"/>
      <c r="E56" s="18"/>
      <c r="F56" s="18"/>
      <c r="G56" s="18"/>
      <c r="H56" s="18"/>
      <c r="I56" s="18"/>
      <c r="J56" s="18">
        <v>1</v>
      </c>
      <c r="K56" s="18"/>
      <c r="L56" s="18"/>
      <c r="M56" s="18"/>
      <c r="N56" s="18"/>
      <c r="O56" s="18">
        <v>9</v>
      </c>
      <c r="P56" s="18">
        <v>7</v>
      </c>
      <c r="Q56" s="18"/>
      <c r="R56" s="18"/>
      <c r="S56" s="18"/>
      <c r="T56" s="18"/>
      <c r="U56" s="18"/>
      <c r="V56" s="18"/>
      <c r="W56" s="18"/>
      <c r="X56" s="18">
        <v>1</v>
      </c>
      <c r="Y56" s="18">
        <v>4</v>
      </c>
      <c r="Z56" s="18">
        <v>1</v>
      </c>
      <c r="AA56" s="18">
        <v>4</v>
      </c>
      <c r="AB56" s="18">
        <v>3</v>
      </c>
      <c r="AC56" s="18">
        <v>10</v>
      </c>
      <c r="AD56" s="18">
        <v>6</v>
      </c>
      <c r="AE56" s="18"/>
      <c r="AF56" s="18">
        <v>1</v>
      </c>
      <c r="AG56" s="18"/>
      <c r="AH56" s="18"/>
      <c r="AI56" s="18">
        <v>5</v>
      </c>
      <c r="AJ56" s="18">
        <v>2</v>
      </c>
      <c r="AK56" s="18"/>
      <c r="AL56" s="18">
        <v>11</v>
      </c>
      <c r="AM56" s="18">
        <v>1</v>
      </c>
      <c r="AN56" s="18">
        <v>2</v>
      </c>
      <c r="AO56" s="18"/>
      <c r="AP56" s="18"/>
      <c r="AQ56" s="18"/>
      <c r="AR56" s="18"/>
      <c r="AS56" s="18"/>
      <c r="AT56" s="18"/>
      <c r="AU56" s="18"/>
      <c r="AV56" s="18"/>
      <c r="AW56" s="18">
        <v>9</v>
      </c>
      <c r="AX56" s="18"/>
      <c r="AY56" s="18"/>
      <c r="AZ56" s="18"/>
      <c r="BA56" s="18"/>
      <c r="BB56" s="18"/>
      <c r="BC56" s="19"/>
    </row>
    <row r="57" spans="1:55" ht="13.5">
      <c r="A57" s="41" t="s">
        <v>103</v>
      </c>
      <c r="B57" s="17">
        <f t="shared" si="14"/>
        <v>8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>
        <v>1</v>
      </c>
      <c r="Z57" s="18"/>
      <c r="AA57" s="18"/>
      <c r="AB57" s="18">
        <v>1</v>
      </c>
      <c r="AC57" s="18">
        <v>1</v>
      </c>
      <c r="AD57" s="18">
        <v>4</v>
      </c>
      <c r="AE57" s="18"/>
      <c r="AF57" s="18">
        <v>1</v>
      </c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2" t="s">
        <v>104</v>
      </c>
      <c r="B58" s="17">
        <f t="shared" si="14"/>
        <v>101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>
        <v>2</v>
      </c>
      <c r="N58" s="18"/>
      <c r="O58" s="18">
        <v>7</v>
      </c>
      <c r="P58" s="18">
        <v>1</v>
      </c>
      <c r="Q58" s="18">
        <v>2</v>
      </c>
      <c r="R58" s="18"/>
      <c r="S58" s="18"/>
      <c r="T58" s="18">
        <v>1</v>
      </c>
      <c r="U58" s="18">
        <v>1</v>
      </c>
      <c r="V58" s="18"/>
      <c r="W58" s="18"/>
      <c r="X58" s="18"/>
      <c r="Y58" s="18">
        <v>2</v>
      </c>
      <c r="Z58" s="18">
        <v>1</v>
      </c>
      <c r="AA58" s="18"/>
      <c r="AB58" s="18">
        <v>4</v>
      </c>
      <c r="AC58" s="18">
        <v>11</v>
      </c>
      <c r="AD58" s="18">
        <v>7</v>
      </c>
      <c r="AE58" s="18"/>
      <c r="AF58" s="18"/>
      <c r="AG58" s="18"/>
      <c r="AH58" s="18"/>
      <c r="AI58" s="18">
        <v>1</v>
      </c>
      <c r="AJ58" s="18">
        <v>2</v>
      </c>
      <c r="AK58" s="18">
        <v>3</v>
      </c>
      <c r="AL58" s="18">
        <v>19</v>
      </c>
      <c r="AM58" s="18">
        <v>3</v>
      </c>
      <c r="AN58" s="18">
        <v>2</v>
      </c>
      <c r="AO58" s="18"/>
      <c r="AP58" s="18"/>
      <c r="AQ58" s="18"/>
      <c r="AR58" s="18">
        <v>1</v>
      </c>
      <c r="AS58" s="18"/>
      <c r="AT58" s="18">
        <v>1</v>
      </c>
      <c r="AU58" s="18">
        <v>1</v>
      </c>
      <c r="AV58" s="18"/>
      <c r="AW58" s="18">
        <v>29</v>
      </c>
      <c r="AX58" s="18"/>
      <c r="AY58" s="18"/>
      <c r="AZ58" s="18"/>
      <c r="BA58" s="18"/>
      <c r="BB58" s="18"/>
      <c r="BC58" s="19"/>
    </row>
    <row r="59" spans="1:55" ht="13.5">
      <c r="A59" s="42" t="s">
        <v>105</v>
      </c>
      <c r="B59" s="17">
        <f t="shared" si="14"/>
        <v>16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>
        <v>2</v>
      </c>
      <c r="Q59" s="18"/>
      <c r="R59" s="18"/>
      <c r="S59" s="18"/>
      <c r="T59" s="18"/>
      <c r="U59" s="18"/>
      <c r="V59" s="18"/>
      <c r="W59" s="18"/>
      <c r="X59" s="18"/>
      <c r="Y59" s="18">
        <v>5</v>
      </c>
      <c r="Z59" s="18"/>
      <c r="AA59" s="18"/>
      <c r="AB59" s="18"/>
      <c r="AC59" s="18">
        <v>1</v>
      </c>
      <c r="AD59" s="18">
        <v>1</v>
      </c>
      <c r="AE59" s="18"/>
      <c r="AF59" s="18">
        <v>1</v>
      </c>
      <c r="AG59" s="18"/>
      <c r="AH59" s="18"/>
      <c r="AI59" s="18"/>
      <c r="AJ59" s="18"/>
      <c r="AK59" s="18"/>
      <c r="AL59" s="18">
        <v>1</v>
      </c>
      <c r="AM59" s="18">
        <v>1</v>
      </c>
      <c r="AN59" s="18">
        <v>4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39" t="s">
        <v>106</v>
      </c>
      <c r="B60" s="13">
        <f aca="true" t="shared" si="15" ref="B60:AW60">SUM(B61:B68)</f>
        <v>1200</v>
      </c>
      <c r="C60" s="14">
        <f t="shared" si="15"/>
        <v>3</v>
      </c>
      <c r="D60" s="14">
        <f t="shared" si="15"/>
        <v>1</v>
      </c>
      <c r="E60" s="14">
        <f t="shared" si="15"/>
        <v>0</v>
      </c>
      <c r="F60" s="14">
        <f t="shared" si="15"/>
        <v>2</v>
      </c>
      <c r="G60" s="14">
        <f t="shared" si="15"/>
        <v>1</v>
      </c>
      <c r="H60" s="14">
        <f t="shared" si="15"/>
        <v>0</v>
      </c>
      <c r="I60" s="14">
        <f t="shared" si="15"/>
        <v>0</v>
      </c>
      <c r="J60" s="14">
        <f t="shared" si="15"/>
        <v>4</v>
      </c>
      <c r="K60" s="14">
        <f t="shared" si="15"/>
        <v>1</v>
      </c>
      <c r="L60" s="14">
        <f t="shared" si="15"/>
        <v>1</v>
      </c>
      <c r="M60" s="14">
        <f t="shared" si="15"/>
        <v>10</v>
      </c>
      <c r="N60" s="14">
        <f t="shared" si="15"/>
        <v>16</v>
      </c>
      <c r="O60" s="14">
        <f t="shared" si="15"/>
        <v>59</v>
      </c>
      <c r="P60" s="14">
        <f t="shared" si="15"/>
        <v>30</v>
      </c>
      <c r="Q60" s="14">
        <f t="shared" si="15"/>
        <v>0</v>
      </c>
      <c r="R60" s="14">
        <f t="shared" si="15"/>
        <v>0</v>
      </c>
      <c r="S60" s="14">
        <f t="shared" si="15"/>
        <v>12</v>
      </c>
      <c r="T60" s="14">
        <f t="shared" si="15"/>
        <v>1</v>
      </c>
      <c r="U60" s="14">
        <f t="shared" si="15"/>
        <v>4</v>
      </c>
      <c r="V60" s="14">
        <f t="shared" si="15"/>
        <v>4</v>
      </c>
      <c r="W60" s="14">
        <f t="shared" si="15"/>
        <v>1</v>
      </c>
      <c r="X60" s="14">
        <f t="shared" si="15"/>
        <v>5</v>
      </c>
      <c r="Y60" s="14">
        <f t="shared" si="15"/>
        <v>38</v>
      </c>
      <c r="Z60" s="14">
        <f t="shared" si="15"/>
        <v>4</v>
      </c>
      <c r="AA60" s="14">
        <f t="shared" si="15"/>
        <v>10</v>
      </c>
      <c r="AB60" s="14">
        <f t="shared" si="15"/>
        <v>29</v>
      </c>
      <c r="AC60" s="14">
        <f t="shared" si="15"/>
        <v>147</v>
      </c>
      <c r="AD60" s="14">
        <f t="shared" si="15"/>
        <v>55</v>
      </c>
      <c r="AE60" s="14">
        <f t="shared" si="15"/>
        <v>10</v>
      </c>
      <c r="AF60" s="14">
        <f t="shared" si="15"/>
        <v>3</v>
      </c>
      <c r="AG60" s="14">
        <f t="shared" si="15"/>
        <v>1</v>
      </c>
      <c r="AH60" s="14">
        <f t="shared" si="15"/>
        <v>5</v>
      </c>
      <c r="AI60" s="14">
        <f t="shared" si="15"/>
        <v>41</v>
      </c>
      <c r="AJ60" s="14">
        <f t="shared" si="15"/>
        <v>19</v>
      </c>
      <c r="AK60" s="14">
        <f t="shared" si="15"/>
        <v>11</v>
      </c>
      <c r="AL60" s="14">
        <f t="shared" si="15"/>
        <v>202</v>
      </c>
      <c r="AM60" s="14">
        <f t="shared" si="15"/>
        <v>136</v>
      </c>
      <c r="AN60" s="14">
        <f t="shared" si="15"/>
        <v>56</v>
      </c>
      <c r="AO60" s="14">
        <f t="shared" si="15"/>
        <v>15</v>
      </c>
      <c r="AP60" s="14">
        <f t="shared" si="15"/>
        <v>0</v>
      </c>
      <c r="AQ60" s="14">
        <f t="shared" si="15"/>
        <v>4</v>
      </c>
      <c r="AR60" s="14">
        <f t="shared" si="15"/>
        <v>1</v>
      </c>
      <c r="AS60" s="14">
        <f t="shared" si="15"/>
        <v>0</v>
      </c>
      <c r="AT60" s="14">
        <f t="shared" si="15"/>
        <v>6</v>
      </c>
      <c r="AU60" s="14">
        <f t="shared" si="15"/>
        <v>0</v>
      </c>
      <c r="AV60" s="14">
        <f t="shared" si="15"/>
        <v>1</v>
      </c>
      <c r="AW60" s="14">
        <f t="shared" si="15"/>
        <v>251</v>
      </c>
      <c r="AX60" s="14"/>
      <c r="AY60" s="14"/>
      <c r="AZ60" s="14"/>
      <c r="BA60" s="14"/>
      <c r="BB60" s="14"/>
      <c r="BC60" s="15"/>
    </row>
    <row r="61" spans="1:55" ht="13.5">
      <c r="A61" s="40" t="s">
        <v>107</v>
      </c>
      <c r="B61" s="17">
        <f aca="true" t="shared" si="16" ref="B61:B68">SUM(C61:AW61)</f>
        <v>66</v>
      </c>
      <c r="C61" s="18">
        <v>1</v>
      </c>
      <c r="D61" s="18"/>
      <c r="E61" s="18"/>
      <c r="F61" s="18"/>
      <c r="G61" s="18">
        <v>1</v>
      </c>
      <c r="H61" s="18"/>
      <c r="I61" s="18"/>
      <c r="J61" s="18"/>
      <c r="K61" s="18"/>
      <c r="L61" s="18"/>
      <c r="M61" s="18">
        <v>3</v>
      </c>
      <c r="N61" s="18"/>
      <c r="O61" s="18">
        <v>4</v>
      </c>
      <c r="P61" s="18">
        <v>2</v>
      </c>
      <c r="Q61" s="18"/>
      <c r="R61" s="18"/>
      <c r="S61" s="18"/>
      <c r="T61" s="18"/>
      <c r="U61" s="18"/>
      <c r="V61" s="18"/>
      <c r="W61" s="18">
        <v>1</v>
      </c>
      <c r="X61" s="18"/>
      <c r="Y61" s="18">
        <v>3</v>
      </c>
      <c r="Z61" s="18"/>
      <c r="AA61" s="18">
        <v>1</v>
      </c>
      <c r="AB61" s="18">
        <v>3</v>
      </c>
      <c r="AC61" s="18">
        <v>8</v>
      </c>
      <c r="AD61" s="18">
        <v>8</v>
      </c>
      <c r="AE61" s="18">
        <v>2</v>
      </c>
      <c r="AF61" s="18"/>
      <c r="AG61" s="18"/>
      <c r="AH61" s="18"/>
      <c r="AI61" s="18">
        <v>3</v>
      </c>
      <c r="AJ61" s="18">
        <v>2</v>
      </c>
      <c r="AK61" s="18"/>
      <c r="AL61" s="18">
        <v>13</v>
      </c>
      <c r="AM61" s="18">
        <v>7</v>
      </c>
      <c r="AN61" s="18"/>
      <c r="AO61" s="18"/>
      <c r="AP61" s="18"/>
      <c r="AQ61" s="18"/>
      <c r="AR61" s="18"/>
      <c r="AS61" s="18"/>
      <c r="AT61" s="18"/>
      <c r="AU61" s="18"/>
      <c r="AV61" s="18"/>
      <c r="AW61" s="18">
        <v>4</v>
      </c>
      <c r="AX61" s="18"/>
      <c r="AY61" s="18"/>
      <c r="AZ61" s="18"/>
      <c r="BA61" s="18"/>
      <c r="BB61" s="18"/>
      <c r="BC61" s="19"/>
    </row>
    <row r="62" spans="1:55" ht="13.5">
      <c r="A62" s="40" t="s">
        <v>108</v>
      </c>
      <c r="B62" s="17">
        <f t="shared" si="16"/>
        <v>130</v>
      </c>
      <c r="C62" s="18">
        <v>1</v>
      </c>
      <c r="D62" s="18"/>
      <c r="E62" s="18"/>
      <c r="F62" s="18"/>
      <c r="G62" s="18"/>
      <c r="H62" s="18"/>
      <c r="I62" s="18"/>
      <c r="J62" s="18">
        <v>1</v>
      </c>
      <c r="K62" s="18"/>
      <c r="L62" s="18">
        <v>1</v>
      </c>
      <c r="M62" s="18">
        <v>1</v>
      </c>
      <c r="N62" s="18">
        <v>1</v>
      </c>
      <c r="O62" s="18">
        <v>2</v>
      </c>
      <c r="P62" s="18">
        <v>3</v>
      </c>
      <c r="Q62" s="18"/>
      <c r="R62" s="18"/>
      <c r="S62" s="18"/>
      <c r="T62" s="18"/>
      <c r="U62" s="18"/>
      <c r="V62" s="18"/>
      <c r="W62" s="18"/>
      <c r="X62" s="18"/>
      <c r="Y62" s="18">
        <v>6</v>
      </c>
      <c r="Z62" s="18"/>
      <c r="AA62" s="18">
        <v>1</v>
      </c>
      <c r="AB62" s="18">
        <v>6</v>
      </c>
      <c r="AC62" s="18">
        <v>19</v>
      </c>
      <c r="AD62" s="18">
        <v>5</v>
      </c>
      <c r="AE62" s="18">
        <v>1</v>
      </c>
      <c r="AF62" s="18">
        <v>1</v>
      </c>
      <c r="AG62" s="18"/>
      <c r="AH62" s="18"/>
      <c r="AI62" s="18">
        <v>12</v>
      </c>
      <c r="AJ62" s="18">
        <v>3</v>
      </c>
      <c r="AK62" s="18">
        <v>4</v>
      </c>
      <c r="AL62" s="18">
        <v>17</v>
      </c>
      <c r="AM62" s="18">
        <v>20</v>
      </c>
      <c r="AN62" s="18">
        <v>2</v>
      </c>
      <c r="AO62" s="18">
        <v>3</v>
      </c>
      <c r="AP62" s="18"/>
      <c r="AQ62" s="18"/>
      <c r="AR62" s="18"/>
      <c r="AS62" s="18"/>
      <c r="AT62" s="18">
        <v>1</v>
      </c>
      <c r="AU62" s="18"/>
      <c r="AV62" s="18"/>
      <c r="AW62" s="18">
        <v>19</v>
      </c>
      <c r="AX62" s="18"/>
      <c r="AY62" s="18"/>
      <c r="AZ62" s="18"/>
      <c r="BA62" s="18"/>
      <c r="BB62" s="18"/>
      <c r="BC62" s="19"/>
    </row>
    <row r="63" spans="1:55" ht="13.5">
      <c r="A63" s="40" t="s">
        <v>109</v>
      </c>
      <c r="B63" s="17">
        <f t="shared" si="16"/>
        <v>449</v>
      </c>
      <c r="C63" s="18"/>
      <c r="D63" s="18"/>
      <c r="E63" s="18"/>
      <c r="F63" s="18">
        <v>1</v>
      </c>
      <c r="G63" s="18"/>
      <c r="H63" s="18"/>
      <c r="I63" s="18"/>
      <c r="J63" s="18">
        <v>3</v>
      </c>
      <c r="K63" s="18">
        <v>1</v>
      </c>
      <c r="L63" s="18"/>
      <c r="M63" s="18">
        <v>5</v>
      </c>
      <c r="N63" s="18">
        <v>9</v>
      </c>
      <c r="O63" s="18">
        <v>34</v>
      </c>
      <c r="P63" s="18">
        <v>12</v>
      </c>
      <c r="Q63" s="18"/>
      <c r="R63" s="18"/>
      <c r="S63" s="18">
        <v>10</v>
      </c>
      <c r="T63" s="18"/>
      <c r="U63" s="18">
        <v>4</v>
      </c>
      <c r="V63" s="18">
        <v>4</v>
      </c>
      <c r="W63" s="18"/>
      <c r="X63" s="18">
        <v>4</v>
      </c>
      <c r="Y63" s="18">
        <v>20</v>
      </c>
      <c r="Z63" s="18"/>
      <c r="AA63" s="18">
        <v>3</v>
      </c>
      <c r="AB63" s="18">
        <v>13</v>
      </c>
      <c r="AC63" s="18">
        <v>54</v>
      </c>
      <c r="AD63" s="18">
        <v>15</v>
      </c>
      <c r="AE63" s="18">
        <v>3</v>
      </c>
      <c r="AF63" s="18">
        <v>1</v>
      </c>
      <c r="AG63" s="18"/>
      <c r="AH63" s="18">
        <v>4</v>
      </c>
      <c r="AI63" s="18">
        <v>8</v>
      </c>
      <c r="AJ63" s="18">
        <v>10</v>
      </c>
      <c r="AK63" s="18">
        <v>2</v>
      </c>
      <c r="AL63" s="18">
        <v>83</v>
      </c>
      <c r="AM63" s="18">
        <v>56</v>
      </c>
      <c r="AN63" s="18">
        <v>26</v>
      </c>
      <c r="AO63" s="18">
        <v>10</v>
      </c>
      <c r="AP63" s="18"/>
      <c r="AQ63" s="18"/>
      <c r="AR63" s="18"/>
      <c r="AS63" s="18"/>
      <c r="AT63" s="18"/>
      <c r="AU63" s="18"/>
      <c r="AV63" s="18">
        <v>1</v>
      </c>
      <c r="AW63" s="18">
        <v>53</v>
      </c>
      <c r="AX63" s="18"/>
      <c r="AY63" s="18"/>
      <c r="AZ63" s="18"/>
      <c r="BA63" s="18"/>
      <c r="BB63" s="18"/>
      <c r="BC63" s="19"/>
    </row>
    <row r="64" spans="1:55" ht="13.5">
      <c r="A64" s="40" t="s">
        <v>110</v>
      </c>
      <c r="B64" s="17">
        <f t="shared" si="16"/>
        <v>93</v>
      </c>
      <c r="C64" s="18">
        <v>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>
        <v>4</v>
      </c>
      <c r="O64" s="18">
        <v>5</v>
      </c>
      <c r="P64" s="18"/>
      <c r="Q64" s="18"/>
      <c r="R64" s="18"/>
      <c r="S64" s="18"/>
      <c r="T64" s="18"/>
      <c r="U64" s="18"/>
      <c r="V64" s="18"/>
      <c r="W64" s="18"/>
      <c r="X64" s="18">
        <v>1</v>
      </c>
      <c r="Y64" s="18"/>
      <c r="Z64" s="18">
        <v>1</v>
      </c>
      <c r="AA64" s="18">
        <v>1</v>
      </c>
      <c r="AB64" s="18">
        <v>1</v>
      </c>
      <c r="AC64" s="18">
        <v>9</v>
      </c>
      <c r="AD64" s="18">
        <v>2</v>
      </c>
      <c r="AE64" s="18"/>
      <c r="AF64" s="18"/>
      <c r="AG64" s="18"/>
      <c r="AH64" s="18"/>
      <c r="AI64" s="18">
        <v>2</v>
      </c>
      <c r="AJ64" s="18">
        <v>1</v>
      </c>
      <c r="AK64" s="18">
        <v>1</v>
      </c>
      <c r="AL64" s="18">
        <v>26</v>
      </c>
      <c r="AM64" s="18">
        <v>11</v>
      </c>
      <c r="AN64" s="18">
        <v>6</v>
      </c>
      <c r="AO64" s="18">
        <v>1</v>
      </c>
      <c r="AP64" s="18"/>
      <c r="AQ64" s="18">
        <v>3</v>
      </c>
      <c r="AR64" s="18"/>
      <c r="AS64" s="18"/>
      <c r="AT64" s="18"/>
      <c r="AU64" s="18"/>
      <c r="AV64" s="18"/>
      <c r="AW64" s="18">
        <v>17</v>
      </c>
      <c r="AX64" s="18"/>
      <c r="AY64" s="18"/>
      <c r="AZ64" s="18"/>
      <c r="BA64" s="18"/>
      <c r="BB64" s="18"/>
      <c r="BC64" s="19"/>
    </row>
    <row r="65" spans="1:55" ht="13.5">
      <c r="A65" s="40" t="s">
        <v>111</v>
      </c>
      <c r="B65" s="17">
        <f t="shared" si="16"/>
        <v>65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>
        <v>1</v>
      </c>
      <c r="O65" s="18">
        <v>4</v>
      </c>
      <c r="P65" s="18">
        <v>2</v>
      </c>
      <c r="Q65" s="18"/>
      <c r="R65" s="18"/>
      <c r="S65" s="18"/>
      <c r="T65" s="18"/>
      <c r="U65" s="18"/>
      <c r="V65" s="18"/>
      <c r="W65" s="18"/>
      <c r="X65" s="18"/>
      <c r="Y65" s="18">
        <v>1</v>
      </c>
      <c r="Z65" s="18">
        <v>1</v>
      </c>
      <c r="AA65" s="18">
        <v>1</v>
      </c>
      <c r="AB65" s="18">
        <v>1</v>
      </c>
      <c r="AC65" s="18">
        <v>17</v>
      </c>
      <c r="AD65" s="18">
        <v>3</v>
      </c>
      <c r="AE65" s="18">
        <v>4</v>
      </c>
      <c r="AF65" s="18"/>
      <c r="AG65" s="18">
        <v>1</v>
      </c>
      <c r="AH65" s="18">
        <v>1</v>
      </c>
      <c r="AI65" s="18">
        <v>1</v>
      </c>
      <c r="AJ65" s="18">
        <v>1</v>
      </c>
      <c r="AK65" s="18">
        <v>1</v>
      </c>
      <c r="AL65" s="18">
        <v>12</v>
      </c>
      <c r="AM65" s="18">
        <v>4</v>
      </c>
      <c r="AN65" s="18">
        <v>3</v>
      </c>
      <c r="AO65" s="18">
        <v>1</v>
      </c>
      <c r="AP65" s="18"/>
      <c r="AQ65" s="18"/>
      <c r="AR65" s="18"/>
      <c r="AS65" s="18"/>
      <c r="AT65" s="18">
        <v>5</v>
      </c>
      <c r="AU65" s="18"/>
      <c r="AV65" s="18"/>
      <c r="AW65" s="18"/>
      <c r="AX65" s="18"/>
      <c r="AY65" s="18"/>
      <c r="AZ65" s="18"/>
      <c r="BA65" s="18"/>
      <c r="BB65" s="18"/>
      <c r="BC65" s="19"/>
    </row>
    <row r="66" spans="1:55" ht="13.5">
      <c r="A66" s="40" t="s">
        <v>112</v>
      </c>
      <c r="B66" s="17">
        <f t="shared" si="16"/>
        <v>316</v>
      </c>
      <c r="C66" s="18"/>
      <c r="D66" s="18">
        <v>1</v>
      </c>
      <c r="E66" s="18"/>
      <c r="F66" s="18">
        <v>1</v>
      </c>
      <c r="G66" s="18"/>
      <c r="H66" s="18"/>
      <c r="I66" s="18"/>
      <c r="J66" s="18"/>
      <c r="K66" s="18"/>
      <c r="L66" s="18"/>
      <c r="M66" s="18">
        <v>1</v>
      </c>
      <c r="N66" s="18"/>
      <c r="O66" s="18">
        <v>10</v>
      </c>
      <c r="P66" s="18">
        <v>10</v>
      </c>
      <c r="Q66" s="18"/>
      <c r="R66" s="18"/>
      <c r="S66" s="18"/>
      <c r="T66" s="18">
        <v>1</v>
      </c>
      <c r="U66" s="18"/>
      <c r="V66" s="18"/>
      <c r="W66" s="18"/>
      <c r="X66" s="18"/>
      <c r="Y66" s="18">
        <v>6</v>
      </c>
      <c r="Z66" s="18">
        <v>2</v>
      </c>
      <c r="AA66" s="18">
        <v>2</v>
      </c>
      <c r="AB66" s="18">
        <v>3</v>
      </c>
      <c r="AC66" s="18">
        <v>29</v>
      </c>
      <c r="AD66" s="18">
        <v>8</v>
      </c>
      <c r="AE66" s="18"/>
      <c r="AF66" s="18">
        <v>1</v>
      </c>
      <c r="AG66" s="18"/>
      <c r="AH66" s="18"/>
      <c r="AI66" s="18">
        <v>7</v>
      </c>
      <c r="AJ66" s="18"/>
      <c r="AK66" s="18">
        <v>3</v>
      </c>
      <c r="AL66" s="18">
        <v>29</v>
      </c>
      <c r="AM66" s="18">
        <v>29</v>
      </c>
      <c r="AN66" s="18">
        <v>14</v>
      </c>
      <c r="AO66" s="18"/>
      <c r="AP66" s="18"/>
      <c r="AQ66" s="18">
        <v>1</v>
      </c>
      <c r="AR66" s="18">
        <v>1</v>
      </c>
      <c r="AS66" s="18"/>
      <c r="AT66" s="18"/>
      <c r="AU66" s="18"/>
      <c r="AV66" s="18"/>
      <c r="AW66" s="18">
        <v>157</v>
      </c>
      <c r="AX66" s="18"/>
      <c r="AY66" s="18"/>
      <c r="AZ66" s="18"/>
      <c r="BA66" s="18"/>
      <c r="BB66" s="18"/>
      <c r="BC66" s="19"/>
    </row>
    <row r="67" spans="1:55" ht="13.5">
      <c r="A67" s="40" t="s">
        <v>113</v>
      </c>
      <c r="B67" s="17">
        <f t="shared" si="16"/>
        <v>40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>
        <v>1</v>
      </c>
      <c r="O67" s="18"/>
      <c r="P67" s="18">
        <v>1</v>
      </c>
      <c r="Q67" s="18"/>
      <c r="R67" s="18"/>
      <c r="S67" s="18">
        <v>1</v>
      </c>
      <c r="T67" s="18"/>
      <c r="U67" s="18"/>
      <c r="V67" s="18"/>
      <c r="W67" s="18"/>
      <c r="X67" s="18"/>
      <c r="Y67" s="18">
        <v>2</v>
      </c>
      <c r="Z67" s="18"/>
      <c r="AA67" s="18"/>
      <c r="AB67" s="18">
        <v>1</v>
      </c>
      <c r="AC67" s="18">
        <v>6</v>
      </c>
      <c r="AD67" s="18">
        <v>5</v>
      </c>
      <c r="AE67" s="18"/>
      <c r="AF67" s="18"/>
      <c r="AG67" s="18"/>
      <c r="AH67" s="18"/>
      <c r="AI67" s="18">
        <v>4</v>
      </c>
      <c r="AJ67" s="18"/>
      <c r="AK67" s="18"/>
      <c r="AL67" s="18">
        <v>13</v>
      </c>
      <c r="AM67" s="18">
        <v>3</v>
      </c>
      <c r="AN67" s="18">
        <v>3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3" t="s">
        <v>0</v>
      </c>
      <c r="B68" s="44">
        <f t="shared" si="16"/>
        <v>41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>
        <v>1</v>
      </c>
      <c r="T68" s="34"/>
      <c r="U68" s="34"/>
      <c r="V68" s="34"/>
      <c r="W68" s="34"/>
      <c r="X68" s="34"/>
      <c r="Y68" s="34"/>
      <c r="Z68" s="34"/>
      <c r="AA68" s="34">
        <v>1</v>
      </c>
      <c r="AB68" s="34">
        <v>1</v>
      </c>
      <c r="AC68" s="34">
        <v>5</v>
      </c>
      <c r="AD68" s="34">
        <v>9</v>
      </c>
      <c r="AE68" s="34"/>
      <c r="AF68" s="34"/>
      <c r="AG68" s="34"/>
      <c r="AH68" s="34"/>
      <c r="AI68" s="34">
        <v>4</v>
      </c>
      <c r="AJ68" s="34">
        <v>2</v>
      </c>
      <c r="AK68" s="34"/>
      <c r="AL68" s="34">
        <v>9</v>
      </c>
      <c r="AM68" s="34">
        <v>6</v>
      </c>
      <c r="AN68" s="34">
        <v>2</v>
      </c>
      <c r="AO68" s="34"/>
      <c r="AP68" s="34"/>
      <c r="AQ68" s="34"/>
      <c r="AR68" s="34"/>
      <c r="AS68" s="34"/>
      <c r="AT68" s="34"/>
      <c r="AU68" s="34"/>
      <c r="AV68" s="34"/>
      <c r="AW68" s="34">
        <v>1</v>
      </c>
      <c r="AX68" s="34"/>
      <c r="AY68" s="34"/>
      <c r="AZ68" s="34"/>
      <c r="BA68" s="34"/>
      <c r="BB68" s="34"/>
      <c r="BC68" s="35"/>
    </row>
  </sheetData>
  <mergeCells count="61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BC4:BC6"/>
    <mergeCell ref="BB4:BB6"/>
    <mergeCell ref="BA4:BA6"/>
    <mergeCell ref="AZ4:AZ6"/>
    <mergeCell ref="AY4:AY6"/>
    <mergeCell ref="AX4:AX6"/>
    <mergeCell ref="BA3:B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290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1384</v>
      </c>
      <c r="C5" s="106">
        <f>SUM(C7,C14,C21,C28,C35,C42,C49,C56,C63,C70,C77,G7,G14,G21,G28,G35,G42,G49,G56,G63,G70,G71)</f>
        <v>811</v>
      </c>
      <c r="D5" s="107">
        <f>SUM(D7,D14,D21,D28,D35,D42,D49,D56,D63,D70,D77,H7,H14,H21,H28,H35,H42,H49,H56,H63,H70,H71)</f>
        <v>573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104</v>
      </c>
      <c r="C7" s="133">
        <v>54</v>
      </c>
      <c r="D7" s="133">
        <v>50</v>
      </c>
      <c r="E7" s="115" t="s">
        <v>241</v>
      </c>
      <c r="F7" s="134">
        <v>20</v>
      </c>
      <c r="G7" s="133">
        <v>13</v>
      </c>
      <c r="H7" s="135">
        <v>7</v>
      </c>
      <c r="I7" s="117"/>
    </row>
    <row r="8" spans="1:9" ht="14.25">
      <c r="A8" s="113">
        <v>0</v>
      </c>
      <c r="B8" s="133">
        <v>14</v>
      </c>
      <c r="C8" s="133">
        <v>9</v>
      </c>
      <c r="D8" s="133">
        <v>5</v>
      </c>
      <c r="E8" s="115">
        <v>55</v>
      </c>
      <c r="F8" s="134">
        <v>5</v>
      </c>
      <c r="G8" s="133">
        <v>4</v>
      </c>
      <c r="H8" s="135">
        <v>1</v>
      </c>
      <c r="I8" s="117"/>
    </row>
    <row r="9" spans="1:9" ht="14.25">
      <c r="A9" s="113">
        <v>1</v>
      </c>
      <c r="B9" s="133">
        <v>31</v>
      </c>
      <c r="C9" s="133">
        <v>14</v>
      </c>
      <c r="D9" s="133">
        <v>17</v>
      </c>
      <c r="E9" s="115">
        <v>56</v>
      </c>
      <c r="F9" s="134">
        <v>3</v>
      </c>
      <c r="G9" s="133">
        <v>1</v>
      </c>
      <c r="H9" s="135">
        <v>2</v>
      </c>
      <c r="I9" s="117"/>
    </row>
    <row r="10" spans="1:9" ht="14.25">
      <c r="A10" s="113">
        <v>2</v>
      </c>
      <c r="B10" s="133">
        <v>15</v>
      </c>
      <c r="C10" s="133">
        <v>5</v>
      </c>
      <c r="D10" s="133">
        <v>10</v>
      </c>
      <c r="E10" s="115">
        <v>57</v>
      </c>
      <c r="F10" s="134">
        <v>5</v>
      </c>
      <c r="G10" s="133">
        <v>4</v>
      </c>
      <c r="H10" s="135">
        <v>1</v>
      </c>
      <c r="I10" s="117"/>
    </row>
    <row r="11" spans="1:9" ht="14.25">
      <c r="A11" s="113">
        <v>3</v>
      </c>
      <c r="B11" s="133">
        <v>23</v>
      </c>
      <c r="C11" s="133">
        <v>11</v>
      </c>
      <c r="D11" s="133">
        <v>12</v>
      </c>
      <c r="E11" s="115">
        <v>58</v>
      </c>
      <c r="F11" s="134">
        <v>3</v>
      </c>
      <c r="G11" s="133">
        <v>2</v>
      </c>
      <c r="H11" s="135">
        <v>1</v>
      </c>
      <c r="I11" s="117"/>
    </row>
    <row r="12" spans="1:9" ht="14.25">
      <c r="A12" s="118">
        <v>4</v>
      </c>
      <c r="B12" s="136">
        <v>21</v>
      </c>
      <c r="C12" s="136">
        <v>15</v>
      </c>
      <c r="D12" s="136">
        <v>6</v>
      </c>
      <c r="E12" s="120">
        <v>59</v>
      </c>
      <c r="F12" s="137">
        <v>4</v>
      </c>
      <c r="G12" s="136">
        <v>2</v>
      </c>
      <c r="H12" s="138">
        <v>2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55</v>
      </c>
      <c r="C14" s="133">
        <v>31</v>
      </c>
      <c r="D14" s="133">
        <v>24</v>
      </c>
      <c r="E14" s="115" t="s">
        <v>243</v>
      </c>
      <c r="F14" s="134">
        <v>6</v>
      </c>
      <c r="G14" s="133">
        <v>5</v>
      </c>
      <c r="H14" s="135">
        <v>1</v>
      </c>
      <c r="I14" s="117"/>
    </row>
    <row r="15" spans="1:9" ht="14.25">
      <c r="A15" s="113">
        <v>5</v>
      </c>
      <c r="B15" s="133">
        <v>16</v>
      </c>
      <c r="C15" s="133">
        <v>7</v>
      </c>
      <c r="D15" s="133">
        <v>9</v>
      </c>
      <c r="E15" s="115">
        <v>60</v>
      </c>
      <c r="F15" s="134">
        <v>3</v>
      </c>
      <c r="G15" s="133">
        <v>3</v>
      </c>
      <c r="H15" s="135">
        <v>0</v>
      </c>
      <c r="I15" s="117"/>
    </row>
    <row r="16" spans="1:9" ht="14.25">
      <c r="A16" s="113">
        <v>6</v>
      </c>
      <c r="B16" s="133">
        <v>6</v>
      </c>
      <c r="C16" s="133">
        <v>4</v>
      </c>
      <c r="D16" s="133">
        <v>2</v>
      </c>
      <c r="E16" s="115">
        <v>61</v>
      </c>
      <c r="F16" s="134" t="s">
        <v>210</v>
      </c>
      <c r="G16" s="133" t="s">
        <v>210</v>
      </c>
      <c r="H16" s="135" t="s">
        <v>210</v>
      </c>
      <c r="I16" s="117"/>
    </row>
    <row r="17" spans="1:9" ht="14.25">
      <c r="A17" s="113">
        <v>7</v>
      </c>
      <c r="B17" s="133">
        <v>8</v>
      </c>
      <c r="C17" s="133">
        <v>4</v>
      </c>
      <c r="D17" s="133">
        <v>4</v>
      </c>
      <c r="E17" s="115">
        <v>62</v>
      </c>
      <c r="F17" s="134">
        <v>1</v>
      </c>
      <c r="G17" s="133">
        <v>0</v>
      </c>
      <c r="H17" s="135">
        <v>1</v>
      </c>
      <c r="I17" s="117"/>
    </row>
    <row r="18" spans="1:9" ht="14.25">
      <c r="A18" s="113">
        <v>8</v>
      </c>
      <c r="B18" s="133">
        <v>10</v>
      </c>
      <c r="C18" s="133">
        <v>5</v>
      </c>
      <c r="D18" s="133">
        <v>5</v>
      </c>
      <c r="E18" s="115">
        <v>63</v>
      </c>
      <c r="F18" s="134">
        <v>1</v>
      </c>
      <c r="G18" s="133">
        <v>1</v>
      </c>
      <c r="H18" s="135">
        <v>0</v>
      </c>
      <c r="I18" s="117"/>
    </row>
    <row r="19" spans="1:9" ht="14.25">
      <c r="A19" s="118">
        <v>9</v>
      </c>
      <c r="B19" s="136">
        <v>15</v>
      </c>
      <c r="C19" s="136">
        <v>11</v>
      </c>
      <c r="D19" s="136">
        <v>4</v>
      </c>
      <c r="E19" s="120">
        <v>64</v>
      </c>
      <c r="F19" s="137">
        <v>1</v>
      </c>
      <c r="G19" s="136">
        <v>1</v>
      </c>
      <c r="H19" s="138">
        <v>0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34</v>
      </c>
      <c r="C21" s="133">
        <v>20</v>
      </c>
      <c r="D21" s="133">
        <v>14</v>
      </c>
      <c r="E21" s="115" t="s">
        <v>245</v>
      </c>
      <c r="F21" s="134">
        <v>6</v>
      </c>
      <c r="G21" s="133">
        <v>2</v>
      </c>
      <c r="H21" s="135">
        <v>4</v>
      </c>
      <c r="I21" s="117"/>
    </row>
    <row r="22" spans="1:9" ht="14.25">
      <c r="A22" s="113">
        <v>10</v>
      </c>
      <c r="B22" s="133">
        <v>7</v>
      </c>
      <c r="C22" s="133">
        <v>4</v>
      </c>
      <c r="D22" s="133">
        <v>3</v>
      </c>
      <c r="E22" s="115">
        <v>65</v>
      </c>
      <c r="F22" s="134">
        <v>2</v>
      </c>
      <c r="G22" s="133">
        <v>0</v>
      </c>
      <c r="H22" s="135">
        <v>2</v>
      </c>
      <c r="I22" s="117"/>
    </row>
    <row r="23" spans="1:9" ht="14.25">
      <c r="A23" s="113">
        <v>11</v>
      </c>
      <c r="B23" s="133">
        <v>8</v>
      </c>
      <c r="C23" s="133">
        <v>4</v>
      </c>
      <c r="D23" s="133">
        <v>4</v>
      </c>
      <c r="E23" s="115">
        <v>66</v>
      </c>
      <c r="F23" s="134">
        <v>2</v>
      </c>
      <c r="G23" s="133">
        <v>1</v>
      </c>
      <c r="H23" s="135">
        <v>1</v>
      </c>
      <c r="I23" s="117"/>
    </row>
    <row r="24" spans="1:9" ht="14.25">
      <c r="A24" s="113">
        <v>12</v>
      </c>
      <c r="B24" s="133">
        <v>9</v>
      </c>
      <c r="C24" s="133">
        <v>6</v>
      </c>
      <c r="D24" s="133">
        <v>3</v>
      </c>
      <c r="E24" s="115">
        <v>67</v>
      </c>
      <c r="F24" s="134">
        <v>1</v>
      </c>
      <c r="G24" s="133">
        <v>0</v>
      </c>
      <c r="H24" s="135">
        <v>1</v>
      </c>
      <c r="I24" s="117"/>
    </row>
    <row r="25" spans="1:9" ht="14.25">
      <c r="A25" s="113">
        <v>13</v>
      </c>
      <c r="B25" s="133">
        <v>5</v>
      </c>
      <c r="C25" s="133">
        <v>3</v>
      </c>
      <c r="D25" s="133">
        <v>2</v>
      </c>
      <c r="E25" s="115">
        <v>68</v>
      </c>
      <c r="F25" s="134" t="s">
        <v>210</v>
      </c>
      <c r="G25" s="133" t="s">
        <v>210</v>
      </c>
      <c r="H25" s="135" t="s">
        <v>210</v>
      </c>
      <c r="I25" s="117"/>
    </row>
    <row r="26" spans="1:9" ht="14.25">
      <c r="A26" s="118">
        <v>14</v>
      </c>
      <c r="B26" s="136">
        <v>5</v>
      </c>
      <c r="C26" s="136">
        <v>3</v>
      </c>
      <c r="D26" s="136">
        <v>2</v>
      </c>
      <c r="E26" s="120">
        <v>69</v>
      </c>
      <c r="F26" s="137">
        <v>1</v>
      </c>
      <c r="G26" s="136">
        <v>1</v>
      </c>
      <c r="H26" s="138">
        <v>0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122</v>
      </c>
      <c r="C28" s="133">
        <v>77</v>
      </c>
      <c r="D28" s="133">
        <v>45</v>
      </c>
      <c r="E28" s="115" t="s">
        <v>247</v>
      </c>
      <c r="F28" s="134">
        <v>3</v>
      </c>
      <c r="G28" s="133">
        <v>1</v>
      </c>
      <c r="H28" s="135">
        <v>2</v>
      </c>
      <c r="I28" s="117"/>
    </row>
    <row r="29" spans="1:9" ht="14.25">
      <c r="A29" s="113">
        <v>15</v>
      </c>
      <c r="B29" s="133">
        <v>4</v>
      </c>
      <c r="C29" s="133">
        <v>1</v>
      </c>
      <c r="D29" s="133">
        <v>3</v>
      </c>
      <c r="E29" s="115">
        <v>70</v>
      </c>
      <c r="F29" s="134">
        <v>1</v>
      </c>
      <c r="G29" s="133">
        <v>0</v>
      </c>
      <c r="H29" s="135">
        <v>1</v>
      </c>
      <c r="I29" s="117"/>
    </row>
    <row r="30" spans="1:9" ht="14.25">
      <c r="A30" s="113">
        <v>16</v>
      </c>
      <c r="B30" s="133">
        <v>7</v>
      </c>
      <c r="C30" s="133">
        <v>4</v>
      </c>
      <c r="D30" s="133">
        <v>3</v>
      </c>
      <c r="E30" s="115">
        <v>71</v>
      </c>
      <c r="F30" s="134" t="s">
        <v>210</v>
      </c>
      <c r="G30" s="133" t="s">
        <v>210</v>
      </c>
      <c r="H30" s="135" t="s">
        <v>210</v>
      </c>
      <c r="I30" s="117"/>
    </row>
    <row r="31" spans="1:9" ht="14.25">
      <c r="A31" s="113">
        <v>17</v>
      </c>
      <c r="B31" s="133">
        <v>1</v>
      </c>
      <c r="C31" s="133">
        <v>1</v>
      </c>
      <c r="D31" s="133">
        <v>0</v>
      </c>
      <c r="E31" s="115">
        <v>72</v>
      </c>
      <c r="F31" s="134" t="s">
        <v>210</v>
      </c>
      <c r="G31" s="133" t="s">
        <v>210</v>
      </c>
      <c r="H31" s="135" t="s">
        <v>210</v>
      </c>
      <c r="I31" s="117"/>
    </row>
    <row r="32" spans="1:9" ht="14.25">
      <c r="A32" s="113">
        <v>18</v>
      </c>
      <c r="B32" s="133">
        <v>26</v>
      </c>
      <c r="C32" s="133">
        <v>11</v>
      </c>
      <c r="D32" s="133">
        <v>15</v>
      </c>
      <c r="E32" s="115">
        <v>73</v>
      </c>
      <c r="F32" s="134">
        <v>2</v>
      </c>
      <c r="G32" s="133">
        <v>1</v>
      </c>
      <c r="H32" s="135">
        <v>1</v>
      </c>
      <c r="I32" s="117"/>
    </row>
    <row r="33" spans="1:9" ht="14.25">
      <c r="A33" s="118">
        <v>19</v>
      </c>
      <c r="B33" s="136">
        <v>84</v>
      </c>
      <c r="C33" s="136">
        <v>60</v>
      </c>
      <c r="D33" s="136">
        <v>24</v>
      </c>
      <c r="E33" s="120">
        <v>74</v>
      </c>
      <c r="F33" s="137" t="s">
        <v>210</v>
      </c>
      <c r="G33" s="136" t="s">
        <v>210</v>
      </c>
      <c r="H33" s="138" t="s">
        <v>210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368</v>
      </c>
      <c r="C35" s="133">
        <v>220</v>
      </c>
      <c r="D35" s="133">
        <v>148</v>
      </c>
      <c r="E35" s="115" t="s">
        <v>249</v>
      </c>
      <c r="F35" s="134">
        <v>6</v>
      </c>
      <c r="G35" s="133">
        <v>1</v>
      </c>
      <c r="H35" s="135">
        <v>5</v>
      </c>
      <c r="I35" s="117"/>
    </row>
    <row r="36" spans="1:9" ht="14.25">
      <c r="A36" s="113">
        <v>20</v>
      </c>
      <c r="B36" s="133">
        <v>48</v>
      </c>
      <c r="C36" s="133">
        <v>30</v>
      </c>
      <c r="D36" s="133">
        <v>18</v>
      </c>
      <c r="E36" s="115">
        <v>75</v>
      </c>
      <c r="F36" s="134">
        <v>1</v>
      </c>
      <c r="G36" s="133">
        <v>0</v>
      </c>
      <c r="H36" s="135">
        <v>1</v>
      </c>
      <c r="I36" s="117"/>
    </row>
    <row r="37" spans="1:9" ht="14.25">
      <c r="A37" s="113">
        <v>21</v>
      </c>
      <c r="B37" s="133">
        <v>58</v>
      </c>
      <c r="C37" s="133">
        <v>37</v>
      </c>
      <c r="D37" s="133">
        <v>21</v>
      </c>
      <c r="E37" s="115">
        <v>76</v>
      </c>
      <c r="F37" s="134" t="s">
        <v>210</v>
      </c>
      <c r="G37" s="133" t="s">
        <v>210</v>
      </c>
      <c r="H37" s="135" t="s">
        <v>210</v>
      </c>
      <c r="I37" s="117"/>
    </row>
    <row r="38" spans="1:9" ht="14.25">
      <c r="A38" s="113">
        <v>22</v>
      </c>
      <c r="B38" s="133">
        <v>71</v>
      </c>
      <c r="C38" s="133">
        <v>40</v>
      </c>
      <c r="D38" s="133">
        <v>31</v>
      </c>
      <c r="E38" s="115">
        <v>77</v>
      </c>
      <c r="F38" s="134">
        <v>1</v>
      </c>
      <c r="G38" s="133">
        <v>1</v>
      </c>
      <c r="H38" s="135">
        <v>0</v>
      </c>
      <c r="I38" s="117"/>
    </row>
    <row r="39" spans="1:9" ht="14.25">
      <c r="A39" s="113">
        <v>23</v>
      </c>
      <c r="B39" s="133">
        <v>111</v>
      </c>
      <c r="C39" s="133">
        <v>63</v>
      </c>
      <c r="D39" s="133">
        <v>48</v>
      </c>
      <c r="E39" s="115">
        <v>78</v>
      </c>
      <c r="F39" s="134">
        <v>3</v>
      </c>
      <c r="G39" s="133">
        <v>0</v>
      </c>
      <c r="H39" s="135">
        <v>3</v>
      </c>
      <c r="I39" s="117"/>
    </row>
    <row r="40" spans="1:9" ht="14.25">
      <c r="A40" s="118">
        <v>24</v>
      </c>
      <c r="B40" s="136">
        <v>80</v>
      </c>
      <c r="C40" s="136">
        <v>50</v>
      </c>
      <c r="D40" s="136">
        <v>30</v>
      </c>
      <c r="E40" s="120">
        <v>79</v>
      </c>
      <c r="F40" s="137">
        <v>1</v>
      </c>
      <c r="G40" s="136">
        <v>0</v>
      </c>
      <c r="H40" s="138">
        <v>1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241</v>
      </c>
      <c r="C42" s="133">
        <v>131</v>
      </c>
      <c r="D42" s="133">
        <v>110</v>
      </c>
      <c r="E42" s="115" t="s">
        <v>251</v>
      </c>
      <c r="F42" s="134">
        <v>3</v>
      </c>
      <c r="G42" s="133">
        <v>0</v>
      </c>
      <c r="H42" s="135">
        <v>3</v>
      </c>
      <c r="I42" s="117"/>
    </row>
    <row r="43" spans="1:9" ht="14.25">
      <c r="A43" s="113">
        <v>25</v>
      </c>
      <c r="B43" s="133">
        <v>68</v>
      </c>
      <c r="C43" s="133">
        <v>36</v>
      </c>
      <c r="D43" s="133">
        <v>32</v>
      </c>
      <c r="E43" s="115">
        <v>80</v>
      </c>
      <c r="F43" s="134">
        <v>1</v>
      </c>
      <c r="G43" s="133">
        <v>0</v>
      </c>
      <c r="H43" s="135">
        <v>1</v>
      </c>
      <c r="I43" s="117"/>
    </row>
    <row r="44" spans="1:9" ht="14.25">
      <c r="A44" s="113">
        <v>26</v>
      </c>
      <c r="B44" s="133">
        <v>58</v>
      </c>
      <c r="C44" s="133">
        <v>35</v>
      </c>
      <c r="D44" s="133">
        <v>23</v>
      </c>
      <c r="E44" s="115">
        <v>81</v>
      </c>
      <c r="F44" s="134" t="s">
        <v>210</v>
      </c>
      <c r="G44" s="133" t="s">
        <v>210</v>
      </c>
      <c r="H44" s="135" t="s">
        <v>210</v>
      </c>
      <c r="I44" s="117"/>
    </row>
    <row r="45" spans="1:9" ht="14.25">
      <c r="A45" s="113">
        <v>27</v>
      </c>
      <c r="B45" s="133">
        <v>30</v>
      </c>
      <c r="C45" s="133">
        <v>19</v>
      </c>
      <c r="D45" s="133">
        <v>11</v>
      </c>
      <c r="E45" s="115">
        <v>82</v>
      </c>
      <c r="F45" s="134" t="s">
        <v>210</v>
      </c>
      <c r="G45" s="133" t="s">
        <v>210</v>
      </c>
      <c r="H45" s="135" t="s">
        <v>210</v>
      </c>
      <c r="I45" s="117"/>
    </row>
    <row r="46" spans="1:9" ht="14.25">
      <c r="A46" s="113">
        <v>28</v>
      </c>
      <c r="B46" s="133">
        <v>53</v>
      </c>
      <c r="C46" s="133">
        <v>26</v>
      </c>
      <c r="D46" s="133">
        <v>27</v>
      </c>
      <c r="E46" s="115">
        <v>83</v>
      </c>
      <c r="F46" s="134">
        <v>2</v>
      </c>
      <c r="G46" s="133">
        <v>0</v>
      </c>
      <c r="H46" s="135">
        <v>2</v>
      </c>
      <c r="I46" s="117"/>
    </row>
    <row r="47" spans="1:9" ht="14.25">
      <c r="A47" s="118">
        <v>29</v>
      </c>
      <c r="B47" s="136">
        <v>32</v>
      </c>
      <c r="C47" s="136">
        <v>15</v>
      </c>
      <c r="D47" s="136">
        <v>17</v>
      </c>
      <c r="E47" s="120">
        <v>84</v>
      </c>
      <c r="F47" s="137" t="s">
        <v>210</v>
      </c>
      <c r="G47" s="136" t="s">
        <v>210</v>
      </c>
      <c r="H47" s="138" t="s">
        <v>210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153</v>
      </c>
      <c r="C49" s="133">
        <v>82</v>
      </c>
      <c r="D49" s="133">
        <v>71</v>
      </c>
      <c r="E49" s="115" t="s">
        <v>253</v>
      </c>
      <c r="F49" s="134">
        <v>1</v>
      </c>
      <c r="G49" s="133">
        <v>0</v>
      </c>
      <c r="H49" s="135">
        <v>1</v>
      </c>
      <c r="I49" s="117"/>
    </row>
    <row r="50" spans="1:9" ht="14.25">
      <c r="A50" s="113">
        <v>30</v>
      </c>
      <c r="B50" s="133">
        <v>23</v>
      </c>
      <c r="C50" s="133">
        <v>11</v>
      </c>
      <c r="D50" s="133">
        <v>12</v>
      </c>
      <c r="E50" s="115">
        <v>85</v>
      </c>
      <c r="F50" s="134" t="s">
        <v>210</v>
      </c>
      <c r="G50" s="133" t="s">
        <v>210</v>
      </c>
      <c r="H50" s="135" t="s">
        <v>210</v>
      </c>
      <c r="I50" s="117"/>
    </row>
    <row r="51" spans="1:9" ht="14.25">
      <c r="A51" s="113">
        <v>31</v>
      </c>
      <c r="B51" s="133">
        <v>40</v>
      </c>
      <c r="C51" s="133">
        <v>21</v>
      </c>
      <c r="D51" s="133">
        <v>19</v>
      </c>
      <c r="E51" s="115">
        <v>86</v>
      </c>
      <c r="F51" s="134" t="s">
        <v>210</v>
      </c>
      <c r="G51" s="133" t="s">
        <v>210</v>
      </c>
      <c r="H51" s="135" t="s">
        <v>210</v>
      </c>
      <c r="I51" s="117"/>
    </row>
    <row r="52" spans="1:9" ht="14.25">
      <c r="A52" s="113">
        <v>32</v>
      </c>
      <c r="B52" s="133">
        <v>33</v>
      </c>
      <c r="C52" s="133">
        <v>17</v>
      </c>
      <c r="D52" s="133">
        <v>16</v>
      </c>
      <c r="E52" s="115">
        <v>87</v>
      </c>
      <c r="F52" s="134" t="s">
        <v>210</v>
      </c>
      <c r="G52" s="133" t="s">
        <v>210</v>
      </c>
      <c r="H52" s="135" t="s">
        <v>210</v>
      </c>
      <c r="I52" s="117"/>
    </row>
    <row r="53" spans="1:9" ht="14.25">
      <c r="A53" s="113">
        <v>33</v>
      </c>
      <c r="B53" s="133">
        <v>28</v>
      </c>
      <c r="C53" s="133">
        <v>18</v>
      </c>
      <c r="D53" s="133">
        <v>10</v>
      </c>
      <c r="E53" s="115">
        <v>88</v>
      </c>
      <c r="F53" s="134" t="s">
        <v>210</v>
      </c>
      <c r="G53" s="133" t="s">
        <v>210</v>
      </c>
      <c r="H53" s="135" t="s">
        <v>210</v>
      </c>
      <c r="I53" s="117"/>
    </row>
    <row r="54" spans="1:9" ht="14.25">
      <c r="A54" s="118">
        <v>34</v>
      </c>
      <c r="B54" s="136">
        <v>29</v>
      </c>
      <c r="C54" s="136">
        <v>15</v>
      </c>
      <c r="D54" s="136">
        <v>14</v>
      </c>
      <c r="E54" s="120">
        <v>89</v>
      </c>
      <c r="F54" s="137">
        <v>1</v>
      </c>
      <c r="G54" s="136">
        <v>0</v>
      </c>
      <c r="H54" s="138">
        <v>1</v>
      </c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87</v>
      </c>
      <c r="C56" s="133">
        <v>51</v>
      </c>
      <c r="D56" s="133">
        <v>36</v>
      </c>
      <c r="E56" s="115" t="s">
        <v>255</v>
      </c>
      <c r="F56" s="134">
        <v>1</v>
      </c>
      <c r="G56" s="133">
        <v>0</v>
      </c>
      <c r="H56" s="135">
        <v>1</v>
      </c>
      <c r="I56" s="117"/>
    </row>
    <row r="57" spans="1:9" ht="14.25">
      <c r="A57" s="113">
        <v>35</v>
      </c>
      <c r="B57" s="133">
        <v>25</v>
      </c>
      <c r="C57" s="133">
        <v>16</v>
      </c>
      <c r="D57" s="133">
        <v>9</v>
      </c>
      <c r="E57" s="115">
        <v>90</v>
      </c>
      <c r="F57" s="134" t="s">
        <v>210</v>
      </c>
      <c r="G57" s="133" t="s">
        <v>210</v>
      </c>
      <c r="H57" s="135" t="s">
        <v>210</v>
      </c>
      <c r="I57" s="117"/>
    </row>
    <row r="58" spans="1:9" ht="14.25">
      <c r="A58" s="113">
        <v>36</v>
      </c>
      <c r="B58" s="133">
        <v>16</v>
      </c>
      <c r="C58" s="133">
        <v>10</v>
      </c>
      <c r="D58" s="133">
        <v>6</v>
      </c>
      <c r="E58" s="115">
        <v>91</v>
      </c>
      <c r="F58" s="134" t="s">
        <v>210</v>
      </c>
      <c r="G58" s="133" t="s">
        <v>210</v>
      </c>
      <c r="H58" s="135" t="s">
        <v>210</v>
      </c>
      <c r="I58" s="117"/>
    </row>
    <row r="59" spans="1:9" ht="14.25">
      <c r="A59" s="113">
        <v>37</v>
      </c>
      <c r="B59" s="133">
        <v>23</v>
      </c>
      <c r="C59" s="133">
        <v>12</v>
      </c>
      <c r="D59" s="133">
        <v>11</v>
      </c>
      <c r="E59" s="115">
        <v>92</v>
      </c>
      <c r="F59" s="134" t="s">
        <v>210</v>
      </c>
      <c r="G59" s="133" t="s">
        <v>210</v>
      </c>
      <c r="H59" s="135" t="s">
        <v>210</v>
      </c>
      <c r="I59" s="117"/>
    </row>
    <row r="60" spans="1:9" ht="14.25">
      <c r="A60" s="113">
        <v>38</v>
      </c>
      <c r="B60" s="133">
        <v>12</v>
      </c>
      <c r="C60" s="133">
        <v>7</v>
      </c>
      <c r="D60" s="133">
        <v>5</v>
      </c>
      <c r="E60" s="115">
        <v>93</v>
      </c>
      <c r="F60" s="134">
        <v>1</v>
      </c>
      <c r="G60" s="133">
        <v>0</v>
      </c>
      <c r="H60" s="135">
        <v>1</v>
      </c>
      <c r="I60" s="117"/>
    </row>
    <row r="61" spans="1:9" ht="14.25">
      <c r="A61" s="118">
        <v>39</v>
      </c>
      <c r="B61" s="136">
        <v>11</v>
      </c>
      <c r="C61" s="136">
        <v>6</v>
      </c>
      <c r="D61" s="136">
        <v>5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76</v>
      </c>
      <c r="C63" s="133">
        <v>55</v>
      </c>
      <c r="D63" s="133">
        <v>21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19</v>
      </c>
      <c r="C64" s="133">
        <v>15</v>
      </c>
      <c r="D64" s="133">
        <v>4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12</v>
      </c>
      <c r="C65" s="133">
        <v>8</v>
      </c>
      <c r="D65" s="133">
        <v>4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20</v>
      </c>
      <c r="C66" s="133">
        <v>14</v>
      </c>
      <c r="D66" s="133">
        <v>6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11</v>
      </c>
      <c r="C67" s="133">
        <v>7</v>
      </c>
      <c r="D67" s="133">
        <v>4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14</v>
      </c>
      <c r="C68" s="136">
        <v>11</v>
      </c>
      <c r="D68" s="136">
        <v>3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46</v>
      </c>
      <c r="C70" s="133">
        <v>31</v>
      </c>
      <c r="D70" s="133">
        <v>15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4</v>
      </c>
      <c r="C71" s="133">
        <v>1</v>
      </c>
      <c r="D71" s="133">
        <v>3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8</v>
      </c>
      <c r="C72" s="133">
        <v>7</v>
      </c>
      <c r="D72" s="133">
        <v>1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14</v>
      </c>
      <c r="C73" s="133">
        <v>12</v>
      </c>
      <c r="D73" s="133">
        <v>2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9</v>
      </c>
      <c r="C74" s="133">
        <v>3</v>
      </c>
      <c r="D74" s="133">
        <v>6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11</v>
      </c>
      <c r="C75" s="136">
        <v>8</v>
      </c>
      <c r="D75" s="136">
        <v>3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193</v>
      </c>
      <c r="G76" s="114">
        <f>C7+C14+C21</f>
        <v>105</v>
      </c>
      <c r="H76" s="108">
        <f>D7+D14+D21</f>
        <v>88</v>
      </c>
    </row>
    <row r="77" spans="1:8" ht="14.25">
      <c r="A77" s="113" t="s">
        <v>259</v>
      </c>
      <c r="B77" s="133">
        <v>52</v>
      </c>
      <c r="C77" s="133">
        <v>37</v>
      </c>
      <c r="D77" s="133">
        <v>15</v>
      </c>
      <c r="E77" s="115" t="s">
        <v>268</v>
      </c>
      <c r="F77" s="116">
        <f>B28+B35+B42+B49+B56+B63+B70+B77+F7+F14</f>
        <v>1171</v>
      </c>
      <c r="G77" s="114">
        <f>C28+C35+C42+C49+C56+C63+C70+C77+G7+G14</f>
        <v>702</v>
      </c>
      <c r="H77" s="108">
        <f>D28+D35+D42+D49+D56+D63+D70+D77+H7+H14</f>
        <v>469</v>
      </c>
    </row>
    <row r="78" spans="1:8" ht="14.25">
      <c r="A78" s="113">
        <v>50</v>
      </c>
      <c r="B78" s="133">
        <v>14</v>
      </c>
      <c r="C78" s="133">
        <v>11</v>
      </c>
      <c r="D78" s="133">
        <v>3</v>
      </c>
      <c r="E78" s="115" t="s">
        <v>269</v>
      </c>
      <c r="F78" s="116">
        <f>F21+F28+F35+F42+F49+F56+F63+F70</f>
        <v>20</v>
      </c>
      <c r="G78" s="114">
        <f>G21+G28+G35+G42+G49+G56+G63+G70</f>
        <v>4</v>
      </c>
      <c r="H78" s="108">
        <f>H21+H28+H35+H42+H49+H56+H63+H70</f>
        <v>16</v>
      </c>
    </row>
    <row r="79" spans="1:8" ht="14.25">
      <c r="A79" s="113">
        <v>51</v>
      </c>
      <c r="B79" s="133">
        <v>13</v>
      </c>
      <c r="C79" s="133">
        <v>8</v>
      </c>
      <c r="D79" s="133">
        <v>5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6</v>
      </c>
      <c r="C80" s="133">
        <v>4</v>
      </c>
      <c r="D80" s="133">
        <v>2</v>
      </c>
      <c r="E80" s="115" t="s">
        <v>267</v>
      </c>
      <c r="F80" s="124">
        <f>F76/$B$5*100</f>
        <v>13.94508670520231</v>
      </c>
      <c r="G80" s="125">
        <f>G76/$C$5*100</f>
        <v>12.946979038224416</v>
      </c>
      <c r="H80" s="126">
        <f>H76/$D$5*100</f>
        <v>15.357766143106458</v>
      </c>
    </row>
    <row r="81" spans="1:8" ht="14.25">
      <c r="A81" s="113">
        <v>53</v>
      </c>
      <c r="B81" s="133">
        <v>8</v>
      </c>
      <c r="C81" s="133">
        <v>6</v>
      </c>
      <c r="D81" s="133">
        <v>2</v>
      </c>
      <c r="E81" s="115" t="s">
        <v>268</v>
      </c>
      <c r="F81" s="124">
        <f>F77/$B$5*100</f>
        <v>84.60982658959537</v>
      </c>
      <c r="G81" s="125">
        <f>G77/$C$5*100</f>
        <v>86.55980271270037</v>
      </c>
      <c r="H81" s="126">
        <f>H77/$D$5*100</f>
        <v>81.84991273996509</v>
      </c>
    </row>
    <row r="82" spans="1:8" ht="15" thickBot="1">
      <c r="A82" s="127">
        <v>54</v>
      </c>
      <c r="B82" s="139">
        <v>11</v>
      </c>
      <c r="C82" s="139">
        <v>8</v>
      </c>
      <c r="D82" s="139">
        <v>3</v>
      </c>
      <c r="E82" s="129" t="s">
        <v>269</v>
      </c>
      <c r="F82" s="130">
        <f>F78/$B$5*100</f>
        <v>1.4450867052023122</v>
      </c>
      <c r="G82" s="131">
        <f>G78/$C$5*100</f>
        <v>0.4932182490752158</v>
      </c>
      <c r="H82" s="132">
        <f>H78/$D$5*100</f>
        <v>2.7923211169284468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291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3794</v>
      </c>
      <c r="C5" s="106">
        <f>SUM(C7,C14,C21,C28,C35,C42,C49,C56,C63,C70,C77,G7,G14,G21,G28,G35,G42,G49,G56,G63,G70,G71)</f>
        <v>2081</v>
      </c>
      <c r="D5" s="107">
        <f>SUM(D7,D14,D21,D28,D35,D42,D49,D56,D63,D70,D77,H7,H14,H21,H28,H35,H42,H49,H56,H63,H70,H71)</f>
        <v>1713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298</v>
      </c>
      <c r="C7" s="133">
        <v>162</v>
      </c>
      <c r="D7" s="133">
        <v>136</v>
      </c>
      <c r="E7" s="115" t="s">
        <v>241</v>
      </c>
      <c r="F7" s="134">
        <v>105</v>
      </c>
      <c r="G7" s="133">
        <v>74</v>
      </c>
      <c r="H7" s="135">
        <v>31</v>
      </c>
      <c r="I7" s="117"/>
    </row>
    <row r="8" spans="1:9" ht="14.25">
      <c r="A8" s="113">
        <v>0</v>
      </c>
      <c r="B8" s="133">
        <v>36</v>
      </c>
      <c r="C8" s="133">
        <v>19</v>
      </c>
      <c r="D8" s="133">
        <v>17</v>
      </c>
      <c r="E8" s="115">
        <v>55</v>
      </c>
      <c r="F8" s="134">
        <v>29</v>
      </c>
      <c r="G8" s="133">
        <v>19</v>
      </c>
      <c r="H8" s="135">
        <v>10</v>
      </c>
      <c r="I8" s="117"/>
    </row>
    <row r="9" spans="1:9" ht="14.25">
      <c r="A9" s="113">
        <v>1</v>
      </c>
      <c r="B9" s="133">
        <v>67</v>
      </c>
      <c r="C9" s="133">
        <v>40</v>
      </c>
      <c r="D9" s="133">
        <v>27</v>
      </c>
      <c r="E9" s="115">
        <v>56</v>
      </c>
      <c r="F9" s="134">
        <v>23</v>
      </c>
      <c r="G9" s="133">
        <v>17</v>
      </c>
      <c r="H9" s="135">
        <v>6</v>
      </c>
      <c r="I9" s="117"/>
    </row>
    <row r="10" spans="1:9" ht="14.25">
      <c r="A10" s="113">
        <v>2</v>
      </c>
      <c r="B10" s="133">
        <v>77</v>
      </c>
      <c r="C10" s="133">
        <v>37</v>
      </c>
      <c r="D10" s="133">
        <v>40</v>
      </c>
      <c r="E10" s="115">
        <v>57</v>
      </c>
      <c r="F10" s="134">
        <v>20</v>
      </c>
      <c r="G10" s="133">
        <v>14</v>
      </c>
      <c r="H10" s="135">
        <v>6</v>
      </c>
      <c r="I10" s="117"/>
    </row>
    <row r="11" spans="1:9" ht="14.25">
      <c r="A11" s="113">
        <v>3</v>
      </c>
      <c r="B11" s="133">
        <v>65</v>
      </c>
      <c r="C11" s="133">
        <v>35</v>
      </c>
      <c r="D11" s="133">
        <v>30</v>
      </c>
      <c r="E11" s="115">
        <v>58</v>
      </c>
      <c r="F11" s="134">
        <v>18</v>
      </c>
      <c r="G11" s="133">
        <v>13</v>
      </c>
      <c r="H11" s="135">
        <v>5</v>
      </c>
      <c r="I11" s="117"/>
    </row>
    <row r="12" spans="1:9" ht="14.25">
      <c r="A12" s="118">
        <v>4</v>
      </c>
      <c r="B12" s="136">
        <v>53</v>
      </c>
      <c r="C12" s="136">
        <v>31</v>
      </c>
      <c r="D12" s="136">
        <v>22</v>
      </c>
      <c r="E12" s="120">
        <v>59</v>
      </c>
      <c r="F12" s="137">
        <v>15</v>
      </c>
      <c r="G12" s="136">
        <v>11</v>
      </c>
      <c r="H12" s="138">
        <v>4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216</v>
      </c>
      <c r="C14" s="133">
        <v>110</v>
      </c>
      <c r="D14" s="133">
        <v>106</v>
      </c>
      <c r="E14" s="115" t="s">
        <v>243</v>
      </c>
      <c r="F14" s="134">
        <v>28</v>
      </c>
      <c r="G14" s="133">
        <v>20</v>
      </c>
      <c r="H14" s="135">
        <v>8</v>
      </c>
      <c r="I14" s="117"/>
    </row>
    <row r="15" spans="1:9" ht="14.25">
      <c r="A15" s="113">
        <v>5</v>
      </c>
      <c r="B15" s="133">
        <v>45</v>
      </c>
      <c r="C15" s="133">
        <v>23</v>
      </c>
      <c r="D15" s="133">
        <v>22</v>
      </c>
      <c r="E15" s="115">
        <v>60</v>
      </c>
      <c r="F15" s="134">
        <v>13</v>
      </c>
      <c r="G15" s="133">
        <v>8</v>
      </c>
      <c r="H15" s="135">
        <v>5</v>
      </c>
      <c r="I15" s="117"/>
    </row>
    <row r="16" spans="1:9" ht="14.25">
      <c r="A16" s="113">
        <v>6</v>
      </c>
      <c r="B16" s="133">
        <v>57</v>
      </c>
      <c r="C16" s="133">
        <v>32</v>
      </c>
      <c r="D16" s="133">
        <v>25</v>
      </c>
      <c r="E16" s="115">
        <v>61</v>
      </c>
      <c r="F16" s="134">
        <v>4</v>
      </c>
      <c r="G16" s="133">
        <v>4</v>
      </c>
      <c r="H16" s="135">
        <v>0</v>
      </c>
      <c r="I16" s="117"/>
    </row>
    <row r="17" spans="1:9" ht="14.25">
      <c r="A17" s="113">
        <v>7</v>
      </c>
      <c r="B17" s="133">
        <v>53</v>
      </c>
      <c r="C17" s="133">
        <v>25</v>
      </c>
      <c r="D17" s="133">
        <v>28</v>
      </c>
      <c r="E17" s="115">
        <v>62</v>
      </c>
      <c r="F17" s="134">
        <v>3</v>
      </c>
      <c r="G17" s="133">
        <v>2</v>
      </c>
      <c r="H17" s="135">
        <v>1</v>
      </c>
      <c r="I17" s="117"/>
    </row>
    <row r="18" spans="1:9" ht="14.25">
      <c r="A18" s="113">
        <v>8</v>
      </c>
      <c r="B18" s="133">
        <v>45</v>
      </c>
      <c r="C18" s="133">
        <v>24</v>
      </c>
      <c r="D18" s="133">
        <v>21</v>
      </c>
      <c r="E18" s="115">
        <v>63</v>
      </c>
      <c r="F18" s="134">
        <v>4</v>
      </c>
      <c r="G18" s="133">
        <v>4</v>
      </c>
      <c r="H18" s="135">
        <v>0</v>
      </c>
      <c r="I18" s="117"/>
    </row>
    <row r="19" spans="1:9" ht="14.25">
      <c r="A19" s="118">
        <v>9</v>
      </c>
      <c r="B19" s="136">
        <v>16</v>
      </c>
      <c r="C19" s="136">
        <v>6</v>
      </c>
      <c r="D19" s="136">
        <v>10</v>
      </c>
      <c r="E19" s="120">
        <v>64</v>
      </c>
      <c r="F19" s="137">
        <v>4</v>
      </c>
      <c r="G19" s="136">
        <v>2</v>
      </c>
      <c r="H19" s="138">
        <v>2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123</v>
      </c>
      <c r="C21" s="133">
        <v>56</v>
      </c>
      <c r="D21" s="133">
        <v>67</v>
      </c>
      <c r="E21" s="115" t="s">
        <v>245</v>
      </c>
      <c r="F21" s="134">
        <v>23</v>
      </c>
      <c r="G21" s="133">
        <v>11</v>
      </c>
      <c r="H21" s="135">
        <v>12</v>
      </c>
      <c r="I21" s="117"/>
    </row>
    <row r="22" spans="1:9" ht="14.25">
      <c r="A22" s="113">
        <v>10</v>
      </c>
      <c r="B22" s="133">
        <v>37</v>
      </c>
      <c r="C22" s="133">
        <v>19</v>
      </c>
      <c r="D22" s="133">
        <v>18</v>
      </c>
      <c r="E22" s="115">
        <v>65</v>
      </c>
      <c r="F22" s="134">
        <v>11</v>
      </c>
      <c r="G22" s="133">
        <v>4</v>
      </c>
      <c r="H22" s="135">
        <v>7</v>
      </c>
      <c r="I22" s="117"/>
    </row>
    <row r="23" spans="1:9" ht="14.25">
      <c r="A23" s="113">
        <v>11</v>
      </c>
      <c r="B23" s="133">
        <v>23</v>
      </c>
      <c r="C23" s="133">
        <v>11</v>
      </c>
      <c r="D23" s="133">
        <v>12</v>
      </c>
      <c r="E23" s="115">
        <v>66</v>
      </c>
      <c r="F23" s="134">
        <v>3</v>
      </c>
      <c r="G23" s="133">
        <v>3</v>
      </c>
      <c r="H23" s="135">
        <v>0</v>
      </c>
      <c r="I23" s="117"/>
    </row>
    <row r="24" spans="1:9" ht="14.25">
      <c r="A24" s="113">
        <v>12</v>
      </c>
      <c r="B24" s="133">
        <v>28</v>
      </c>
      <c r="C24" s="133">
        <v>11</v>
      </c>
      <c r="D24" s="133">
        <v>17</v>
      </c>
      <c r="E24" s="115">
        <v>67</v>
      </c>
      <c r="F24" s="134">
        <v>3</v>
      </c>
      <c r="G24" s="133">
        <v>2</v>
      </c>
      <c r="H24" s="135">
        <v>1</v>
      </c>
      <c r="I24" s="117"/>
    </row>
    <row r="25" spans="1:9" ht="14.25">
      <c r="A25" s="113">
        <v>13</v>
      </c>
      <c r="B25" s="133">
        <v>17</v>
      </c>
      <c r="C25" s="133">
        <v>8</v>
      </c>
      <c r="D25" s="133">
        <v>9</v>
      </c>
      <c r="E25" s="115">
        <v>68</v>
      </c>
      <c r="F25" s="134">
        <v>1</v>
      </c>
      <c r="G25" s="133">
        <v>0</v>
      </c>
      <c r="H25" s="135">
        <v>1</v>
      </c>
      <c r="I25" s="117"/>
    </row>
    <row r="26" spans="1:9" ht="14.25">
      <c r="A26" s="118">
        <v>14</v>
      </c>
      <c r="B26" s="136">
        <v>18</v>
      </c>
      <c r="C26" s="136">
        <v>7</v>
      </c>
      <c r="D26" s="136">
        <v>11</v>
      </c>
      <c r="E26" s="120">
        <v>69</v>
      </c>
      <c r="F26" s="137">
        <v>5</v>
      </c>
      <c r="G26" s="136">
        <v>2</v>
      </c>
      <c r="H26" s="138">
        <v>3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258</v>
      </c>
      <c r="C28" s="133">
        <v>153</v>
      </c>
      <c r="D28" s="133">
        <v>105</v>
      </c>
      <c r="E28" s="115" t="s">
        <v>247</v>
      </c>
      <c r="F28" s="134">
        <v>12</v>
      </c>
      <c r="G28" s="133">
        <v>3</v>
      </c>
      <c r="H28" s="135">
        <v>9</v>
      </c>
      <c r="I28" s="117"/>
    </row>
    <row r="29" spans="1:9" ht="14.25">
      <c r="A29" s="113">
        <v>15</v>
      </c>
      <c r="B29" s="133">
        <v>21</v>
      </c>
      <c r="C29" s="133">
        <v>11</v>
      </c>
      <c r="D29" s="133">
        <v>10</v>
      </c>
      <c r="E29" s="115">
        <v>70</v>
      </c>
      <c r="F29" s="134">
        <v>4</v>
      </c>
      <c r="G29" s="133">
        <v>1</v>
      </c>
      <c r="H29" s="135">
        <v>3</v>
      </c>
      <c r="I29" s="117"/>
    </row>
    <row r="30" spans="1:9" ht="14.25">
      <c r="A30" s="113">
        <v>16</v>
      </c>
      <c r="B30" s="133">
        <v>33</v>
      </c>
      <c r="C30" s="133">
        <v>24</v>
      </c>
      <c r="D30" s="133">
        <v>9</v>
      </c>
      <c r="E30" s="115">
        <v>71</v>
      </c>
      <c r="F30" s="134">
        <v>4</v>
      </c>
      <c r="G30" s="133">
        <v>1</v>
      </c>
      <c r="H30" s="135">
        <v>3</v>
      </c>
      <c r="I30" s="117"/>
    </row>
    <row r="31" spans="1:9" ht="14.25">
      <c r="A31" s="113">
        <v>17</v>
      </c>
      <c r="B31" s="133">
        <v>9</v>
      </c>
      <c r="C31" s="133">
        <v>5</v>
      </c>
      <c r="D31" s="133">
        <v>4</v>
      </c>
      <c r="E31" s="115">
        <v>72</v>
      </c>
      <c r="F31" s="134">
        <v>2</v>
      </c>
      <c r="G31" s="133">
        <v>0</v>
      </c>
      <c r="H31" s="135">
        <v>2</v>
      </c>
      <c r="I31" s="117"/>
    </row>
    <row r="32" spans="1:9" ht="14.25">
      <c r="A32" s="113">
        <v>18</v>
      </c>
      <c r="B32" s="133">
        <v>40</v>
      </c>
      <c r="C32" s="133">
        <v>27</v>
      </c>
      <c r="D32" s="133">
        <v>13</v>
      </c>
      <c r="E32" s="115">
        <v>73</v>
      </c>
      <c r="F32" s="134">
        <v>1</v>
      </c>
      <c r="G32" s="133">
        <v>1</v>
      </c>
      <c r="H32" s="135">
        <v>0</v>
      </c>
      <c r="I32" s="117"/>
    </row>
    <row r="33" spans="1:9" ht="14.25">
      <c r="A33" s="118">
        <v>19</v>
      </c>
      <c r="B33" s="136">
        <v>155</v>
      </c>
      <c r="C33" s="136">
        <v>86</v>
      </c>
      <c r="D33" s="136">
        <v>69</v>
      </c>
      <c r="E33" s="120">
        <v>74</v>
      </c>
      <c r="F33" s="137">
        <v>1</v>
      </c>
      <c r="G33" s="136">
        <v>0</v>
      </c>
      <c r="H33" s="138">
        <v>1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602</v>
      </c>
      <c r="C35" s="133">
        <v>273</v>
      </c>
      <c r="D35" s="133">
        <v>329</v>
      </c>
      <c r="E35" s="115" t="s">
        <v>249</v>
      </c>
      <c r="F35" s="134">
        <v>22</v>
      </c>
      <c r="G35" s="133">
        <v>8</v>
      </c>
      <c r="H35" s="135">
        <v>14</v>
      </c>
      <c r="I35" s="117"/>
    </row>
    <row r="36" spans="1:9" ht="14.25">
      <c r="A36" s="113">
        <v>20</v>
      </c>
      <c r="B36" s="133">
        <v>65</v>
      </c>
      <c r="C36" s="133">
        <v>37</v>
      </c>
      <c r="D36" s="133">
        <v>28</v>
      </c>
      <c r="E36" s="115">
        <v>75</v>
      </c>
      <c r="F36" s="134">
        <v>3</v>
      </c>
      <c r="G36" s="133">
        <v>2</v>
      </c>
      <c r="H36" s="135">
        <v>1</v>
      </c>
      <c r="I36" s="117"/>
    </row>
    <row r="37" spans="1:9" ht="14.25">
      <c r="A37" s="113">
        <v>21</v>
      </c>
      <c r="B37" s="133">
        <v>103</v>
      </c>
      <c r="C37" s="133">
        <v>46</v>
      </c>
      <c r="D37" s="133">
        <v>57</v>
      </c>
      <c r="E37" s="115">
        <v>76</v>
      </c>
      <c r="F37" s="134">
        <v>8</v>
      </c>
      <c r="G37" s="133">
        <v>2</v>
      </c>
      <c r="H37" s="135">
        <v>6</v>
      </c>
      <c r="I37" s="117"/>
    </row>
    <row r="38" spans="1:9" ht="14.25">
      <c r="A38" s="113">
        <v>22</v>
      </c>
      <c r="B38" s="133">
        <v>114</v>
      </c>
      <c r="C38" s="133">
        <v>40</v>
      </c>
      <c r="D38" s="133">
        <v>74</v>
      </c>
      <c r="E38" s="115">
        <v>77</v>
      </c>
      <c r="F38" s="134">
        <v>4</v>
      </c>
      <c r="G38" s="133">
        <v>1</v>
      </c>
      <c r="H38" s="135">
        <v>3</v>
      </c>
      <c r="I38" s="117"/>
    </row>
    <row r="39" spans="1:9" ht="14.25">
      <c r="A39" s="113">
        <v>23</v>
      </c>
      <c r="B39" s="133">
        <v>180</v>
      </c>
      <c r="C39" s="133">
        <v>76</v>
      </c>
      <c r="D39" s="133">
        <v>104</v>
      </c>
      <c r="E39" s="115">
        <v>78</v>
      </c>
      <c r="F39" s="134">
        <v>4</v>
      </c>
      <c r="G39" s="133">
        <v>2</v>
      </c>
      <c r="H39" s="135">
        <v>2</v>
      </c>
      <c r="I39" s="117"/>
    </row>
    <row r="40" spans="1:9" ht="14.25">
      <c r="A40" s="118">
        <v>24</v>
      </c>
      <c r="B40" s="136">
        <v>140</v>
      </c>
      <c r="C40" s="136">
        <v>74</v>
      </c>
      <c r="D40" s="136">
        <v>66</v>
      </c>
      <c r="E40" s="120">
        <v>79</v>
      </c>
      <c r="F40" s="137">
        <v>3</v>
      </c>
      <c r="G40" s="136">
        <v>1</v>
      </c>
      <c r="H40" s="138">
        <v>2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653</v>
      </c>
      <c r="C42" s="133">
        <v>350</v>
      </c>
      <c r="D42" s="133">
        <v>303</v>
      </c>
      <c r="E42" s="115" t="s">
        <v>251</v>
      </c>
      <c r="F42" s="134">
        <v>17</v>
      </c>
      <c r="G42" s="133">
        <v>3</v>
      </c>
      <c r="H42" s="135">
        <v>14</v>
      </c>
      <c r="I42" s="117"/>
    </row>
    <row r="43" spans="1:9" ht="14.25">
      <c r="A43" s="113">
        <v>25</v>
      </c>
      <c r="B43" s="133">
        <v>142</v>
      </c>
      <c r="C43" s="133">
        <v>91</v>
      </c>
      <c r="D43" s="133">
        <v>51</v>
      </c>
      <c r="E43" s="115">
        <v>80</v>
      </c>
      <c r="F43" s="134">
        <v>3</v>
      </c>
      <c r="G43" s="133">
        <v>1</v>
      </c>
      <c r="H43" s="135">
        <v>2</v>
      </c>
      <c r="I43" s="117"/>
    </row>
    <row r="44" spans="1:9" ht="14.25">
      <c r="A44" s="113">
        <v>26</v>
      </c>
      <c r="B44" s="133">
        <v>126</v>
      </c>
      <c r="C44" s="133">
        <v>51</v>
      </c>
      <c r="D44" s="133">
        <v>75</v>
      </c>
      <c r="E44" s="115">
        <v>81</v>
      </c>
      <c r="F44" s="134">
        <v>5</v>
      </c>
      <c r="G44" s="133">
        <v>0</v>
      </c>
      <c r="H44" s="135">
        <v>5</v>
      </c>
      <c r="I44" s="117"/>
    </row>
    <row r="45" spans="1:9" ht="14.25">
      <c r="A45" s="113">
        <v>27</v>
      </c>
      <c r="B45" s="133">
        <v>131</v>
      </c>
      <c r="C45" s="133">
        <v>68</v>
      </c>
      <c r="D45" s="133">
        <v>63</v>
      </c>
      <c r="E45" s="115">
        <v>82</v>
      </c>
      <c r="F45" s="134">
        <v>3</v>
      </c>
      <c r="G45" s="133">
        <v>0</v>
      </c>
      <c r="H45" s="135">
        <v>3</v>
      </c>
      <c r="I45" s="117"/>
    </row>
    <row r="46" spans="1:9" ht="14.25">
      <c r="A46" s="113">
        <v>28</v>
      </c>
      <c r="B46" s="133">
        <v>120</v>
      </c>
      <c r="C46" s="133">
        <v>69</v>
      </c>
      <c r="D46" s="133">
        <v>51</v>
      </c>
      <c r="E46" s="115">
        <v>83</v>
      </c>
      <c r="F46" s="134">
        <v>2</v>
      </c>
      <c r="G46" s="133">
        <v>0</v>
      </c>
      <c r="H46" s="135">
        <v>2</v>
      </c>
      <c r="I46" s="117"/>
    </row>
    <row r="47" spans="1:9" ht="14.25">
      <c r="A47" s="118">
        <v>29</v>
      </c>
      <c r="B47" s="136">
        <v>134</v>
      </c>
      <c r="C47" s="136">
        <v>71</v>
      </c>
      <c r="D47" s="136">
        <v>63</v>
      </c>
      <c r="E47" s="120">
        <v>84</v>
      </c>
      <c r="F47" s="137">
        <v>4</v>
      </c>
      <c r="G47" s="136">
        <v>2</v>
      </c>
      <c r="H47" s="138">
        <v>2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563</v>
      </c>
      <c r="C49" s="133">
        <v>302</v>
      </c>
      <c r="D49" s="133">
        <v>261</v>
      </c>
      <c r="E49" s="115" t="s">
        <v>253</v>
      </c>
      <c r="F49" s="134">
        <v>7</v>
      </c>
      <c r="G49" s="133">
        <v>2</v>
      </c>
      <c r="H49" s="135">
        <v>5</v>
      </c>
      <c r="I49" s="117"/>
    </row>
    <row r="50" spans="1:9" ht="14.25">
      <c r="A50" s="113">
        <v>30</v>
      </c>
      <c r="B50" s="133">
        <v>122</v>
      </c>
      <c r="C50" s="133">
        <v>69</v>
      </c>
      <c r="D50" s="133">
        <v>53</v>
      </c>
      <c r="E50" s="115">
        <v>85</v>
      </c>
      <c r="F50" s="134">
        <v>1</v>
      </c>
      <c r="G50" s="133">
        <v>0</v>
      </c>
      <c r="H50" s="135">
        <v>1</v>
      </c>
      <c r="I50" s="117"/>
    </row>
    <row r="51" spans="1:9" ht="14.25">
      <c r="A51" s="113">
        <v>31</v>
      </c>
      <c r="B51" s="133">
        <v>109</v>
      </c>
      <c r="C51" s="133">
        <v>51</v>
      </c>
      <c r="D51" s="133">
        <v>58</v>
      </c>
      <c r="E51" s="115">
        <v>86</v>
      </c>
      <c r="F51" s="134">
        <v>3</v>
      </c>
      <c r="G51" s="133">
        <v>2</v>
      </c>
      <c r="H51" s="135">
        <v>1</v>
      </c>
      <c r="I51" s="117"/>
    </row>
    <row r="52" spans="1:9" ht="14.25">
      <c r="A52" s="113">
        <v>32</v>
      </c>
      <c r="B52" s="133">
        <v>129</v>
      </c>
      <c r="C52" s="133">
        <v>63</v>
      </c>
      <c r="D52" s="133">
        <v>66</v>
      </c>
      <c r="E52" s="115">
        <v>87</v>
      </c>
      <c r="F52" s="134">
        <v>1</v>
      </c>
      <c r="G52" s="133">
        <v>0</v>
      </c>
      <c r="H52" s="135">
        <v>1</v>
      </c>
      <c r="I52" s="117"/>
    </row>
    <row r="53" spans="1:9" ht="14.25">
      <c r="A53" s="113">
        <v>33</v>
      </c>
      <c r="B53" s="133">
        <v>108</v>
      </c>
      <c r="C53" s="133">
        <v>65</v>
      </c>
      <c r="D53" s="133">
        <v>43</v>
      </c>
      <c r="E53" s="115">
        <v>88</v>
      </c>
      <c r="F53" s="134">
        <v>1</v>
      </c>
      <c r="G53" s="133">
        <v>0</v>
      </c>
      <c r="H53" s="135">
        <v>1</v>
      </c>
      <c r="I53" s="117"/>
    </row>
    <row r="54" spans="1:9" ht="14.25">
      <c r="A54" s="118">
        <v>34</v>
      </c>
      <c r="B54" s="136">
        <v>95</v>
      </c>
      <c r="C54" s="136">
        <v>54</v>
      </c>
      <c r="D54" s="136">
        <v>41</v>
      </c>
      <c r="E54" s="120">
        <v>89</v>
      </c>
      <c r="F54" s="137">
        <v>1</v>
      </c>
      <c r="G54" s="136">
        <v>0</v>
      </c>
      <c r="H54" s="138">
        <v>1</v>
      </c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324</v>
      </c>
      <c r="C56" s="133">
        <v>180</v>
      </c>
      <c r="D56" s="133">
        <v>144</v>
      </c>
      <c r="E56" s="115" t="s">
        <v>255</v>
      </c>
      <c r="F56" s="134">
        <v>8</v>
      </c>
      <c r="G56" s="133">
        <v>1</v>
      </c>
      <c r="H56" s="135">
        <v>7</v>
      </c>
      <c r="I56" s="117"/>
    </row>
    <row r="57" spans="1:9" ht="14.25">
      <c r="A57" s="113">
        <v>35</v>
      </c>
      <c r="B57" s="133">
        <v>77</v>
      </c>
      <c r="C57" s="133">
        <v>32</v>
      </c>
      <c r="D57" s="133">
        <v>45</v>
      </c>
      <c r="E57" s="115">
        <v>90</v>
      </c>
      <c r="F57" s="134">
        <v>4</v>
      </c>
      <c r="G57" s="133">
        <v>0</v>
      </c>
      <c r="H57" s="135">
        <v>4</v>
      </c>
      <c r="I57" s="117"/>
    </row>
    <row r="58" spans="1:9" ht="14.25">
      <c r="A58" s="113">
        <v>36</v>
      </c>
      <c r="B58" s="133">
        <v>58</v>
      </c>
      <c r="C58" s="133">
        <v>38</v>
      </c>
      <c r="D58" s="133">
        <v>20</v>
      </c>
      <c r="E58" s="115">
        <v>91</v>
      </c>
      <c r="F58" s="134">
        <v>1</v>
      </c>
      <c r="G58" s="133">
        <v>0</v>
      </c>
      <c r="H58" s="135">
        <v>1</v>
      </c>
      <c r="I58" s="117"/>
    </row>
    <row r="59" spans="1:9" ht="14.25">
      <c r="A59" s="113">
        <v>37</v>
      </c>
      <c r="B59" s="133">
        <v>62</v>
      </c>
      <c r="C59" s="133">
        <v>38</v>
      </c>
      <c r="D59" s="133">
        <v>24</v>
      </c>
      <c r="E59" s="115">
        <v>92</v>
      </c>
      <c r="F59" s="134">
        <v>2</v>
      </c>
      <c r="G59" s="133">
        <v>0</v>
      </c>
      <c r="H59" s="135">
        <v>2</v>
      </c>
      <c r="I59" s="117"/>
    </row>
    <row r="60" spans="1:9" ht="14.25">
      <c r="A60" s="113">
        <v>38</v>
      </c>
      <c r="B60" s="133">
        <v>67</v>
      </c>
      <c r="C60" s="133">
        <v>38</v>
      </c>
      <c r="D60" s="133">
        <v>29</v>
      </c>
      <c r="E60" s="115">
        <v>93</v>
      </c>
      <c r="F60" s="134" t="s">
        <v>210</v>
      </c>
      <c r="G60" s="133" t="s">
        <v>210</v>
      </c>
      <c r="H60" s="135" t="s">
        <v>210</v>
      </c>
      <c r="I60" s="117"/>
    </row>
    <row r="61" spans="1:9" ht="14.25">
      <c r="A61" s="118">
        <v>39</v>
      </c>
      <c r="B61" s="136">
        <v>60</v>
      </c>
      <c r="C61" s="136">
        <v>34</v>
      </c>
      <c r="D61" s="136">
        <v>26</v>
      </c>
      <c r="E61" s="120">
        <v>94</v>
      </c>
      <c r="F61" s="137">
        <v>1</v>
      </c>
      <c r="G61" s="136">
        <v>1</v>
      </c>
      <c r="H61" s="138">
        <v>0</v>
      </c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210</v>
      </c>
      <c r="C63" s="133">
        <v>146</v>
      </c>
      <c r="D63" s="133">
        <v>64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49</v>
      </c>
      <c r="C64" s="133">
        <v>29</v>
      </c>
      <c r="D64" s="133">
        <v>20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45</v>
      </c>
      <c r="C65" s="133">
        <v>26</v>
      </c>
      <c r="D65" s="133">
        <v>19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45</v>
      </c>
      <c r="C66" s="133">
        <v>32</v>
      </c>
      <c r="D66" s="133">
        <v>13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31</v>
      </c>
      <c r="C67" s="133">
        <v>22</v>
      </c>
      <c r="D67" s="133">
        <v>9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40</v>
      </c>
      <c r="C68" s="136">
        <v>37</v>
      </c>
      <c r="D68" s="136">
        <v>3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153</v>
      </c>
      <c r="C70" s="133">
        <v>101</v>
      </c>
      <c r="D70" s="133">
        <v>52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29</v>
      </c>
      <c r="C71" s="133">
        <v>20</v>
      </c>
      <c r="D71" s="133">
        <v>9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30</v>
      </c>
      <c r="C72" s="133">
        <v>17</v>
      </c>
      <c r="D72" s="133">
        <v>13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33</v>
      </c>
      <c r="C73" s="133">
        <v>20</v>
      </c>
      <c r="D73" s="133">
        <v>13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29</v>
      </c>
      <c r="C74" s="133">
        <v>19</v>
      </c>
      <c r="D74" s="133">
        <v>10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32</v>
      </c>
      <c r="C75" s="136">
        <v>25</v>
      </c>
      <c r="D75" s="136">
        <v>7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637</v>
      </c>
      <c r="G76" s="114">
        <f>C7+C14+C21</f>
        <v>328</v>
      </c>
      <c r="H76" s="108">
        <f>D7+D14+D21</f>
        <v>309</v>
      </c>
    </row>
    <row r="77" spans="1:8" ht="14.25">
      <c r="A77" s="113" t="s">
        <v>259</v>
      </c>
      <c r="B77" s="133">
        <v>172</v>
      </c>
      <c r="C77" s="133">
        <v>126</v>
      </c>
      <c r="D77" s="133">
        <v>46</v>
      </c>
      <c r="E77" s="115" t="s">
        <v>268</v>
      </c>
      <c r="F77" s="116">
        <f>B28+B35+B42+B49+B56+B63+B70+B77+F7+F14</f>
        <v>3068</v>
      </c>
      <c r="G77" s="114">
        <f>C28+C35+C42+C49+C56+C63+C70+C77+G7+G14</f>
        <v>1725</v>
      </c>
      <c r="H77" s="108">
        <f>D28+D35+D42+D49+D56+D63+D70+D77+H7+H14</f>
        <v>1343</v>
      </c>
    </row>
    <row r="78" spans="1:8" ht="14.25">
      <c r="A78" s="113">
        <v>50</v>
      </c>
      <c r="B78" s="133">
        <v>32</v>
      </c>
      <c r="C78" s="133">
        <v>26</v>
      </c>
      <c r="D78" s="133">
        <v>6</v>
      </c>
      <c r="E78" s="115" t="s">
        <v>269</v>
      </c>
      <c r="F78" s="116">
        <f>F21+F28+F35+F42+F49+F56+F63+F70</f>
        <v>89</v>
      </c>
      <c r="G78" s="114">
        <f>G21+G28+G35+G42+G49+G56+G63+G70</f>
        <v>28</v>
      </c>
      <c r="H78" s="108">
        <f>H21+H28+H35+H42+H49+H56+H63+H70</f>
        <v>61</v>
      </c>
    </row>
    <row r="79" spans="1:8" ht="14.25">
      <c r="A79" s="113">
        <v>51</v>
      </c>
      <c r="B79" s="133">
        <v>29</v>
      </c>
      <c r="C79" s="133">
        <v>20</v>
      </c>
      <c r="D79" s="133">
        <v>9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39</v>
      </c>
      <c r="C80" s="133">
        <v>26</v>
      </c>
      <c r="D80" s="133">
        <v>13</v>
      </c>
      <c r="E80" s="115" t="s">
        <v>267</v>
      </c>
      <c r="F80" s="124">
        <f>F76/$B$5*100</f>
        <v>16.789667896678967</v>
      </c>
      <c r="G80" s="125">
        <f>G76/$C$5*100</f>
        <v>15.761653051417587</v>
      </c>
      <c r="H80" s="126">
        <f>H76/$D$5*100</f>
        <v>18.038528896672503</v>
      </c>
    </row>
    <row r="81" spans="1:8" ht="14.25">
      <c r="A81" s="113">
        <v>53</v>
      </c>
      <c r="B81" s="133">
        <v>35</v>
      </c>
      <c r="C81" s="133">
        <v>23</v>
      </c>
      <c r="D81" s="133">
        <v>12</v>
      </c>
      <c r="E81" s="115" t="s">
        <v>268</v>
      </c>
      <c r="F81" s="124">
        <f>F77/$B$5*100</f>
        <v>80.8645229309436</v>
      </c>
      <c r="G81" s="125">
        <f>G77/$C$5*100</f>
        <v>82.89283998077848</v>
      </c>
      <c r="H81" s="126">
        <f>H77/$D$5*100</f>
        <v>78.40046701692937</v>
      </c>
    </row>
    <row r="82" spans="1:8" ht="15" thickBot="1">
      <c r="A82" s="127">
        <v>54</v>
      </c>
      <c r="B82" s="139">
        <v>37</v>
      </c>
      <c r="C82" s="139">
        <v>31</v>
      </c>
      <c r="D82" s="139">
        <v>6</v>
      </c>
      <c r="E82" s="129" t="s">
        <v>269</v>
      </c>
      <c r="F82" s="130">
        <f>F78/$B$5*100</f>
        <v>2.345809172377438</v>
      </c>
      <c r="G82" s="131">
        <f>G78/$C$5*100</f>
        <v>1.3455069678039404</v>
      </c>
      <c r="H82" s="132">
        <f>H78/$D$5*100</f>
        <v>3.561004086398132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292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977</v>
      </c>
      <c r="C5" s="106">
        <f>SUM(C7,C14,C21,C28,C35,C42,C49,C56,C63,C70,C77,G7,G14,G21,G28,G35,G42,G49,G56,G63,G70,G71)</f>
        <v>552</v>
      </c>
      <c r="D5" s="107">
        <f>SUM(D7,D14,D21,D28,D35,D42,D49,D56,D63,D70,D77,H7,H14,H21,H28,H35,H42,H49,H56,H63,H70,H71)</f>
        <v>425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59</v>
      </c>
      <c r="C7" s="133">
        <v>33</v>
      </c>
      <c r="D7" s="133">
        <v>26</v>
      </c>
      <c r="E7" s="115" t="s">
        <v>241</v>
      </c>
      <c r="F7" s="134">
        <v>21</v>
      </c>
      <c r="G7" s="133">
        <v>13</v>
      </c>
      <c r="H7" s="135">
        <v>8</v>
      </c>
      <c r="I7" s="117"/>
    </row>
    <row r="8" spans="1:9" ht="14.25">
      <c r="A8" s="113">
        <v>0</v>
      </c>
      <c r="B8" s="133">
        <v>6</v>
      </c>
      <c r="C8" s="133">
        <v>4</v>
      </c>
      <c r="D8" s="133">
        <v>2</v>
      </c>
      <c r="E8" s="115">
        <v>55</v>
      </c>
      <c r="F8" s="134">
        <v>5</v>
      </c>
      <c r="G8" s="133">
        <v>2</v>
      </c>
      <c r="H8" s="135">
        <v>3</v>
      </c>
      <c r="I8" s="117"/>
    </row>
    <row r="9" spans="1:9" ht="14.25">
      <c r="A9" s="113">
        <v>1</v>
      </c>
      <c r="B9" s="133">
        <v>13</v>
      </c>
      <c r="C9" s="133">
        <v>5</v>
      </c>
      <c r="D9" s="133">
        <v>8</v>
      </c>
      <c r="E9" s="115">
        <v>56</v>
      </c>
      <c r="F9" s="134">
        <v>4</v>
      </c>
      <c r="G9" s="133">
        <v>2</v>
      </c>
      <c r="H9" s="135">
        <v>2</v>
      </c>
      <c r="I9" s="117"/>
    </row>
    <row r="10" spans="1:9" ht="14.25">
      <c r="A10" s="113">
        <v>2</v>
      </c>
      <c r="B10" s="133">
        <v>17</v>
      </c>
      <c r="C10" s="133">
        <v>13</v>
      </c>
      <c r="D10" s="133">
        <v>4</v>
      </c>
      <c r="E10" s="115">
        <v>57</v>
      </c>
      <c r="F10" s="134">
        <v>3</v>
      </c>
      <c r="G10" s="133">
        <v>3</v>
      </c>
      <c r="H10" s="135">
        <v>0</v>
      </c>
      <c r="I10" s="117"/>
    </row>
    <row r="11" spans="1:9" ht="14.25">
      <c r="A11" s="113">
        <v>3</v>
      </c>
      <c r="B11" s="133">
        <v>14</v>
      </c>
      <c r="C11" s="133">
        <v>7</v>
      </c>
      <c r="D11" s="133">
        <v>7</v>
      </c>
      <c r="E11" s="115">
        <v>58</v>
      </c>
      <c r="F11" s="134">
        <v>6</v>
      </c>
      <c r="G11" s="133">
        <v>3</v>
      </c>
      <c r="H11" s="135">
        <v>3</v>
      </c>
      <c r="I11" s="117"/>
    </row>
    <row r="12" spans="1:9" ht="14.25">
      <c r="A12" s="118">
        <v>4</v>
      </c>
      <c r="B12" s="136">
        <v>9</v>
      </c>
      <c r="C12" s="136">
        <v>4</v>
      </c>
      <c r="D12" s="136">
        <v>5</v>
      </c>
      <c r="E12" s="120">
        <v>59</v>
      </c>
      <c r="F12" s="137">
        <v>3</v>
      </c>
      <c r="G12" s="136">
        <v>3</v>
      </c>
      <c r="H12" s="138">
        <v>0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64</v>
      </c>
      <c r="C14" s="133">
        <v>29</v>
      </c>
      <c r="D14" s="133">
        <v>35</v>
      </c>
      <c r="E14" s="115" t="s">
        <v>243</v>
      </c>
      <c r="F14" s="134">
        <v>19</v>
      </c>
      <c r="G14" s="133">
        <v>11</v>
      </c>
      <c r="H14" s="135">
        <v>8</v>
      </c>
      <c r="I14" s="117"/>
    </row>
    <row r="15" spans="1:9" ht="14.25">
      <c r="A15" s="113">
        <v>5</v>
      </c>
      <c r="B15" s="133">
        <v>18</v>
      </c>
      <c r="C15" s="133">
        <v>8</v>
      </c>
      <c r="D15" s="133">
        <v>10</v>
      </c>
      <c r="E15" s="115">
        <v>60</v>
      </c>
      <c r="F15" s="134">
        <v>7</v>
      </c>
      <c r="G15" s="133">
        <v>3</v>
      </c>
      <c r="H15" s="135">
        <v>4</v>
      </c>
      <c r="I15" s="117"/>
    </row>
    <row r="16" spans="1:9" ht="14.25">
      <c r="A16" s="113">
        <v>6</v>
      </c>
      <c r="B16" s="133">
        <v>12</v>
      </c>
      <c r="C16" s="133">
        <v>7</v>
      </c>
      <c r="D16" s="133">
        <v>5</v>
      </c>
      <c r="E16" s="115">
        <v>61</v>
      </c>
      <c r="F16" s="134">
        <v>6</v>
      </c>
      <c r="G16" s="133">
        <v>5</v>
      </c>
      <c r="H16" s="135">
        <v>1</v>
      </c>
      <c r="I16" s="117"/>
    </row>
    <row r="17" spans="1:9" ht="14.25">
      <c r="A17" s="113">
        <v>7</v>
      </c>
      <c r="B17" s="133">
        <v>14</v>
      </c>
      <c r="C17" s="133">
        <v>6</v>
      </c>
      <c r="D17" s="133">
        <v>8</v>
      </c>
      <c r="E17" s="115">
        <v>62</v>
      </c>
      <c r="F17" s="134">
        <v>3</v>
      </c>
      <c r="G17" s="133">
        <v>2</v>
      </c>
      <c r="H17" s="135">
        <v>1</v>
      </c>
      <c r="I17" s="117"/>
    </row>
    <row r="18" spans="1:9" ht="14.25">
      <c r="A18" s="113">
        <v>8</v>
      </c>
      <c r="B18" s="133">
        <v>9</v>
      </c>
      <c r="C18" s="133">
        <v>3</v>
      </c>
      <c r="D18" s="133">
        <v>6</v>
      </c>
      <c r="E18" s="115">
        <v>63</v>
      </c>
      <c r="F18" s="134">
        <v>3</v>
      </c>
      <c r="G18" s="133">
        <v>1</v>
      </c>
      <c r="H18" s="135">
        <v>2</v>
      </c>
      <c r="I18" s="117"/>
    </row>
    <row r="19" spans="1:9" ht="14.25">
      <c r="A19" s="118">
        <v>9</v>
      </c>
      <c r="B19" s="136">
        <v>11</v>
      </c>
      <c r="C19" s="136">
        <v>5</v>
      </c>
      <c r="D19" s="136">
        <v>6</v>
      </c>
      <c r="E19" s="120">
        <v>64</v>
      </c>
      <c r="F19" s="137" t="s">
        <v>210</v>
      </c>
      <c r="G19" s="136" t="s">
        <v>210</v>
      </c>
      <c r="H19" s="138" t="s">
        <v>210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35</v>
      </c>
      <c r="C21" s="133">
        <v>19</v>
      </c>
      <c r="D21" s="133">
        <v>16</v>
      </c>
      <c r="E21" s="115" t="s">
        <v>245</v>
      </c>
      <c r="F21" s="134">
        <v>8</v>
      </c>
      <c r="G21" s="133">
        <v>5</v>
      </c>
      <c r="H21" s="135">
        <v>3</v>
      </c>
      <c r="I21" s="117"/>
    </row>
    <row r="22" spans="1:9" ht="14.25">
      <c r="A22" s="113">
        <v>10</v>
      </c>
      <c r="B22" s="133">
        <v>11</v>
      </c>
      <c r="C22" s="133">
        <v>5</v>
      </c>
      <c r="D22" s="133">
        <v>6</v>
      </c>
      <c r="E22" s="115">
        <v>65</v>
      </c>
      <c r="F22" s="134">
        <v>2</v>
      </c>
      <c r="G22" s="133">
        <v>1</v>
      </c>
      <c r="H22" s="135">
        <v>1</v>
      </c>
      <c r="I22" s="117"/>
    </row>
    <row r="23" spans="1:9" ht="14.25">
      <c r="A23" s="113">
        <v>11</v>
      </c>
      <c r="B23" s="133">
        <v>6</v>
      </c>
      <c r="C23" s="133">
        <v>2</v>
      </c>
      <c r="D23" s="133">
        <v>4</v>
      </c>
      <c r="E23" s="115">
        <v>66</v>
      </c>
      <c r="F23" s="134">
        <v>2</v>
      </c>
      <c r="G23" s="133">
        <v>2</v>
      </c>
      <c r="H23" s="135">
        <v>0</v>
      </c>
      <c r="I23" s="117"/>
    </row>
    <row r="24" spans="1:9" ht="14.25">
      <c r="A24" s="113">
        <v>12</v>
      </c>
      <c r="B24" s="133">
        <v>8</v>
      </c>
      <c r="C24" s="133">
        <v>6</v>
      </c>
      <c r="D24" s="133">
        <v>2</v>
      </c>
      <c r="E24" s="115">
        <v>67</v>
      </c>
      <c r="F24" s="134">
        <v>1</v>
      </c>
      <c r="G24" s="133">
        <v>1</v>
      </c>
      <c r="H24" s="135">
        <v>0</v>
      </c>
      <c r="I24" s="117"/>
    </row>
    <row r="25" spans="1:9" ht="14.25">
      <c r="A25" s="113">
        <v>13</v>
      </c>
      <c r="B25" s="133">
        <v>4</v>
      </c>
      <c r="C25" s="133">
        <v>1</v>
      </c>
      <c r="D25" s="133">
        <v>3</v>
      </c>
      <c r="E25" s="115">
        <v>68</v>
      </c>
      <c r="F25" s="134">
        <v>3</v>
      </c>
      <c r="G25" s="133">
        <v>1</v>
      </c>
      <c r="H25" s="135">
        <v>2</v>
      </c>
      <c r="I25" s="117"/>
    </row>
    <row r="26" spans="1:9" ht="14.25">
      <c r="A26" s="118">
        <v>14</v>
      </c>
      <c r="B26" s="136">
        <v>6</v>
      </c>
      <c r="C26" s="136">
        <v>5</v>
      </c>
      <c r="D26" s="136">
        <v>1</v>
      </c>
      <c r="E26" s="120">
        <v>69</v>
      </c>
      <c r="F26" s="137" t="s">
        <v>210</v>
      </c>
      <c r="G26" s="136" t="s">
        <v>210</v>
      </c>
      <c r="H26" s="138" t="s">
        <v>210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67</v>
      </c>
      <c r="C28" s="133">
        <v>46</v>
      </c>
      <c r="D28" s="133">
        <v>21</v>
      </c>
      <c r="E28" s="115" t="s">
        <v>247</v>
      </c>
      <c r="F28" s="134">
        <v>7</v>
      </c>
      <c r="G28" s="133">
        <v>2</v>
      </c>
      <c r="H28" s="135">
        <v>5</v>
      </c>
      <c r="I28" s="117"/>
    </row>
    <row r="29" spans="1:9" ht="14.25">
      <c r="A29" s="113">
        <v>15</v>
      </c>
      <c r="B29" s="133">
        <v>2</v>
      </c>
      <c r="C29" s="133">
        <v>2</v>
      </c>
      <c r="D29" s="133">
        <v>0</v>
      </c>
      <c r="E29" s="115">
        <v>70</v>
      </c>
      <c r="F29" s="134">
        <v>3</v>
      </c>
      <c r="G29" s="133">
        <v>0</v>
      </c>
      <c r="H29" s="135">
        <v>3</v>
      </c>
      <c r="I29" s="117"/>
    </row>
    <row r="30" spans="1:9" ht="14.25">
      <c r="A30" s="113">
        <v>16</v>
      </c>
      <c r="B30" s="133">
        <v>4</v>
      </c>
      <c r="C30" s="133">
        <v>2</v>
      </c>
      <c r="D30" s="133">
        <v>2</v>
      </c>
      <c r="E30" s="115">
        <v>71</v>
      </c>
      <c r="F30" s="134">
        <v>1</v>
      </c>
      <c r="G30" s="133">
        <v>1</v>
      </c>
      <c r="H30" s="135">
        <v>0</v>
      </c>
      <c r="I30" s="117"/>
    </row>
    <row r="31" spans="1:9" ht="14.25">
      <c r="A31" s="113">
        <v>17</v>
      </c>
      <c r="B31" s="133">
        <v>2</v>
      </c>
      <c r="C31" s="133">
        <v>1</v>
      </c>
      <c r="D31" s="133">
        <v>1</v>
      </c>
      <c r="E31" s="115">
        <v>72</v>
      </c>
      <c r="F31" s="134">
        <v>3</v>
      </c>
      <c r="G31" s="133">
        <v>1</v>
      </c>
      <c r="H31" s="135">
        <v>2</v>
      </c>
      <c r="I31" s="117"/>
    </row>
    <row r="32" spans="1:9" ht="14.25">
      <c r="A32" s="113">
        <v>18</v>
      </c>
      <c r="B32" s="133">
        <v>14</v>
      </c>
      <c r="C32" s="133">
        <v>10</v>
      </c>
      <c r="D32" s="133">
        <v>4</v>
      </c>
      <c r="E32" s="115">
        <v>73</v>
      </c>
      <c r="F32" s="134" t="s">
        <v>210</v>
      </c>
      <c r="G32" s="133" t="s">
        <v>210</v>
      </c>
      <c r="H32" s="135" t="s">
        <v>210</v>
      </c>
      <c r="I32" s="117"/>
    </row>
    <row r="33" spans="1:9" ht="14.25">
      <c r="A33" s="118">
        <v>19</v>
      </c>
      <c r="B33" s="136">
        <v>45</v>
      </c>
      <c r="C33" s="136">
        <v>31</v>
      </c>
      <c r="D33" s="136">
        <v>14</v>
      </c>
      <c r="E33" s="120">
        <v>74</v>
      </c>
      <c r="F33" s="137" t="s">
        <v>210</v>
      </c>
      <c r="G33" s="136" t="s">
        <v>210</v>
      </c>
      <c r="H33" s="138" t="s">
        <v>210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242</v>
      </c>
      <c r="C35" s="133">
        <v>148</v>
      </c>
      <c r="D35" s="133">
        <v>94</v>
      </c>
      <c r="E35" s="115" t="s">
        <v>249</v>
      </c>
      <c r="F35" s="134">
        <v>4</v>
      </c>
      <c r="G35" s="133">
        <v>2</v>
      </c>
      <c r="H35" s="135">
        <v>2</v>
      </c>
      <c r="I35" s="117"/>
    </row>
    <row r="36" spans="1:9" ht="14.25">
      <c r="A36" s="113">
        <v>20</v>
      </c>
      <c r="B36" s="133">
        <v>22</v>
      </c>
      <c r="C36" s="133">
        <v>14</v>
      </c>
      <c r="D36" s="133">
        <v>8</v>
      </c>
      <c r="E36" s="115">
        <v>75</v>
      </c>
      <c r="F36" s="134">
        <v>1</v>
      </c>
      <c r="G36" s="133">
        <v>1</v>
      </c>
      <c r="H36" s="135">
        <v>0</v>
      </c>
      <c r="I36" s="117"/>
    </row>
    <row r="37" spans="1:9" ht="14.25">
      <c r="A37" s="113">
        <v>21</v>
      </c>
      <c r="B37" s="133">
        <v>37</v>
      </c>
      <c r="C37" s="133">
        <v>24</v>
      </c>
      <c r="D37" s="133">
        <v>13</v>
      </c>
      <c r="E37" s="115">
        <v>76</v>
      </c>
      <c r="F37" s="134" t="s">
        <v>210</v>
      </c>
      <c r="G37" s="133" t="s">
        <v>210</v>
      </c>
      <c r="H37" s="135" t="s">
        <v>210</v>
      </c>
      <c r="I37" s="117"/>
    </row>
    <row r="38" spans="1:9" ht="14.25">
      <c r="A38" s="113">
        <v>22</v>
      </c>
      <c r="B38" s="133">
        <v>42</v>
      </c>
      <c r="C38" s="133">
        <v>24</v>
      </c>
      <c r="D38" s="133">
        <v>18</v>
      </c>
      <c r="E38" s="115">
        <v>77</v>
      </c>
      <c r="F38" s="134" t="s">
        <v>210</v>
      </c>
      <c r="G38" s="133" t="s">
        <v>210</v>
      </c>
      <c r="H38" s="135" t="s">
        <v>210</v>
      </c>
      <c r="I38" s="117"/>
    </row>
    <row r="39" spans="1:9" ht="14.25">
      <c r="A39" s="113">
        <v>23</v>
      </c>
      <c r="B39" s="133">
        <v>76</v>
      </c>
      <c r="C39" s="133">
        <v>45</v>
      </c>
      <c r="D39" s="133">
        <v>31</v>
      </c>
      <c r="E39" s="115">
        <v>78</v>
      </c>
      <c r="F39" s="134">
        <v>2</v>
      </c>
      <c r="G39" s="133">
        <v>1</v>
      </c>
      <c r="H39" s="135">
        <v>1</v>
      </c>
      <c r="I39" s="117"/>
    </row>
    <row r="40" spans="1:9" ht="14.25">
      <c r="A40" s="118">
        <v>24</v>
      </c>
      <c r="B40" s="136">
        <v>65</v>
      </c>
      <c r="C40" s="136">
        <v>41</v>
      </c>
      <c r="D40" s="136">
        <v>24</v>
      </c>
      <c r="E40" s="120">
        <v>79</v>
      </c>
      <c r="F40" s="137">
        <v>1</v>
      </c>
      <c r="G40" s="136">
        <v>0</v>
      </c>
      <c r="H40" s="138">
        <v>1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163</v>
      </c>
      <c r="C42" s="133">
        <v>84</v>
      </c>
      <c r="D42" s="133">
        <v>79</v>
      </c>
      <c r="E42" s="115" t="s">
        <v>251</v>
      </c>
      <c r="F42" s="134">
        <v>1</v>
      </c>
      <c r="G42" s="133">
        <v>0</v>
      </c>
      <c r="H42" s="135">
        <v>1</v>
      </c>
      <c r="I42" s="117"/>
    </row>
    <row r="43" spans="1:9" ht="14.25">
      <c r="A43" s="113">
        <v>25</v>
      </c>
      <c r="B43" s="133">
        <v>53</v>
      </c>
      <c r="C43" s="133">
        <v>22</v>
      </c>
      <c r="D43" s="133">
        <v>31</v>
      </c>
      <c r="E43" s="115">
        <v>80</v>
      </c>
      <c r="F43" s="134" t="s">
        <v>210</v>
      </c>
      <c r="G43" s="133" t="s">
        <v>210</v>
      </c>
      <c r="H43" s="135" t="s">
        <v>210</v>
      </c>
      <c r="I43" s="117"/>
    </row>
    <row r="44" spans="1:9" ht="14.25">
      <c r="A44" s="113">
        <v>26</v>
      </c>
      <c r="B44" s="133">
        <v>37</v>
      </c>
      <c r="C44" s="133">
        <v>23</v>
      </c>
      <c r="D44" s="133">
        <v>14</v>
      </c>
      <c r="E44" s="115">
        <v>81</v>
      </c>
      <c r="F44" s="134" t="s">
        <v>210</v>
      </c>
      <c r="G44" s="133" t="s">
        <v>210</v>
      </c>
      <c r="H44" s="135" t="s">
        <v>210</v>
      </c>
      <c r="I44" s="117"/>
    </row>
    <row r="45" spans="1:9" ht="14.25">
      <c r="A45" s="113">
        <v>27</v>
      </c>
      <c r="B45" s="133">
        <v>34</v>
      </c>
      <c r="C45" s="133">
        <v>18</v>
      </c>
      <c r="D45" s="133">
        <v>16</v>
      </c>
      <c r="E45" s="115">
        <v>82</v>
      </c>
      <c r="F45" s="134" t="s">
        <v>210</v>
      </c>
      <c r="G45" s="133" t="s">
        <v>210</v>
      </c>
      <c r="H45" s="135" t="s">
        <v>210</v>
      </c>
      <c r="I45" s="117"/>
    </row>
    <row r="46" spans="1:9" ht="14.25">
      <c r="A46" s="113">
        <v>28</v>
      </c>
      <c r="B46" s="133">
        <v>17</v>
      </c>
      <c r="C46" s="133">
        <v>11</v>
      </c>
      <c r="D46" s="133">
        <v>6</v>
      </c>
      <c r="E46" s="115">
        <v>83</v>
      </c>
      <c r="F46" s="134" t="s">
        <v>210</v>
      </c>
      <c r="G46" s="133" t="s">
        <v>210</v>
      </c>
      <c r="H46" s="135" t="s">
        <v>210</v>
      </c>
      <c r="I46" s="117"/>
    </row>
    <row r="47" spans="1:9" ht="14.25">
      <c r="A47" s="118">
        <v>29</v>
      </c>
      <c r="B47" s="136">
        <v>22</v>
      </c>
      <c r="C47" s="136">
        <v>10</v>
      </c>
      <c r="D47" s="136">
        <v>12</v>
      </c>
      <c r="E47" s="120">
        <v>84</v>
      </c>
      <c r="F47" s="137">
        <v>1</v>
      </c>
      <c r="G47" s="136">
        <v>0</v>
      </c>
      <c r="H47" s="138">
        <v>1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106</v>
      </c>
      <c r="C49" s="133">
        <v>52</v>
      </c>
      <c r="D49" s="133">
        <v>54</v>
      </c>
      <c r="E49" s="115" t="s">
        <v>253</v>
      </c>
      <c r="F49" s="134">
        <v>1</v>
      </c>
      <c r="G49" s="133">
        <v>0</v>
      </c>
      <c r="H49" s="135">
        <v>1</v>
      </c>
      <c r="I49" s="117"/>
    </row>
    <row r="50" spans="1:9" ht="14.25">
      <c r="A50" s="113">
        <v>30</v>
      </c>
      <c r="B50" s="133">
        <v>26</v>
      </c>
      <c r="C50" s="133">
        <v>14</v>
      </c>
      <c r="D50" s="133">
        <v>12</v>
      </c>
      <c r="E50" s="115">
        <v>85</v>
      </c>
      <c r="F50" s="134">
        <v>1</v>
      </c>
      <c r="G50" s="133">
        <v>0</v>
      </c>
      <c r="H50" s="135">
        <v>1</v>
      </c>
      <c r="I50" s="117"/>
    </row>
    <row r="51" spans="1:9" ht="14.25">
      <c r="A51" s="113">
        <v>31</v>
      </c>
      <c r="B51" s="133">
        <v>21</v>
      </c>
      <c r="C51" s="133">
        <v>10</v>
      </c>
      <c r="D51" s="133">
        <v>11</v>
      </c>
      <c r="E51" s="115">
        <v>86</v>
      </c>
      <c r="F51" s="134"/>
      <c r="G51" s="133"/>
      <c r="H51" s="135"/>
      <c r="I51" s="117"/>
    </row>
    <row r="52" spans="1:9" ht="14.25">
      <c r="A52" s="113">
        <v>32</v>
      </c>
      <c r="B52" s="133">
        <v>18</v>
      </c>
      <c r="C52" s="133">
        <v>6</v>
      </c>
      <c r="D52" s="133">
        <v>12</v>
      </c>
      <c r="E52" s="115">
        <v>87</v>
      </c>
      <c r="F52" s="134"/>
      <c r="G52" s="133"/>
      <c r="H52" s="135"/>
      <c r="I52" s="117"/>
    </row>
    <row r="53" spans="1:9" ht="14.25">
      <c r="A53" s="113">
        <v>33</v>
      </c>
      <c r="B53" s="133">
        <v>14</v>
      </c>
      <c r="C53" s="133">
        <v>6</v>
      </c>
      <c r="D53" s="133">
        <v>8</v>
      </c>
      <c r="E53" s="115">
        <v>88</v>
      </c>
      <c r="F53" s="134"/>
      <c r="G53" s="133"/>
      <c r="H53" s="135"/>
      <c r="I53" s="117"/>
    </row>
    <row r="54" spans="1:9" ht="14.25">
      <c r="A54" s="118">
        <v>34</v>
      </c>
      <c r="B54" s="136">
        <v>27</v>
      </c>
      <c r="C54" s="136">
        <v>16</v>
      </c>
      <c r="D54" s="136">
        <v>11</v>
      </c>
      <c r="E54" s="120">
        <v>89</v>
      </c>
      <c r="F54" s="137"/>
      <c r="G54" s="136"/>
      <c r="H54" s="138"/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78</v>
      </c>
      <c r="C56" s="133">
        <v>37</v>
      </c>
      <c r="D56" s="133">
        <v>41</v>
      </c>
      <c r="E56" s="115" t="s">
        <v>255</v>
      </c>
      <c r="F56" s="134"/>
      <c r="G56" s="133"/>
      <c r="H56" s="135"/>
      <c r="I56" s="117"/>
    </row>
    <row r="57" spans="1:9" ht="14.25">
      <c r="A57" s="113">
        <v>35</v>
      </c>
      <c r="B57" s="133">
        <v>19</v>
      </c>
      <c r="C57" s="133">
        <v>7</v>
      </c>
      <c r="D57" s="133">
        <v>12</v>
      </c>
      <c r="E57" s="115">
        <v>90</v>
      </c>
      <c r="F57" s="134"/>
      <c r="G57" s="133"/>
      <c r="H57" s="135"/>
      <c r="I57" s="117"/>
    </row>
    <row r="58" spans="1:9" ht="14.25">
      <c r="A58" s="113">
        <v>36</v>
      </c>
      <c r="B58" s="133">
        <v>17</v>
      </c>
      <c r="C58" s="133">
        <v>9</v>
      </c>
      <c r="D58" s="133">
        <v>8</v>
      </c>
      <c r="E58" s="115">
        <v>91</v>
      </c>
      <c r="F58" s="134"/>
      <c r="G58" s="133"/>
      <c r="H58" s="135"/>
      <c r="I58" s="117"/>
    </row>
    <row r="59" spans="1:9" ht="14.25">
      <c r="A59" s="113">
        <v>37</v>
      </c>
      <c r="B59" s="133">
        <v>15</v>
      </c>
      <c r="C59" s="133">
        <v>6</v>
      </c>
      <c r="D59" s="133">
        <v>9</v>
      </c>
      <c r="E59" s="115">
        <v>92</v>
      </c>
      <c r="F59" s="134"/>
      <c r="G59" s="133"/>
      <c r="H59" s="135"/>
      <c r="I59" s="117"/>
    </row>
    <row r="60" spans="1:9" ht="14.25">
      <c r="A60" s="113">
        <v>38</v>
      </c>
      <c r="B60" s="133">
        <v>11</v>
      </c>
      <c r="C60" s="133">
        <v>4</v>
      </c>
      <c r="D60" s="133">
        <v>7</v>
      </c>
      <c r="E60" s="115">
        <v>93</v>
      </c>
      <c r="F60" s="134"/>
      <c r="G60" s="133"/>
      <c r="H60" s="135"/>
      <c r="I60" s="117"/>
    </row>
    <row r="61" spans="1:9" ht="14.25">
      <c r="A61" s="118">
        <v>39</v>
      </c>
      <c r="B61" s="136">
        <v>16</v>
      </c>
      <c r="C61" s="136">
        <v>11</v>
      </c>
      <c r="D61" s="136">
        <v>5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39</v>
      </c>
      <c r="C63" s="133">
        <v>25</v>
      </c>
      <c r="D63" s="133">
        <v>14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8</v>
      </c>
      <c r="C64" s="133">
        <v>6</v>
      </c>
      <c r="D64" s="133">
        <v>2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11</v>
      </c>
      <c r="C65" s="133">
        <v>7</v>
      </c>
      <c r="D65" s="133">
        <v>4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12</v>
      </c>
      <c r="C66" s="133">
        <v>6</v>
      </c>
      <c r="D66" s="133">
        <v>6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4</v>
      </c>
      <c r="C67" s="133">
        <v>3</v>
      </c>
      <c r="D67" s="133">
        <v>1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4</v>
      </c>
      <c r="C68" s="136">
        <v>3</v>
      </c>
      <c r="D68" s="136">
        <v>1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31</v>
      </c>
      <c r="C70" s="133">
        <v>26</v>
      </c>
      <c r="D70" s="133">
        <v>5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>
        <v>9</v>
      </c>
      <c r="C71" s="133">
        <v>6</v>
      </c>
      <c r="D71" s="133">
        <v>3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10</v>
      </c>
      <c r="C72" s="133">
        <v>8</v>
      </c>
      <c r="D72" s="133">
        <v>2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6</v>
      </c>
      <c r="C73" s="133">
        <v>6</v>
      </c>
      <c r="D73" s="133">
        <v>0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3</v>
      </c>
      <c r="C74" s="133">
        <v>3</v>
      </c>
      <c r="D74" s="133">
        <v>0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3</v>
      </c>
      <c r="C75" s="136">
        <v>3</v>
      </c>
      <c r="D75" s="136">
        <v>0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158</v>
      </c>
      <c r="G76" s="114">
        <f>C7+C14+C21</f>
        <v>81</v>
      </c>
      <c r="H76" s="108">
        <f>D7+D14+D21</f>
        <v>77</v>
      </c>
    </row>
    <row r="77" spans="1:8" ht="14.25">
      <c r="A77" s="113" t="s">
        <v>259</v>
      </c>
      <c r="B77" s="133">
        <v>32</v>
      </c>
      <c r="C77" s="133">
        <v>20</v>
      </c>
      <c r="D77" s="133">
        <v>12</v>
      </c>
      <c r="E77" s="115" t="s">
        <v>268</v>
      </c>
      <c r="F77" s="116">
        <f>B28+B35+B42+B49+B56+B63+B70+B77+F7+F14</f>
        <v>798</v>
      </c>
      <c r="G77" s="114">
        <f>C28+C35+C42+C49+C56+C63+C70+C77+G7+G14</f>
        <v>462</v>
      </c>
      <c r="H77" s="108">
        <f>D28+D35+D42+D49+D56+D63+D70+D77+H7+H14</f>
        <v>336</v>
      </c>
    </row>
    <row r="78" spans="1:8" ht="14.25">
      <c r="A78" s="113">
        <v>50</v>
      </c>
      <c r="B78" s="133">
        <v>10</v>
      </c>
      <c r="C78" s="133">
        <v>5</v>
      </c>
      <c r="D78" s="133">
        <v>5</v>
      </c>
      <c r="E78" s="115" t="s">
        <v>269</v>
      </c>
      <c r="F78" s="116">
        <f>F21+F28+F35+F42+F49+F56+F63+F70</f>
        <v>21</v>
      </c>
      <c r="G78" s="114">
        <f>G21+G28+G35+G42+G49+G56+G63+G70</f>
        <v>9</v>
      </c>
      <c r="H78" s="108">
        <f>H21+H28+H35+H42+H49+H56+H63+H70</f>
        <v>12</v>
      </c>
    </row>
    <row r="79" spans="1:8" ht="14.25">
      <c r="A79" s="113">
        <v>51</v>
      </c>
      <c r="B79" s="133">
        <v>6</v>
      </c>
      <c r="C79" s="133">
        <v>4</v>
      </c>
      <c r="D79" s="133">
        <v>2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3</v>
      </c>
      <c r="C80" s="133">
        <v>2</v>
      </c>
      <c r="D80" s="133">
        <v>1</v>
      </c>
      <c r="E80" s="115" t="s">
        <v>267</v>
      </c>
      <c r="F80" s="124">
        <f>F76/$B$5*100</f>
        <v>16.17195496417605</v>
      </c>
      <c r="G80" s="125">
        <f>G76/$C$5*100</f>
        <v>14.673913043478262</v>
      </c>
      <c r="H80" s="126">
        <f>H76/$D$5*100</f>
        <v>18.11764705882353</v>
      </c>
    </row>
    <row r="81" spans="1:8" ht="14.25">
      <c r="A81" s="113">
        <v>53</v>
      </c>
      <c r="B81" s="133">
        <v>7</v>
      </c>
      <c r="C81" s="133">
        <v>6</v>
      </c>
      <c r="D81" s="133">
        <v>1</v>
      </c>
      <c r="E81" s="115" t="s">
        <v>268</v>
      </c>
      <c r="F81" s="124">
        <f>F77/$B$5*100</f>
        <v>81.67860798362334</v>
      </c>
      <c r="G81" s="125">
        <f>G77/$C$5*100</f>
        <v>83.69565217391305</v>
      </c>
      <c r="H81" s="126">
        <f>H77/$D$5*100</f>
        <v>79.05882352941175</v>
      </c>
    </row>
    <row r="82" spans="1:8" ht="15" thickBot="1">
      <c r="A82" s="127">
        <v>54</v>
      </c>
      <c r="B82" s="139">
        <v>6</v>
      </c>
      <c r="C82" s="139">
        <v>3</v>
      </c>
      <c r="D82" s="139">
        <v>3</v>
      </c>
      <c r="E82" s="129" t="s">
        <v>269</v>
      </c>
      <c r="F82" s="130">
        <f>F78/$B$5*100</f>
        <v>2.1494370522006143</v>
      </c>
      <c r="G82" s="131">
        <f>G78/$C$5*100</f>
        <v>1.6304347826086956</v>
      </c>
      <c r="H82" s="132">
        <f>H78/$D$5*100</f>
        <v>2.823529411764706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00" customWidth="1"/>
    <col min="2" max="5" width="14.625" style="99" customWidth="1"/>
    <col min="6" max="6" width="14.625" style="100" customWidth="1"/>
    <col min="7" max="8" width="14.625" style="99" customWidth="1"/>
    <col min="9" max="16384" width="9.00390625" style="99" customWidth="1"/>
  </cols>
  <sheetData>
    <row r="1" spans="1:5" ht="14.25">
      <c r="A1" s="99" t="s">
        <v>293</v>
      </c>
      <c r="E1" s="186"/>
    </row>
    <row r="2" ht="10.5" customHeight="1">
      <c r="A2" s="99"/>
    </row>
    <row r="3" ht="15" thickBot="1">
      <c r="A3" s="99" t="s">
        <v>261</v>
      </c>
    </row>
    <row r="4" spans="1:8" ht="14.25">
      <c r="A4" s="101" t="s">
        <v>262</v>
      </c>
      <c r="B4" s="102" t="s">
        <v>5</v>
      </c>
      <c r="C4" s="102" t="s">
        <v>233</v>
      </c>
      <c r="D4" s="102" t="s">
        <v>234</v>
      </c>
      <c r="E4" s="103" t="s">
        <v>262</v>
      </c>
      <c r="F4" s="103" t="s">
        <v>5</v>
      </c>
      <c r="G4" s="103" t="s">
        <v>233</v>
      </c>
      <c r="H4" s="104" t="s">
        <v>234</v>
      </c>
    </row>
    <row r="5" spans="1:8" ht="14.25">
      <c r="A5" s="105" t="s">
        <v>5</v>
      </c>
      <c r="B5" s="106">
        <f>SUM(B7,B14,B21,B28,B35,B42,B49,B56,B63,B70,B77,F7,F14,F21,F28,F35,F42,F49,F56,F63,F70,F71)</f>
        <v>1861</v>
      </c>
      <c r="C5" s="106">
        <f>SUM(C7,C14,C21,C28,C35,C42,C49,C56,C63,C70,C77,G7,G14,G21,G28,G35,G42,G49,G56,G63,G70,G71)</f>
        <v>431</v>
      </c>
      <c r="D5" s="107">
        <f>SUM(D7,D14,D21,D28,D35,D42,D49,D56,D63,D70,D77,H7,H14,H21,H28,H35,H42,H49,H56,H63,H70,H71)</f>
        <v>1430</v>
      </c>
      <c r="E5" s="108"/>
      <c r="F5" s="109"/>
      <c r="G5" s="108"/>
      <c r="H5" s="108"/>
    </row>
    <row r="6" spans="1:8" ht="10.5" customHeight="1">
      <c r="A6" s="110"/>
      <c r="B6" s="111"/>
      <c r="C6" s="111"/>
      <c r="D6" s="111"/>
      <c r="E6" s="108"/>
      <c r="F6" s="109"/>
      <c r="G6" s="108"/>
      <c r="H6" s="108"/>
    </row>
    <row r="7" spans="1:9" ht="14.25">
      <c r="A7" s="113" t="s">
        <v>240</v>
      </c>
      <c r="B7" s="133">
        <v>43</v>
      </c>
      <c r="C7" s="133">
        <v>25</v>
      </c>
      <c r="D7" s="133">
        <v>18</v>
      </c>
      <c r="E7" s="115" t="s">
        <v>241</v>
      </c>
      <c r="F7" s="134">
        <v>20</v>
      </c>
      <c r="G7" s="133">
        <v>12</v>
      </c>
      <c r="H7" s="135">
        <v>8</v>
      </c>
      <c r="I7" s="117"/>
    </row>
    <row r="8" spans="1:9" ht="14.25">
      <c r="A8" s="113">
        <v>0</v>
      </c>
      <c r="B8" s="133">
        <v>9</v>
      </c>
      <c r="C8" s="133">
        <v>7</v>
      </c>
      <c r="D8" s="133">
        <v>2</v>
      </c>
      <c r="E8" s="115">
        <v>55</v>
      </c>
      <c r="F8" s="134">
        <v>6</v>
      </c>
      <c r="G8" s="133">
        <v>4</v>
      </c>
      <c r="H8" s="135">
        <v>2</v>
      </c>
      <c r="I8" s="117"/>
    </row>
    <row r="9" spans="1:9" ht="14.25">
      <c r="A9" s="113">
        <v>1</v>
      </c>
      <c r="B9" s="133">
        <v>7</v>
      </c>
      <c r="C9" s="133">
        <v>5</v>
      </c>
      <c r="D9" s="133">
        <v>2</v>
      </c>
      <c r="E9" s="115">
        <v>56</v>
      </c>
      <c r="F9" s="134">
        <v>5</v>
      </c>
      <c r="G9" s="133">
        <v>4</v>
      </c>
      <c r="H9" s="135">
        <v>1</v>
      </c>
      <c r="I9" s="117"/>
    </row>
    <row r="10" spans="1:9" ht="14.25">
      <c r="A10" s="113">
        <v>2</v>
      </c>
      <c r="B10" s="133">
        <v>9</v>
      </c>
      <c r="C10" s="133">
        <v>5</v>
      </c>
      <c r="D10" s="133">
        <v>4</v>
      </c>
      <c r="E10" s="115">
        <v>57</v>
      </c>
      <c r="F10" s="134">
        <v>5</v>
      </c>
      <c r="G10" s="133">
        <v>3</v>
      </c>
      <c r="H10" s="135">
        <v>2</v>
      </c>
      <c r="I10" s="117"/>
    </row>
    <row r="11" spans="1:9" ht="14.25">
      <c r="A11" s="113">
        <v>3</v>
      </c>
      <c r="B11" s="133">
        <v>8</v>
      </c>
      <c r="C11" s="133">
        <v>3</v>
      </c>
      <c r="D11" s="133">
        <v>5</v>
      </c>
      <c r="E11" s="115">
        <v>58</v>
      </c>
      <c r="F11" s="134">
        <v>3</v>
      </c>
      <c r="G11" s="133">
        <v>1</v>
      </c>
      <c r="H11" s="135">
        <v>2</v>
      </c>
      <c r="I11" s="117"/>
    </row>
    <row r="12" spans="1:9" ht="14.25">
      <c r="A12" s="118">
        <v>4</v>
      </c>
      <c r="B12" s="136">
        <v>10</v>
      </c>
      <c r="C12" s="136">
        <v>5</v>
      </c>
      <c r="D12" s="136">
        <v>5</v>
      </c>
      <c r="E12" s="120">
        <v>59</v>
      </c>
      <c r="F12" s="137">
        <v>1</v>
      </c>
      <c r="G12" s="136">
        <v>0</v>
      </c>
      <c r="H12" s="138">
        <v>1</v>
      </c>
      <c r="I12" s="117"/>
    </row>
    <row r="13" spans="1:9" ht="10.5" customHeight="1">
      <c r="A13" s="113"/>
      <c r="B13" s="133"/>
      <c r="C13" s="133"/>
      <c r="D13" s="133"/>
      <c r="E13" s="115"/>
      <c r="F13" s="134"/>
      <c r="G13" s="133"/>
      <c r="H13" s="135"/>
      <c r="I13" s="117"/>
    </row>
    <row r="14" spans="1:9" ht="14.25">
      <c r="A14" s="113" t="s">
        <v>242</v>
      </c>
      <c r="B14" s="133">
        <v>30</v>
      </c>
      <c r="C14" s="133">
        <v>12</v>
      </c>
      <c r="D14" s="133">
        <v>18</v>
      </c>
      <c r="E14" s="115" t="s">
        <v>243</v>
      </c>
      <c r="F14" s="134">
        <v>3</v>
      </c>
      <c r="G14" s="133">
        <v>2</v>
      </c>
      <c r="H14" s="135">
        <v>1</v>
      </c>
      <c r="I14" s="117"/>
    </row>
    <row r="15" spans="1:9" ht="14.25">
      <c r="A15" s="113">
        <v>5</v>
      </c>
      <c r="B15" s="133">
        <v>6</v>
      </c>
      <c r="C15" s="133">
        <v>3</v>
      </c>
      <c r="D15" s="133">
        <v>3</v>
      </c>
      <c r="E15" s="115">
        <v>60</v>
      </c>
      <c r="F15" s="134" t="s">
        <v>210</v>
      </c>
      <c r="G15" s="133" t="s">
        <v>210</v>
      </c>
      <c r="H15" s="135" t="s">
        <v>210</v>
      </c>
      <c r="I15" s="117"/>
    </row>
    <row r="16" spans="1:9" ht="14.25">
      <c r="A16" s="113">
        <v>6</v>
      </c>
      <c r="B16" s="133">
        <v>11</v>
      </c>
      <c r="C16" s="133">
        <v>4</v>
      </c>
      <c r="D16" s="133">
        <v>7</v>
      </c>
      <c r="E16" s="115">
        <v>61</v>
      </c>
      <c r="F16" s="134" t="s">
        <v>210</v>
      </c>
      <c r="G16" s="133" t="s">
        <v>210</v>
      </c>
      <c r="H16" s="135" t="s">
        <v>210</v>
      </c>
      <c r="I16" s="117"/>
    </row>
    <row r="17" spans="1:9" ht="14.25">
      <c r="A17" s="113">
        <v>7</v>
      </c>
      <c r="B17" s="133">
        <v>3</v>
      </c>
      <c r="C17" s="133">
        <v>2</v>
      </c>
      <c r="D17" s="133">
        <v>1</v>
      </c>
      <c r="E17" s="115">
        <v>62</v>
      </c>
      <c r="F17" s="134" t="s">
        <v>210</v>
      </c>
      <c r="G17" s="133" t="s">
        <v>210</v>
      </c>
      <c r="H17" s="135" t="s">
        <v>210</v>
      </c>
      <c r="I17" s="117"/>
    </row>
    <row r="18" spans="1:9" ht="14.25">
      <c r="A18" s="113">
        <v>8</v>
      </c>
      <c r="B18" s="133">
        <v>6</v>
      </c>
      <c r="C18" s="133">
        <v>0</v>
      </c>
      <c r="D18" s="133">
        <v>6</v>
      </c>
      <c r="E18" s="115">
        <v>63</v>
      </c>
      <c r="F18" s="134">
        <v>1</v>
      </c>
      <c r="G18" s="133">
        <v>1</v>
      </c>
      <c r="H18" s="135">
        <v>0</v>
      </c>
      <c r="I18" s="117"/>
    </row>
    <row r="19" spans="1:9" ht="14.25">
      <c r="A19" s="118">
        <v>9</v>
      </c>
      <c r="B19" s="136">
        <v>4</v>
      </c>
      <c r="C19" s="136">
        <v>3</v>
      </c>
      <c r="D19" s="136">
        <v>1</v>
      </c>
      <c r="E19" s="120">
        <v>64</v>
      </c>
      <c r="F19" s="137">
        <v>2</v>
      </c>
      <c r="G19" s="136">
        <v>1</v>
      </c>
      <c r="H19" s="138">
        <v>1</v>
      </c>
      <c r="I19" s="117"/>
    </row>
    <row r="20" spans="1:9" ht="10.5" customHeight="1">
      <c r="A20" s="113"/>
      <c r="B20" s="133"/>
      <c r="C20" s="133"/>
      <c r="D20" s="133"/>
      <c r="E20" s="115"/>
      <c r="F20" s="134"/>
      <c r="G20" s="133"/>
      <c r="H20" s="135"/>
      <c r="I20" s="117"/>
    </row>
    <row r="21" spans="1:9" ht="14.25">
      <c r="A21" s="113" t="s">
        <v>244</v>
      </c>
      <c r="B21" s="133">
        <v>8</v>
      </c>
      <c r="C21" s="133">
        <v>4</v>
      </c>
      <c r="D21" s="133">
        <v>4</v>
      </c>
      <c r="E21" s="115" t="s">
        <v>245</v>
      </c>
      <c r="F21" s="134">
        <v>2</v>
      </c>
      <c r="G21" s="133">
        <v>0</v>
      </c>
      <c r="H21" s="135">
        <v>2</v>
      </c>
      <c r="I21" s="117"/>
    </row>
    <row r="22" spans="1:9" ht="14.25">
      <c r="A22" s="113">
        <v>10</v>
      </c>
      <c r="B22" s="133" t="s">
        <v>210</v>
      </c>
      <c r="C22" s="133" t="s">
        <v>210</v>
      </c>
      <c r="D22" s="133" t="s">
        <v>210</v>
      </c>
      <c r="E22" s="115">
        <v>65</v>
      </c>
      <c r="F22" s="134">
        <v>1</v>
      </c>
      <c r="G22" s="133">
        <v>0</v>
      </c>
      <c r="H22" s="135">
        <v>1</v>
      </c>
      <c r="I22" s="117"/>
    </row>
    <row r="23" spans="1:9" ht="14.25">
      <c r="A23" s="113">
        <v>11</v>
      </c>
      <c r="B23" s="133">
        <v>1</v>
      </c>
      <c r="C23" s="133">
        <v>0</v>
      </c>
      <c r="D23" s="133">
        <v>1</v>
      </c>
      <c r="E23" s="115">
        <v>66</v>
      </c>
      <c r="F23" s="134" t="s">
        <v>210</v>
      </c>
      <c r="G23" s="133" t="s">
        <v>210</v>
      </c>
      <c r="H23" s="135" t="s">
        <v>210</v>
      </c>
      <c r="I23" s="117"/>
    </row>
    <row r="24" spans="1:9" ht="14.25">
      <c r="A24" s="113">
        <v>12</v>
      </c>
      <c r="B24" s="133">
        <v>2</v>
      </c>
      <c r="C24" s="133">
        <v>2</v>
      </c>
      <c r="D24" s="133">
        <v>0</v>
      </c>
      <c r="E24" s="115">
        <v>67</v>
      </c>
      <c r="F24" s="134" t="s">
        <v>210</v>
      </c>
      <c r="G24" s="133" t="s">
        <v>210</v>
      </c>
      <c r="H24" s="135" t="s">
        <v>210</v>
      </c>
      <c r="I24" s="117"/>
    </row>
    <row r="25" spans="1:9" ht="14.25">
      <c r="A25" s="113">
        <v>13</v>
      </c>
      <c r="B25" s="133">
        <v>2</v>
      </c>
      <c r="C25" s="133">
        <v>1</v>
      </c>
      <c r="D25" s="133">
        <v>1</v>
      </c>
      <c r="E25" s="115">
        <v>68</v>
      </c>
      <c r="F25" s="134">
        <v>1</v>
      </c>
      <c r="G25" s="133">
        <v>0</v>
      </c>
      <c r="H25" s="135">
        <v>1</v>
      </c>
      <c r="I25" s="117"/>
    </row>
    <row r="26" spans="1:9" ht="14.25">
      <c r="A26" s="118">
        <v>14</v>
      </c>
      <c r="B26" s="136">
        <v>3</v>
      </c>
      <c r="C26" s="136">
        <v>1</v>
      </c>
      <c r="D26" s="136">
        <v>2</v>
      </c>
      <c r="E26" s="120">
        <v>69</v>
      </c>
      <c r="F26" s="137" t="s">
        <v>210</v>
      </c>
      <c r="G26" s="136" t="s">
        <v>210</v>
      </c>
      <c r="H26" s="138" t="s">
        <v>210</v>
      </c>
      <c r="I26" s="117"/>
    </row>
    <row r="27" spans="1:9" ht="10.5" customHeight="1">
      <c r="A27" s="113"/>
      <c r="B27" s="133"/>
      <c r="C27" s="133"/>
      <c r="D27" s="133"/>
      <c r="E27" s="115"/>
      <c r="F27" s="134"/>
      <c r="G27" s="133"/>
      <c r="H27" s="135"/>
      <c r="I27" s="117"/>
    </row>
    <row r="28" spans="1:9" ht="14.25">
      <c r="A28" s="113" t="s">
        <v>246</v>
      </c>
      <c r="B28" s="133">
        <v>19</v>
      </c>
      <c r="C28" s="133">
        <v>6</v>
      </c>
      <c r="D28" s="133">
        <v>13</v>
      </c>
      <c r="E28" s="115" t="s">
        <v>247</v>
      </c>
      <c r="F28" s="134">
        <v>0</v>
      </c>
      <c r="G28" s="133">
        <v>0</v>
      </c>
      <c r="H28" s="135">
        <v>0</v>
      </c>
      <c r="I28" s="117"/>
    </row>
    <row r="29" spans="1:9" ht="14.25">
      <c r="A29" s="113">
        <v>15</v>
      </c>
      <c r="B29" s="133" t="s">
        <v>210</v>
      </c>
      <c r="C29" s="133" t="s">
        <v>210</v>
      </c>
      <c r="D29" s="133" t="s">
        <v>210</v>
      </c>
      <c r="E29" s="115">
        <v>70</v>
      </c>
      <c r="F29" s="134" t="s">
        <v>210</v>
      </c>
      <c r="G29" s="133" t="s">
        <v>210</v>
      </c>
      <c r="H29" s="135" t="s">
        <v>210</v>
      </c>
      <c r="I29" s="117"/>
    </row>
    <row r="30" spans="1:9" ht="14.25">
      <c r="A30" s="113">
        <v>16</v>
      </c>
      <c r="B30" s="133">
        <v>1</v>
      </c>
      <c r="C30" s="133">
        <v>1</v>
      </c>
      <c r="D30" s="133">
        <v>0</v>
      </c>
      <c r="E30" s="115">
        <v>71</v>
      </c>
      <c r="F30" s="134" t="s">
        <v>210</v>
      </c>
      <c r="G30" s="133" t="s">
        <v>210</v>
      </c>
      <c r="H30" s="135" t="s">
        <v>210</v>
      </c>
      <c r="I30" s="117"/>
    </row>
    <row r="31" spans="1:9" ht="14.25">
      <c r="A31" s="113">
        <v>17</v>
      </c>
      <c r="B31" s="133">
        <v>1</v>
      </c>
      <c r="C31" s="133">
        <v>0</v>
      </c>
      <c r="D31" s="133">
        <v>1</v>
      </c>
      <c r="E31" s="115">
        <v>72</v>
      </c>
      <c r="F31" s="134" t="s">
        <v>210</v>
      </c>
      <c r="G31" s="133" t="s">
        <v>210</v>
      </c>
      <c r="H31" s="135" t="s">
        <v>210</v>
      </c>
      <c r="I31" s="117"/>
    </row>
    <row r="32" spans="1:9" ht="14.25">
      <c r="A32" s="113">
        <v>18</v>
      </c>
      <c r="B32" s="133">
        <v>3</v>
      </c>
      <c r="C32" s="133">
        <v>0</v>
      </c>
      <c r="D32" s="133">
        <v>3</v>
      </c>
      <c r="E32" s="115">
        <v>73</v>
      </c>
      <c r="F32" s="134" t="s">
        <v>210</v>
      </c>
      <c r="G32" s="133" t="s">
        <v>210</v>
      </c>
      <c r="H32" s="135" t="s">
        <v>210</v>
      </c>
      <c r="I32" s="117"/>
    </row>
    <row r="33" spans="1:9" ht="14.25">
      <c r="A33" s="118">
        <v>19</v>
      </c>
      <c r="B33" s="136">
        <v>14</v>
      </c>
      <c r="C33" s="136">
        <v>5</v>
      </c>
      <c r="D33" s="136">
        <v>9</v>
      </c>
      <c r="E33" s="120">
        <v>74</v>
      </c>
      <c r="F33" s="137" t="s">
        <v>210</v>
      </c>
      <c r="G33" s="136" t="s">
        <v>210</v>
      </c>
      <c r="H33" s="138" t="s">
        <v>210</v>
      </c>
      <c r="I33" s="117"/>
    </row>
    <row r="34" spans="1:9" ht="10.5" customHeight="1">
      <c r="A34" s="113"/>
      <c r="B34" s="133"/>
      <c r="C34" s="133"/>
      <c r="D34" s="133"/>
      <c r="E34" s="115"/>
      <c r="F34" s="134"/>
      <c r="G34" s="133"/>
      <c r="H34" s="135"/>
      <c r="I34" s="117"/>
    </row>
    <row r="35" spans="1:9" ht="14.25">
      <c r="A35" s="113" t="s">
        <v>248</v>
      </c>
      <c r="B35" s="133">
        <v>615</v>
      </c>
      <c r="C35" s="133">
        <v>74</v>
      </c>
      <c r="D35" s="133">
        <v>541</v>
      </c>
      <c r="E35" s="115" t="s">
        <v>249</v>
      </c>
      <c r="F35" s="134">
        <v>1</v>
      </c>
      <c r="G35" s="133">
        <v>1</v>
      </c>
      <c r="H35" s="135">
        <v>0</v>
      </c>
      <c r="I35" s="117"/>
    </row>
    <row r="36" spans="1:9" ht="14.25">
      <c r="A36" s="113">
        <v>20</v>
      </c>
      <c r="B36" s="133">
        <v>45</v>
      </c>
      <c r="C36" s="133">
        <v>5</v>
      </c>
      <c r="D36" s="133">
        <v>40</v>
      </c>
      <c r="E36" s="115">
        <v>75</v>
      </c>
      <c r="F36" s="134" t="s">
        <v>210</v>
      </c>
      <c r="G36" s="133" t="s">
        <v>210</v>
      </c>
      <c r="H36" s="135" t="s">
        <v>210</v>
      </c>
      <c r="I36" s="117"/>
    </row>
    <row r="37" spans="1:9" ht="14.25">
      <c r="A37" s="113">
        <v>21</v>
      </c>
      <c r="B37" s="133">
        <v>72</v>
      </c>
      <c r="C37" s="133">
        <v>7</v>
      </c>
      <c r="D37" s="133">
        <v>65</v>
      </c>
      <c r="E37" s="115">
        <v>76</v>
      </c>
      <c r="F37" s="134" t="s">
        <v>210</v>
      </c>
      <c r="G37" s="133" t="s">
        <v>210</v>
      </c>
      <c r="H37" s="135" t="s">
        <v>210</v>
      </c>
      <c r="I37" s="117"/>
    </row>
    <row r="38" spans="1:9" ht="14.25">
      <c r="A38" s="113">
        <v>22</v>
      </c>
      <c r="B38" s="133">
        <v>112</v>
      </c>
      <c r="C38" s="133">
        <v>12</v>
      </c>
      <c r="D38" s="133">
        <v>100</v>
      </c>
      <c r="E38" s="115">
        <v>77</v>
      </c>
      <c r="F38" s="134" t="s">
        <v>210</v>
      </c>
      <c r="G38" s="133" t="s">
        <v>210</v>
      </c>
      <c r="H38" s="135" t="s">
        <v>210</v>
      </c>
      <c r="I38" s="117"/>
    </row>
    <row r="39" spans="1:9" ht="14.25">
      <c r="A39" s="113">
        <v>23</v>
      </c>
      <c r="B39" s="133">
        <v>186</v>
      </c>
      <c r="C39" s="133">
        <v>30</v>
      </c>
      <c r="D39" s="133">
        <v>156</v>
      </c>
      <c r="E39" s="115">
        <v>78</v>
      </c>
      <c r="F39" s="134">
        <v>1</v>
      </c>
      <c r="G39" s="133">
        <v>1</v>
      </c>
      <c r="H39" s="135">
        <v>0</v>
      </c>
      <c r="I39" s="117"/>
    </row>
    <row r="40" spans="1:9" ht="14.25">
      <c r="A40" s="118">
        <v>24</v>
      </c>
      <c r="B40" s="136">
        <v>200</v>
      </c>
      <c r="C40" s="136">
        <v>20</v>
      </c>
      <c r="D40" s="136">
        <v>180</v>
      </c>
      <c r="E40" s="120">
        <v>79</v>
      </c>
      <c r="F40" s="137" t="s">
        <v>210</v>
      </c>
      <c r="G40" s="136" t="s">
        <v>210</v>
      </c>
      <c r="H40" s="138" t="s">
        <v>210</v>
      </c>
      <c r="I40" s="117"/>
    </row>
    <row r="41" spans="1:9" ht="10.5" customHeight="1">
      <c r="A41" s="113"/>
      <c r="B41" s="133"/>
      <c r="C41" s="133"/>
      <c r="D41" s="133"/>
      <c r="E41" s="115"/>
      <c r="F41" s="134"/>
      <c r="G41" s="133"/>
      <c r="H41" s="135"/>
      <c r="I41" s="117"/>
    </row>
    <row r="42" spans="1:9" ht="14.25">
      <c r="A42" s="113" t="s">
        <v>250</v>
      </c>
      <c r="B42" s="133">
        <v>642</v>
      </c>
      <c r="C42" s="133">
        <v>135</v>
      </c>
      <c r="D42" s="133">
        <v>507</v>
      </c>
      <c r="E42" s="115" t="s">
        <v>251</v>
      </c>
      <c r="F42" s="134">
        <v>1</v>
      </c>
      <c r="G42" s="133">
        <v>1</v>
      </c>
      <c r="H42" s="135">
        <v>0</v>
      </c>
      <c r="I42" s="117"/>
    </row>
    <row r="43" spans="1:9" ht="14.25">
      <c r="A43" s="113">
        <v>25</v>
      </c>
      <c r="B43" s="133">
        <v>194</v>
      </c>
      <c r="C43" s="133">
        <v>32</v>
      </c>
      <c r="D43" s="133">
        <v>162</v>
      </c>
      <c r="E43" s="115">
        <v>80</v>
      </c>
      <c r="F43" s="134">
        <v>1</v>
      </c>
      <c r="G43" s="133">
        <v>1</v>
      </c>
      <c r="H43" s="135">
        <v>0</v>
      </c>
      <c r="I43" s="117"/>
    </row>
    <row r="44" spans="1:9" ht="14.25">
      <c r="A44" s="113">
        <v>26</v>
      </c>
      <c r="B44" s="133">
        <v>154</v>
      </c>
      <c r="C44" s="133">
        <v>32</v>
      </c>
      <c r="D44" s="133">
        <v>122</v>
      </c>
      <c r="E44" s="115">
        <v>81</v>
      </c>
      <c r="F44" s="134" t="s">
        <v>210</v>
      </c>
      <c r="G44" s="133" t="s">
        <v>210</v>
      </c>
      <c r="H44" s="135" t="s">
        <v>210</v>
      </c>
      <c r="I44" s="117"/>
    </row>
    <row r="45" spans="1:9" ht="14.25">
      <c r="A45" s="113">
        <v>27</v>
      </c>
      <c r="B45" s="133">
        <v>111</v>
      </c>
      <c r="C45" s="133">
        <v>29</v>
      </c>
      <c r="D45" s="133">
        <v>82</v>
      </c>
      <c r="E45" s="115">
        <v>82</v>
      </c>
      <c r="F45" s="134" t="s">
        <v>210</v>
      </c>
      <c r="G45" s="133" t="s">
        <v>210</v>
      </c>
      <c r="H45" s="135" t="s">
        <v>210</v>
      </c>
      <c r="I45" s="117"/>
    </row>
    <row r="46" spans="1:9" ht="14.25">
      <c r="A46" s="113">
        <v>28</v>
      </c>
      <c r="B46" s="133">
        <v>111</v>
      </c>
      <c r="C46" s="133">
        <v>30</v>
      </c>
      <c r="D46" s="133">
        <v>81</v>
      </c>
      <c r="E46" s="115">
        <v>83</v>
      </c>
      <c r="F46" s="134" t="s">
        <v>210</v>
      </c>
      <c r="G46" s="133" t="s">
        <v>210</v>
      </c>
      <c r="H46" s="135" t="s">
        <v>210</v>
      </c>
      <c r="I46" s="117"/>
    </row>
    <row r="47" spans="1:9" ht="14.25">
      <c r="A47" s="118">
        <v>29</v>
      </c>
      <c r="B47" s="136">
        <v>72</v>
      </c>
      <c r="C47" s="136">
        <v>12</v>
      </c>
      <c r="D47" s="136">
        <v>60</v>
      </c>
      <c r="E47" s="120">
        <v>84</v>
      </c>
      <c r="F47" s="137" t="s">
        <v>210</v>
      </c>
      <c r="G47" s="136" t="s">
        <v>210</v>
      </c>
      <c r="H47" s="138" t="s">
        <v>210</v>
      </c>
      <c r="I47" s="117"/>
    </row>
    <row r="48" spans="1:9" ht="10.5" customHeight="1">
      <c r="A48" s="113"/>
      <c r="B48" s="133"/>
      <c r="C48" s="133"/>
      <c r="D48" s="133"/>
      <c r="E48" s="115"/>
      <c r="F48" s="134"/>
      <c r="G48" s="133"/>
      <c r="H48" s="135"/>
      <c r="I48" s="117"/>
    </row>
    <row r="49" spans="1:9" ht="14.25">
      <c r="A49" s="113" t="s">
        <v>252</v>
      </c>
      <c r="B49" s="133">
        <v>301</v>
      </c>
      <c r="C49" s="133">
        <v>91</v>
      </c>
      <c r="D49" s="133">
        <v>210</v>
      </c>
      <c r="E49" s="115" t="s">
        <v>253</v>
      </c>
      <c r="F49" s="134">
        <v>1</v>
      </c>
      <c r="G49" s="133">
        <v>0</v>
      </c>
      <c r="H49" s="135">
        <v>1</v>
      </c>
      <c r="I49" s="117"/>
    </row>
    <row r="50" spans="1:9" ht="14.25">
      <c r="A50" s="113">
        <v>30</v>
      </c>
      <c r="B50" s="133">
        <v>88</v>
      </c>
      <c r="C50" s="133">
        <v>24</v>
      </c>
      <c r="D50" s="133">
        <v>64</v>
      </c>
      <c r="E50" s="115">
        <v>85</v>
      </c>
      <c r="F50" s="134" t="s">
        <v>210</v>
      </c>
      <c r="G50" s="133" t="s">
        <v>210</v>
      </c>
      <c r="H50" s="135" t="s">
        <v>210</v>
      </c>
      <c r="I50" s="117"/>
    </row>
    <row r="51" spans="1:9" ht="14.25">
      <c r="A51" s="113">
        <v>31</v>
      </c>
      <c r="B51" s="133">
        <v>60</v>
      </c>
      <c r="C51" s="133">
        <v>13</v>
      </c>
      <c r="D51" s="133">
        <v>47</v>
      </c>
      <c r="E51" s="115">
        <v>86</v>
      </c>
      <c r="F51" s="134" t="s">
        <v>210</v>
      </c>
      <c r="G51" s="133" t="s">
        <v>210</v>
      </c>
      <c r="H51" s="135" t="s">
        <v>210</v>
      </c>
      <c r="I51" s="117"/>
    </row>
    <row r="52" spans="1:9" ht="14.25">
      <c r="A52" s="113">
        <v>32</v>
      </c>
      <c r="B52" s="133">
        <v>55</v>
      </c>
      <c r="C52" s="133">
        <v>20</v>
      </c>
      <c r="D52" s="133">
        <v>35</v>
      </c>
      <c r="E52" s="115">
        <v>87</v>
      </c>
      <c r="F52" s="134">
        <v>1</v>
      </c>
      <c r="G52" s="133">
        <v>0</v>
      </c>
      <c r="H52" s="135">
        <v>1</v>
      </c>
      <c r="I52" s="117"/>
    </row>
    <row r="53" spans="1:9" ht="14.25">
      <c r="A53" s="113">
        <v>33</v>
      </c>
      <c r="B53" s="133">
        <v>55</v>
      </c>
      <c r="C53" s="133">
        <v>19</v>
      </c>
      <c r="D53" s="133">
        <v>36</v>
      </c>
      <c r="E53" s="115">
        <v>88</v>
      </c>
      <c r="F53" s="134"/>
      <c r="G53" s="133"/>
      <c r="H53" s="135"/>
      <c r="I53" s="117"/>
    </row>
    <row r="54" spans="1:9" ht="14.25">
      <c r="A54" s="118">
        <v>34</v>
      </c>
      <c r="B54" s="136">
        <v>43</v>
      </c>
      <c r="C54" s="136">
        <v>15</v>
      </c>
      <c r="D54" s="136">
        <v>28</v>
      </c>
      <c r="E54" s="120">
        <v>89</v>
      </c>
      <c r="F54" s="137"/>
      <c r="G54" s="136"/>
      <c r="H54" s="138"/>
      <c r="I54" s="117"/>
    </row>
    <row r="55" spans="1:9" ht="10.5" customHeight="1">
      <c r="A55" s="113"/>
      <c r="B55" s="133"/>
      <c r="C55" s="133"/>
      <c r="D55" s="133"/>
      <c r="E55" s="115"/>
      <c r="F55" s="134"/>
      <c r="G55" s="133"/>
      <c r="H55" s="135"/>
      <c r="I55" s="117"/>
    </row>
    <row r="56" spans="1:9" ht="14.25">
      <c r="A56" s="113" t="s">
        <v>254</v>
      </c>
      <c r="B56" s="133">
        <v>114</v>
      </c>
      <c r="C56" s="133">
        <v>36</v>
      </c>
      <c r="D56" s="133">
        <v>78</v>
      </c>
      <c r="E56" s="115" t="s">
        <v>255</v>
      </c>
      <c r="F56" s="134"/>
      <c r="G56" s="133"/>
      <c r="H56" s="135"/>
      <c r="I56" s="117"/>
    </row>
    <row r="57" spans="1:9" ht="14.25">
      <c r="A57" s="113">
        <v>35</v>
      </c>
      <c r="B57" s="133">
        <v>37</v>
      </c>
      <c r="C57" s="133">
        <v>15</v>
      </c>
      <c r="D57" s="133">
        <v>22</v>
      </c>
      <c r="E57" s="115">
        <v>90</v>
      </c>
      <c r="F57" s="134"/>
      <c r="G57" s="133"/>
      <c r="H57" s="135"/>
      <c r="I57" s="117"/>
    </row>
    <row r="58" spans="1:9" ht="14.25">
      <c r="A58" s="113">
        <v>36</v>
      </c>
      <c r="B58" s="133">
        <v>32</v>
      </c>
      <c r="C58" s="133">
        <v>9</v>
      </c>
      <c r="D58" s="133">
        <v>23</v>
      </c>
      <c r="E58" s="115">
        <v>91</v>
      </c>
      <c r="F58" s="134"/>
      <c r="G58" s="133"/>
      <c r="H58" s="135"/>
      <c r="I58" s="117"/>
    </row>
    <row r="59" spans="1:9" ht="14.25">
      <c r="A59" s="113">
        <v>37</v>
      </c>
      <c r="B59" s="133">
        <v>15</v>
      </c>
      <c r="C59" s="133">
        <v>3</v>
      </c>
      <c r="D59" s="133">
        <v>12</v>
      </c>
      <c r="E59" s="115">
        <v>92</v>
      </c>
      <c r="F59" s="134"/>
      <c r="G59" s="133"/>
      <c r="H59" s="135"/>
      <c r="I59" s="117"/>
    </row>
    <row r="60" spans="1:9" ht="14.25">
      <c r="A60" s="113">
        <v>38</v>
      </c>
      <c r="B60" s="133">
        <v>14</v>
      </c>
      <c r="C60" s="133">
        <v>5</v>
      </c>
      <c r="D60" s="133">
        <v>9</v>
      </c>
      <c r="E60" s="115">
        <v>93</v>
      </c>
      <c r="F60" s="134"/>
      <c r="G60" s="133"/>
      <c r="H60" s="135"/>
      <c r="I60" s="117"/>
    </row>
    <row r="61" spans="1:9" ht="14.25">
      <c r="A61" s="118">
        <v>39</v>
      </c>
      <c r="B61" s="136">
        <v>16</v>
      </c>
      <c r="C61" s="136">
        <v>4</v>
      </c>
      <c r="D61" s="136">
        <v>12</v>
      </c>
      <c r="E61" s="120">
        <v>94</v>
      </c>
      <c r="F61" s="137"/>
      <c r="G61" s="136"/>
      <c r="H61" s="138"/>
      <c r="I61" s="117"/>
    </row>
    <row r="62" spans="1:9" ht="10.5" customHeight="1">
      <c r="A62" s="113"/>
      <c r="B62" s="133"/>
      <c r="C62" s="133"/>
      <c r="D62" s="133"/>
      <c r="E62" s="115"/>
      <c r="F62" s="134"/>
      <c r="G62" s="133"/>
      <c r="H62" s="135"/>
      <c r="I62" s="117"/>
    </row>
    <row r="63" spans="1:9" ht="14.25">
      <c r="A63" s="113" t="s">
        <v>256</v>
      </c>
      <c r="B63" s="133">
        <v>27</v>
      </c>
      <c r="C63" s="133">
        <v>13</v>
      </c>
      <c r="D63" s="133">
        <v>14</v>
      </c>
      <c r="E63" s="115" t="s">
        <v>257</v>
      </c>
      <c r="F63" s="134"/>
      <c r="G63" s="133"/>
      <c r="H63" s="135"/>
      <c r="I63" s="117"/>
    </row>
    <row r="64" spans="1:9" ht="14.25">
      <c r="A64" s="113">
        <v>40</v>
      </c>
      <c r="B64" s="133">
        <v>6</v>
      </c>
      <c r="C64" s="133">
        <v>3</v>
      </c>
      <c r="D64" s="133">
        <v>3</v>
      </c>
      <c r="E64" s="115">
        <v>95</v>
      </c>
      <c r="F64" s="134"/>
      <c r="G64" s="133"/>
      <c r="H64" s="135"/>
      <c r="I64" s="117"/>
    </row>
    <row r="65" spans="1:9" ht="14.25">
      <c r="A65" s="113">
        <v>41</v>
      </c>
      <c r="B65" s="133">
        <v>6</v>
      </c>
      <c r="C65" s="133">
        <v>3</v>
      </c>
      <c r="D65" s="133">
        <v>3</v>
      </c>
      <c r="E65" s="115">
        <v>96</v>
      </c>
      <c r="F65" s="134"/>
      <c r="G65" s="133"/>
      <c r="H65" s="135"/>
      <c r="I65" s="117"/>
    </row>
    <row r="66" spans="1:9" ht="14.25">
      <c r="A66" s="113">
        <v>42</v>
      </c>
      <c r="B66" s="133">
        <v>7</v>
      </c>
      <c r="C66" s="133">
        <v>3</v>
      </c>
      <c r="D66" s="133">
        <v>4</v>
      </c>
      <c r="E66" s="115">
        <v>97</v>
      </c>
      <c r="F66" s="134"/>
      <c r="G66" s="133"/>
      <c r="H66" s="135"/>
      <c r="I66" s="117"/>
    </row>
    <row r="67" spans="1:9" ht="14.25">
      <c r="A67" s="113">
        <v>43</v>
      </c>
      <c r="B67" s="133">
        <v>4</v>
      </c>
      <c r="C67" s="133">
        <v>2</v>
      </c>
      <c r="D67" s="133">
        <v>2</v>
      </c>
      <c r="E67" s="115">
        <v>98</v>
      </c>
      <c r="F67" s="134"/>
      <c r="G67" s="133"/>
      <c r="H67" s="135"/>
      <c r="I67" s="117"/>
    </row>
    <row r="68" spans="1:9" ht="14.25">
      <c r="A68" s="118">
        <v>44</v>
      </c>
      <c r="B68" s="136">
        <v>4</v>
      </c>
      <c r="C68" s="136">
        <v>2</v>
      </c>
      <c r="D68" s="136">
        <v>2</v>
      </c>
      <c r="E68" s="120">
        <v>99</v>
      </c>
      <c r="F68" s="137"/>
      <c r="G68" s="136"/>
      <c r="H68" s="138"/>
      <c r="I68" s="117"/>
    </row>
    <row r="69" spans="1:9" ht="10.5" customHeight="1">
      <c r="A69" s="113"/>
      <c r="B69" s="133"/>
      <c r="C69" s="133"/>
      <c r="D69" s="133"/>
      <c r="E69" s="115"/>
      <c r="F69" s="134"/>
      <c r="G69" s="133"/>
      <c r="H69" s="135"/>
      <c r="I69" s="117"/>
    </row>
    <row r="70" spans="1:9" ht="14.25">
      <c r="A70" s="113" t="s">
        <v>258</v>
      </c>
      <c r="B70" s="133">
        <v>19</v>
      </c>
      <c r="C70" s="133">
        <v>14</v>
      </c>
      <c r="D70" s="133">
        <v>5</v>
      </c>
      <c r="E70" s="115" t="s">
        <v>263</v>
      </c>
      <c r="F70" s="134"/>
      <c r="G70" s="133"/>
      <c r="H70" s="135"/>
      <c r="I70" s="117"/>
    </row>
    <row r="71" spans="1:9" ht="14.25">
      <c r="A71" s="113">
        <v>45</v>
      </c>
      <c r="B71" s="133" t="s">
        <v>210</v>
      </c>
      <c r="C71" s="133" t="s">
        <v>210</v>
      </c>
      <c r="D71" s="133" t="s">
        <v>210</v>
      </c>
      <c r="E71" s="115" t="s">
        <v>264</v>
      </c>
      <c r="F71" s="134"/>
      <c r="G71" s="133"/>
      <c r="H71" s="135"/>
      <c r="I71" s="117"/>
    </row>
    <row r="72" spans="1:9" ht="14.25">
      <c r="A72" s="113">
        <v>46</v>
      </c>
      <c r="B72" s="133">
        <v>7</v>
      </c>
      <c r="C72" s="133">
        <v>6</v>
      </c>
      <c r="D72" s="133">
        <v>1</v>
      </c>
      <c r="E72" s="115"/>
      <c r="F72" s="116"/>
      <c r="G72" s="114"/>
      <c r="H72" s="108"/>
      <c r="I72" s="117"/>
    </row>
    <row r="73" spans="1:9" ht="14.25">
      <c r="A73" s="113">
        <v>47</v>
      </c>
      <c r="B73" s="133">
        <v>5</v>
      </c>
      <c r="C73" s="133">
        <v>2</v>
      </c>
      <c r="D73" s="133">
        <v>3</v>
      </c>
      <c r="E73" s="115"/>
      <c r="F73" s="115"/>
      <c r="G73" s="114"/>
      <c r="H73" s="108"/>
      <c r="I73" s="117"/>
    </row>
    <row r="74" spans="1:9" ht="14.25">
      <c r="A74" s="113">
        <v>48</v>
      </c>
      <c r="B74" s="133">
        <v>4</v>
      </c>
      <c r="C74" s="133">
        <v>3</v>
      </c>
      <c r="D74" s="133">
        <v>1</v>
      </c>
      <c r="E74" s="115" t="s">
        <v>265</v>
      </c>
      <c r="F74" s="115"/>
      <c r="G74" s="114"/>
      <c r="H74" s="108"/>
      <c r="I74" s="117"/>
    </row>
    <row r="75" spans="1:8" ht="14.25">
      <c r="A75" s="118">
        <v>49</v>
      </c>
      <c r="B75" s="136">
        <v>3</v>
      </c>
      <c r="C75" s="136">
        <v>3</v>
      </c>
      <c r="D75" s="136">
        <v>0</v>
      </c>
      <c r="E75" s="115" t="s">
        <v>266</v>
      </c>
      <c r="F75" s="115"/>
      <c r="G75" s="114"/>
      <c r="H75" s="108"/>
    </row>
    <row r="76" spans="1:8" ht="14.25">
      <c r="A76" s="113"/>
      <c r="B76" s="133"/>
      <c r="C76" s="133"/>
      <c r="D76" s="133"/>
      <c r="E76" s="115" t="s">
        <v>267</v>
      </c>
      <c r="F76" s="116">
        <f>B7+B14+B21</f>
        <v>81</v>
      </c>
      <c r="G76" s="114">
        <f>C7+C14+C21</f>
        <v>41</v>
      </c>
      <c r="H76" s="108">
        <f>D7+D14+D21</f>
        <v>40</v>
      </c>
    </row>
    <row r="77" spans="1:8" ht="14.25">
      <c r="A77" s="113" t="s">
        <v>259</v>
      </c>
      <c r="B77" s="133">
        <v>15</v>
      </c>
      <c r="C77" s="133">
        <v>5</v>
      </c>
      <c r="D77" s="133">
        <v>10</v>
      </c>
      <c r="E77" s="115" t="s">
        <v>268</v>
      </c>
      <c r="F77" s="116">
        <f>B28+B35+B42+B49+B56+B63+B70+B77+F7+F14</f>
        <v>1775</v>
      </c>
      <c r="G77" s="114">
        <f>C28+C35+C42+C49+C56+C63+C70+C77+G7+G14</f>
        <v>388</v>
      </c>
      <c r="H77" s="108">
        <f>D28+D35+D42+D49+D56+D63+D70+D77+H7+H14</f>
        <v>1387</v>
      </c>
    </row>
    <row r="78" spans="1:8" ht="14.25">
      <c r="A78" s="113">
        <v>50</v>
      </c>
      <c r="B78" s="133">
        <v>2</v>
      </c>
      <c r="C78" s="133">
        <v>1</v>
      </c>
      <c r="D78" s="133">
        <v>1</v>
      </c>
      <c r="E78" s="115" t="s">
        <v>269</v>
      </c>
      <c r="F78" s="116">
        <f>F21+F28+F35+F42+F49+F56+F63+F70</f>
        <v>5</v>
      </c>
      <c r="G78" s="114">
        <f>G21+G28+G35+G42+G49+G56+G63+G70</f>
        <v>2</v>
      </c>
      <c r="H78" s="108">
        <f>H21+H28+H35+H42+H49+H56+H63+H70</f>
        <v>3</v>
      </c>
    </row>
    <row r="79" spans="1:8" ht="14.25">
      <c r="A79" s="113">
        <v>51</v>
      </c>
      <c r="B79" s="133">
        <v>1</v>
      </c>
      <c r="C79" s="133">
        <v>1</v>
      </c>
      <c r="D79" s="133">
        <v>0</v>
      </c>
      <c r="E79" s="123" t="s">
        <v>270</v>
      </c>
      <c r="F79" s="116"/>
      <c r="G79" s="114"/>
      <c r="H79" s="108"/>
    </row>
    <row r="80" spans="1:8" ht="14.25">
      <c r="A80" s="113">
        <v>52</v>
      </c>
      <c r="B80" s="133">
        <v>3</v>
      </c>
      <c r="C80" s="133">
        <v>1</v>
      </c>
      <c r="D80" s="133">
        <v>2</v>
      </c>
      <c r="E80" s="115" t="s">
        <v>267</v>
      </c>
      <c r="F80" s="124">
        <f>F76/$B$5*100</f>
        <v>4.352498656636217</v>
      </c>
      <c r="G80" s="125">
        <f>G76/$C$5*100</f>
        <v>9.51276102088167</v>
      </c>
      <c r="H80" s="126">
        <f>H76/$D$5*100</f>
        <v>2.797202797202797</v>
      </c>
    </row>
    <row r="81" spans="1:8" ht="14.25">
      <c r="A81" s="113">
        <v>53</v>
      </c>
      <c r="B81" s="133">
        <v>5</v>
      </c>
      <c r="C81" s="133">
        <v>2</v>
      </c>
      <c r="D81" s="133">
        <v>3</v>
      </c>
      <c r="E81" s="115" t="s">
        <v>268</v>
      </c>
      <c r="F81" s="124">
        <f>F77/$B$5*100</f>
        <v>95.37882858678131</v>
      </c>
      <c r="G81" s="125">
        <f>G77/$C$5*100</f>
        <v>90.02320185614849</v>
      </c>
      <c r="H81" s="126">
        <f>H77/$D$5*100</f>
        <v>96.99300699300699</v>
      </c>
    </row>
    <row r="82" spans="1:8" ht="15" thickBot="1">
      <c r="A82" s="127">
        <v>54</v>
      </c>
      <c r="B82" s="139">
        <v>4</v>
      </c>
      <c r="C82" s="139">
        <v>0</v>
      </c>
      <c r="D82" s="139">
        <v>4</v>
      </c>
      <c r="E82" s="129" t="s">
        <v>269</v>
      </c>
      <c r="F82" s="130">
        <f>F78/$B$5*100</f>
        <v>0.2686727565824825</v>
      </c>
      <c r="G82" s="131">
        <f>G78/$C$5*100</f>
        <v>0.46403712296983757</v>
      </c>
      <c r="H82" s="132">
        <f>H78/$D$5*100</f>
        <v>0.2097902097902098</v>
      </c>
    </row>
    <row r="83" ht="14.25">
      <c r="A83" s="246" t="s">
        <v>331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6" s="2" customFormat="1" ht="24.75" customHeight="1">
      <c r="A1" s="36" t="s">
        <v>115</v>
      </c>
      <c r="D1" s="3"/>
      <c r="E1" s="186"/>
      <c r="F1" s="3"/>
    </row>
    <row r="2" spans="1:2" s="4" customFormat="1" ht="19.5" customHeight="1">
      <c r="A2" s="4" t="s">
        <v>2</v>
      </c>
      <c r="B2" s="4" t="s">
        <v>116</v>
      </c>
    </row>
    <row r="3" spans="1:9" s="4" customFormat="1" ht="14.25" thickBot="1">
      <c r="A3" s="4" t="s">
        <v>117</v>
      </c>
      <c r="G3" s="214"/>
      <c r="H3" s="214"/>
      <c r="I3" s="214"/>
    </row>
    <row r="4" spans="1:11" ht="13.5">
      <c r="A4" s="208"/>
      <c r="B4" s="211" t="s">
        <v>5</v>
      </c>
      <c r="C4" s="202" t="s">
        <v>6</v>
      </c>
      <c r="D4" s="202" t="s">
        <v>118</v>
      </c>
      <c r="E4" s="202" t="s">
        <v>119</v>
      </c>
      <c r="F4" s="202" t="s">
        <v>120</v>
      </c>
      <c r="G4" s="202" t="s">
        <v>121</v>
      </c>
      <c r="H4" s="202" t="s">
        <v>122</v>
      </c>
      <c r="I4" s="202" t="s">
        <v>123</v>
      </c>
      <c r="J4" s="202" t="s">
        <v>124</v>
      </c>
      <c r="K4" s="205" t="s">
        <v>125</v>
      </c>
    </row>
    <row r="5" spans="1:11" ht="13.5">
      <c r="A5" s="209"/>
      <c r="B5" s="212"/>
      <c r="C5" s="203"/>
      <c r="D5" s="203"/>
      <c r="E5" s="203"/>
      <c r="F5" s="203"/>
      <c r="G5" s="203"/>
      <c r="H5" s="203"/>
      <c r="I5" s="203"/>
      <c r="J5" s="203"/>
      <c r="K5" s="206"/>
    </row>
    <row r="6" spans="1:11" ht="14.25" thickBot="1">
      <c r="A6" s="210"/>
      <c r="B6" s="213"/>
      <c r="C6" s="204"/>
      <c r="D6" s="204"/>
      <c r="E6" s="204"/>
      <c r="F6" s="204"/>
      <c r="G6" s="204"/>
      <c r="H6" s="204"/>
      <c r="I6" s="204"/>
      <c r="J6" s="204"/>
      <c r="K6" s="207"/>
    </row>
    <row r="7" spans="1:11" ht="13.5">
      <c r="A7" s="6" t="s">
        <v>53</v>
      </c>
      <c r="B7" s="7">
        <f aca="true" t="shared" si="0" ref="B7:K7">B8+B13</f>
        <v>14996</v>
      </c>
      <c r="C7" s="8">
        <f t="shared" si="0"/>
        <v>126</v>
      </c>
      <c r="D7" s="8">
        <f t="shared" si="0"/>
        <v>157</v>
      </c>
      <c r="E7" s="8">
        <f t="shared" si="0"/>
        <v>2024</v>
      </c>
      <c r="F7" s="8">
        <f t="shared" si="0"/>
        <v>860</v>
      </c>
      <c r="G7" s="8">
        <f t="shared" si="0"/>
        <v>4034</v>
      </c>
      <c r="H7" s="8">
        <f t="shared" si="0"/>
        <v>1468</v>
      </c>
      <c r="I7" s="8">
        <f t="shared" si="0"/>
        <v>3482</v>
      </c>
      <c r="J7" s="8">
        <f t="shared" si="0"/>
        <v>879</v>
      </c>
      <c r="K7" s="9">
        <f t="shared" si="0"/>
        <v>1966</v>
      </c>
    </row>
    <row r="8" spans="1:11" ht="13.5">
      <c r="A8" s="12" t="s">
        <v>54</v>
      </c>
      <c r="B8" s="13">
        <f aca="true" t="shared" si="1" ref="B8:K8">SUM(B9:B12)</f>
        <v>8957</v>
      </c>
      <c r="C8" s="14">
        <f t="shared" si="1"/>
        <v>82</v>
      </c>
      <c r="D8" s="14">
        <f t="shared" si="1"/>
        <v>90</v>
      </c>
      <c r="E8" s="14">
        <f t="shared" si="1"/>
        <v>1367</v>
      </c>
      <c r="F8" s="14">
        <f t="shared" si="1"/>
        <v>578</v>
      </c>
      <c r="G8" s="14">
        <f t="shared" si="1"/>
        <v>2434</v>
      </c>
      <c r="H8" s="14">
        <f t="shared" si="1"/>
        <v>950</v>
      </c>
      <c r="I8" s="14">
        <f t="shared" si="1"/>
        <v>2236</v>
      </c>
      <c r="J8" s="14">
        <f t="shared" si="1"/>
        <v>646</v>
      </c>
      <c r="K8" s="15">
        <f t="shared" si="1"/>
        <v>574</v>
      </c>
    </row>
    <row r="9" spans="1:11" ht="13.5">
      <c r="A9" s="16" t="s">
        <v>55</v>
      </c>
      <c r="B9" s="17">
        <f>SUM(C9:K9)</f>
        <v>6088</v>
      </c>
      <c r="C9" s="18">
        <v>49</v>
      </c>
      <c r="D9" s="18">
        <v>61</v>
      </c>
      <c r="E9" s="18">
        <v>940</v>
      </c>
      <c r="F9" s="18">
        <v>396</v>
      </c>
      <c r="G9" s="18">
        <v>1618</v>
      </c>
      <c r="H9" s="18">
        <v>662</v>
      </c>
      <c r="I9" s="18">
        <v>1764</v>
      </c>
      <c r="J9" s="18">
        <v>483</v>
      </c>
      <c r="K9" s="19">
        <v>115</v>
      </c>
    </row>
    <row r="10" spans="1:11" ht="13.5">
      <c r="A10" s="16" t="s">
        <v>56</v>
      </c>
      <c r="B10" s="17">
        <f>SUM(C10:K10)</f>
        <v>1300</v>
      </c>
      <c r="C10" s="18">
        <v>10</v>
      </c>
      <c r="D10" s="18">
        <v>8</v>
      </c>
      <c r="E10" s="18">
        <v>161</v>
      </c>
      <c r="F10" s="18">
        <v>93</v>
      </c>
      <c r="G10" s="18">
        <v>360</v>
      </c>
      <c r="H10" s="18">
        <v>120</v>
      </c>
      <c r="I10" s="18">
        <v>208</v>
      </c>
      <c r="J10" s="18">
        <v>82</v>
      </c>
      <c r="K10" s="19">
        <v>258</v>
      </c>
    </row>
    <row r="11" spans="1:11" ht="13.5">
      <c r="A11" s="16" t="s">
        <v>57</v>
      </c>
      <c r="B11" s="17">
        <f>SUM(C11:K11)</f>
        <v>703</v>
      </c>
      <c r="C11" s="18">
        <v>2</v>
      </c>
      <c r="D11" s="18">
        <v>13</v>
      </c>
      <c r="E11" s="18">
        <v>124</v>
      </c>
      <c r="F11" s="18">
        <v>28</v>
      </c>
      <c r="G11" s="18">
        <v>194</v>
      </c>
      <c r="H11" s="18">
        <v>89</v>
      </c>
      <c r="I11" s="18">
        <v>106</v>
      </c>
      <c r="J11" s="18">
        <v>56</v>
      </c>
      <c r="K11" s="19">
        <v>91</v>
      </c>
    </row>
    <row r="12" spans="1:11" ht="13.5">
      <c r="A12" s="20" t="s">
        <v>58</v>
      </c>
      <c r="B12" s="21">
        <f>SUM(C12:K12)</f>
        <v>866</v>
      </c>
      <c r="C12" s="10">
        <v>21</v>
      </c>
      <c r="D12" s="10">
        <v>8</v>
      </c>
      <c r="E12" s="10">
        <v>142</v>
      </c>
      <c r="F12" s="10">
        <v>61</v>
      </c>
      <c r="G12" s="10">
        <v>262</v>
      </c>
      <c r="H12" s="10">
        <v>79</v>
      </c>
      <c r="I12" s="10">
        <v>158</v>
      </c>
      <c r="J12" s="10">
        <v>25</v>
      </c>
      <c r="K12" s="11">
        <v>110</v>
      </c>
    </row>
    <row r="13" spans="1:11" ht="13.5">
      <c r="A13" s="22" t="s">
        <v>59</v>
      </c>
      <c r="B13" s="21">
        <f aca="true" t="shared" si="2" ref="B13:K13">B14+B18+B21+B29+B17+B36+B44+B47+B52+B60</f>
        <v>6039</v>
      </c>
      <c r="C13" s="10">
        <f t="shared" si="2"/>
        <v>44</v>
      </c>
      <c r="D13" s="10">
        <f t="shared" si="2"/>
        <v>67</v>
      </c>
      <c r="E13" s="10">
        <f t="shared" si="2"/>
        <v>657</v>
      </c>
      <c r="F13" s="10">
        <f t="shared" si="2"/>
        <v>282</v>
      </c>
      <c r="G13" s="10">
        <f t="shared" si="2"/>
        <v>1600</v>
      </c>
      <c r="H13" s="10">
        <f t="shared" si="2"/>
        <v>518</v>
      </c>
      <c r="I13" s="10">
        <f t="shared" si="2"/>
        <v>1246</v>
      </c>
      <c r="J13" s="10">
        <f t="shared" si="2"/>
        <v>233</v>
      </c>
      <c r="K13" s="11">
        <f t="shared" si="2"/>
        <v>1392</v>
      </c>
    </row>
    <row r="14" spans="1:11" ht="13.5">
      <c r="A14" s="23" t="s">
        <v>60</v>
      </c>
      <c r="B14" s="21">
        <f aca="true" t="shared" si="3" ref="B14:K14">SUM(B15:B16)</f>
        <v>88</v>
      </c>
      <c r="C14" s="10">
        <f t="shared" si="3"/>
        <v>4</v>
      </c>
      <c r="D14" s="10">
        <f t="shared" si="3"/>
        <v>0</v>
      </c>
      <c r="E14" s="10">
        <f t="shared" si="3"/>
        <v>10</v>
      </c>
      <c r="F14" s="10">
        <f t="shared" si="3"/>
        <v>2</v>
      </c>
      <c r="G14" s="10">
        <f t="shared" si="3"/>
        <v>36</v>
      </c>
      <c r="H14" s="10">
        <f t="shared" si="3"/>
        <v>10</v>
      </c>
      <c r="I14" s="10">
        <f t="shared" si="3"/>
        <v>10</v>
      </c>
      <c r="J14" s="10">
        <f t="shared" si="3"/>
        <v>6</v>
      </c>
      <c r="K14" s="11">
        <f t="shared" si="3"/>
        <v>10</v>
      </c>
    </row>
    <row r="15" spans="1:11" ht="13.5">
      <c r="A15" s="16" t="s">
        <v>61</v>
      </c>
      <c r="B15" s="17">
        <f>SUM(C15:K15)</f>
        <v>60</v>
      </c>
      <c r="C15" s="18">
        <v>4</v>
      </c>
      <c r="D15" s="18"/>
      <c r="E15" s="18">
        <v>8</v>
      </c>
      <c r="F15" s="18">
        <v>1</v>
      </c>
      <c r="G15" s="18">
        <v>24</v>
      </c>
      <c r="H15" s="18">
        <v>6</v>
      </c>
      <c r="I15" s="18">
        <v>9</v>
      </c>
      <c r="J15" s="18">
        <v>4</v>
      </c>
      <c r="K15" s="19">
        <v>4</v>
      </c>
    </row>
    <row r="16" spans="1:11" ht="13.5">
      <c r="A16" s="20" t="s">
        <v>62</v>
      </c>
      <c r="B16" s="21">
        <f>SUM(C16:K16)</f>
        <v>28</v>
      </c>
      <c r="C16" s="10"/>
      <c r="D16" s="10"/>
      <c r="E16" s="10">
        <v>2</v>
      </c>
      <c r="F16" s="10">
        <v>1</v>
      </c>
      <c r="G16" s="10">
        <v>12</v>
      </c>
      <c r="H16" s="10">
        <v>4</v>
      </c>
      <c r="I16" s="10">
        <v>1</v>
      </c>
      <c r="J16" s="10">
        <v>2</v>
      </c>
      <c r="K16" s="11">
        <v>6</v>
      </c>
    </row>
    <row r="17" spans="1:11" ht="13.5">
      <c r="A17" s="24" t="s">
        <v>63</v>
      </c>
      <c r="B17" s="21">
        <f>SUM(C17:K17)</f>
        <v>18</v>
      </c>
      <c r="C17" s="10">
        <v>1</v>
      </c>
      <c r="D17" s="10"/>
      <c r="E17" s="10">
        <v>1</v>
      </c>
      <c r="F17" s="10"/>
      <c r="G17" s="10">
        <v>3</v>
      </c>
      <c r="H17" s="10">
        <v>1</v>
      </c>
      <c r="I17" s="10">
        <v>10</v>
      </c>
      <c r="J17" s="10"/>
      <c r="K17" s="11">
        <v>2</v>
      </c>
    </row>
    <row r="18" spans="1:11" ht="13.5">
      <c r="A18" s="25" t="s">
        <v>64</v>
      </c>
      <c r="B18" s="13">
        <f aca="true" t="shared" si="4" ref="B18:K18">SUM(B19:B20)</f>
        <v>293</v>
      </c>
      <c r="C18" s="14">
        <f t="shared" si="4"/>
        <v>2</v>
      </c>
      <c r="D18" s="14">
        <f t="shared" si="4"/>
        <v>1</v>
      </c>
      <c r="E18" s="14">
        <f t="shared" si="4"/>
        <v>39</v>
      </c>
      <c r="F18" s="14">
        <f t="shared" si="4"/>
        <v>25</v>
      </c>
      <c r="G18" s="14">
        <f t="shared" si="4"/>
        <v>95</v>
      </c>
      <c r="H18" s="14">
        <f t="shared" si="4"/>
        <v>21</v>
      </c>
      <c r="I18" s="14">
        <f t="shared" si="4"/>
        <v>56</v>
      </c>
      <c r="J18" s="14">
        <f t="shared" si="4"/>
        <v>7</v>
      </c>
      <c r="K18" s="15">
        <f t="shared" si="4"/>
        <v>47</v>
      </c>
    </row>
    <row r="19" spans="1:11" ht="13.5">
      <c r="A19" s="16" t="s">
        <v>65</v>
      </c>
      <c r="B19" s="26">
        <f>SUM(C19:K19)</f>
        <v>226</v>
      </c>
      <c r="C19" s="27">
        <v>2</v>
      </c>
      <c r="D19" s="27">
        <v>1</v>
      </c>
      <c r="E19" s="27">
        <v>36</v>
      </c>
      <c r="F19" s="27">
        <v>21</v>
      </c>
      <c r="G19" s="27">
        <v>81</v>
      </c>
      <c r="H19" s="27">
        <v>20</v>
      </c>
      <c r="I19" s="27">
        <v>53</v>
      </c>
      <c r="J19" s="27">
        <v>6</v>
      </c>
      <c r="K19" s="28">
        <v>6</v>
      </c>
    </row>
    <row r="20" spans="1:11" s="29" customFormat="1" ht="13.5">
      <c r="A20" s="20" t="s">
        <v>66</v>
      </c>
      <c r="B20" s="21">
        <f>SUM(C20:K20)</f>
        <v>67</v>
      </c>
      <c r="C20" s="10"/>
      <c r="D20" s="10"/>
      <c r="E20" s="10">
        <v>3</v>
      </c>
      <c r="F20" s="10">
        <v>4</v>
      </c>
      <c r="G20" s="10">
        <v>14</v>
      </c>
      <c r="H20" s="10">
        <v>1</v>
      </c>
      <c r="I20" s="10">
        <v>3</v>
      </c>
      <c r="J20" s="10">
        <v>1</v>
      </c>
      <c r="K20" s="11">
        <v>41</v>
      </c>
    </row>
    <row r="21" spans="1:11" s="29" customFormat="1" ht="13.5">
      <c r="A21" s="25" t="s">
        <v>67</v>
      </c>
      <c r="B21" s="13">
        <f aca="true" t="shared" si="5" ref="B21:K21">SUM(B22:B28)</f>
        <v>362</v>
      </c>
      <c r="C21" s="14">
        <f t="shared" si="5"/>
        <v>6</v>
      </c>
      <c r="D21" s="14">
        <f t="shared" si="5"/>
        <v>3</v>
      </c>
      <c r="E21" s="14">
        <f t="shared" si="5"/>
        <v>49</v>
      </c>
      <c r="F21" s="14">
        <f t="shared" si="5"/>
        <v>24</v>
      </c>
      <c r="G21" s="14">
        <f t="shared" si="5"/>
        <v>116</v>
      </c>
      <c r="H21" s="14">
        <f t="shared" si="5"/>
        <v>44</v>
      </c>
      <c r="I21" s="14">
        <f t="shared" si="5"/>
        <v>51</v>
      </c>
      <c r="J21" s="14">
        <f t="shared" si="5"/>
        <v>17</v>
      </c>
      <c r="K21" s="15">
        <f t="shared" si="5"/>
        <v>52</v>
      </c>
    </row>
    <row r="22" spans="1:11" ht="13.5">
      <c r="A22" s="30" t="s">
        <v>68</v>
      </c>
      <c r="B22" s="26">
        <f aca="true" t="shared" si="6" ref="B22:B28">SUM(C22:K22)</f>
        <v>104</v>
      </c>
      <c r="C22" s="27"/>
      <c r="D22" s="27">
        <v>1</v>
      </c>
      <c r="E22" s="27">
        <v>19</v>
      </c>
      <c r="F22" s="27">
        <v>4</v>
      </c>
      <c r="G22" s="27">
        <v>30</v>
      </c>
      <c r="H22" s="27">
        <v>10</v>
      </c>
      <c r="I22" s="27">
        <v>12</v>
      </c>
      <c r="J22" s="27">
        <v>2</v>
      </c>
      <c r="K22" s="28">
        <v>26</v>
      </c>
    </row>
    <row r="23" spans="1:11" ht="13.5">
      <c r="A23" s="30" t="s">
        <v>69</v>
      </c>
      <c r="B23" s="17">
        <f t="shared" si="6"/>
        <v>185</v>
      </c>
      <c r="C23" s="18">
        <v>4</v>
      </c>
      <c r="D23" s="18">
        <v>2</v>
      </c>
      <c r="E23" s="18">
        <v>20</v>
      </c>
      <c r="F23" s="18">
        <v>13</v>
      </c>
      <c r="G23" s="18">
        <v>64</v>
      </c>
      <c r="H23" s="18">
        <v>27</v>
      </c>
      <c r="I23" s="18">
        <v>23</v>
      </c>
      <c r="J23" s="18">
        <v>10</v>
      </c>
      <c r="K23" s="19">
        <v>22</v>
      </c>
    </row>
    <row r="24" spans="1:11" ht="13.5">
      <c r="A24" s="30" t="s">
        <v>70</v>
      </c>
      <c r="B24" s="17">
        <f t="shared" si="6"/>
        <v>26</v>
      </c>
      <c r="C24" s="18">
        <v>1</v>
      </c>
      <c r="D24" s="18"/>
      <c r="E24" s="18">
        <v>7</v>
      </c>
      <c r="F24" s="18">
        <v>1</v>
      </c>
      <c r="G24" s="18">
        <v>8</v>
      </c>
      <c r="H24" s="18">
        <v>2</v>
      </c>
      <c r="I24" s="18">
        <v>2</v>
      </c>
      <c r="J24" s="18">
        <v>2</v>
      </c>
      <c r="K24" s="19">
        <v>3</v>
      </c>
    </row>
    <row r="25" spans="1:11" ht="13.5">
      <c r="A25" s="30" t="s">
        <v>71</v>
      </c>
      <c r="B25" s="17">
        <f t="shared" si="6"/>
        <v>21</v>
      </c>
      <c r="C25" s="18"/>
      <c r="D25" s="18"/>
      <c r="E25" s="18">
        <v>1</v>
      </c>
      <c r="F25" s="18">
        <v>4</v>
      </c>
      <c r="G25" s="18">
        <v>9</v>
      </c>
      <c r="H25" s="18">
        <v>1</v>
      </c>
      <c r="I25" s="18">
        <v>5</v>
      </c>
      <c r="J25" s="18">
        <v>1</v>
      </c>
      <c r="K25" s="19"/>
    </row>
    <row r="26" spans="1:11" ht="13.5">
      <c r="A26" s="30" t="s">
        <v>72</v>
      </c>
      <c r="B26" s="17">
        <f t="shared" si="6"/>
        <v>9</v>
      </c>
      <c r="C26" s="18"/>
      <c r="D26" s="18"/>
      <c r="E26" s="18"/>
      <c r="F26" s="18">
        <v>2</v>
      </c>
      <c r="G26" s="18">
        <v>3</v>
      </c>
      <c r="H26" s="18"/>
      <c r="I26" s="18">
        <v>3</v>
      </c>
      <c r="J26" s="18">
        <v>1</v>
      </c>
      <c r="K26" s="19"/>
    </row>
    <row r="27" spans="1:11" ht="13.5">
      <c r="A27" s="30" t="s">
        <v>73</v>
      </c>
      <c r="B27" s="17">
        <f t="shared" si="6"/>
        <v>8</v>
      </c>
      <c r="C27" s="18"/>
      <c r="D27" s="18"/>
      <c r="E27" s="18">
        <v>1</v>
      </c>
      <c r="F27" s="18"/>
      <c r="G27" s="18"/>
      <c r="H27" s="18">
        <v>1</v>
      </c>
      <c r="I27" s="18">
        <v>5</v>
      </c>
      <c r="J27" s="18"/>
      <c r="K27" s="19">
        <v>1</v>
      </c>
    </row>
    <row r="28" spans="1:11" ht="13.5">
      <c r="A28" s="31" t="s">
        <v>74</v>
      </c>
      <c r="B28" s="21">
        <f t="shared" si="6"/>
        <v>9</v>
      </c>
      <c r="C28" s="10">
        <v>1</v>
      </c>
      <c r="D28" s="10"/>
      <c r="E28" s="10">
        <v>1</v>
      </c>
      <c r="F28" s="10"/>
      <c r="G28" s="10">
        <v>2</v>
      </c>
      <c r="H28" s="10">
        <v>3</v>
      </c>
      <c r="I28" s="10">
        <v>1</v>
      </c>
      <c r="J28" s="10">
        <v>1</v>
      </c>
      <c r="K28" s="11"/>
    </row>
    <row r="29" spans="1:11" ht="13.5">
      <c r="A29" s="25" t="s">
        <v>75</v>
      </c>
      <c r="B29" s="13">
        <f aca="true" t="shared" si="7" ref="B29:K29">SUM(B30:B35)</f>
        <v>690</v>
      </c>
      <c r="C29" s="14">
        <f t="shared" si="7"/>
        <v>1</v>
      </c>
      <c r="D29" s="14">
        <f t="shared" si="7"/>
        <v>10</v>
      </c>
      <c r="E29" s="14">
        <f t="shared" si="7"/>
        <v>38</v>
      </c>
      <c r="F29" s="14">
        <f t="shared" si="7"/>
        <v>26</v>
      </c>
      <c r="G29" s="14">
        <f t="shared" si="7"/>
        <v>215</v>
      </c>
      <c r="H29" s="14">
        <f t="shared" si="7"/>
        <v>24</v>
      </c>
      <c r="I29" s="14">
        <f t="shared" si="7"/>
        <v>89</v>
      </c>
      <c r="J29" s="14">
        <f t="shared" si="7"/>
        <v>37</v>
      </c>
      <c r="K29" s="15">
        <f t="shared" si="7"/>
        <v>250</v>
      </c>
    </row>
    <row r="30" spans="1:11" ht="13.5">
      <c r="A30" s="16" t="s">
        <v>76</v>
      </c>
      <c r="B30" s="17">
        <f aca="true" t="shared" si="8" ref="B30:B35">SUM(C30:K30)</f>
        <v>40</v>
      </c>
      <c r="C30" s="18">
        <v>1</v>
      </c>
      <c r="D30" s="18">
        <v>1</v>
      </c>
      <c r="E30" s="18">
        <v>3</v>
      </c>
      <c r="F30" s="18">
        <v>5</v>
      </c>
      <c r="G30" s="18">
        <v>16</v>
      </c>
      <c r="H30" s="18">
        <v>1</v>
      </c>
      <c r="I30" s="18">
        <v>4</v>
      </c>
      <c r="J30" s="18">
        <v>1</v>
      </c>
      <c r="K30" s="19">
        <v>8</v>
      </c>
    </row>
    <row r="31" spans="1:11" ht="13.5">
      <c r="A31" s="16" t="s">
        <v>77</v>
      </c>
      <c r="B31" s="17">
        <f t="shared" si="8"/>
        <v>131</v>
      </c>
      <c r="C31" s="18"/>
      <c r="D31" s="18">
        <v>5</v>
      </c>
      <c r="E31" s="18">
        <v>4</v>
      </c>
      <c r="F31" s="18">
        <v>5</v>
      </c>
      <c r="G31" s="18">
        <v>53</v>
      </c>
      <c r="H31" s="18">
        <v>3</v>
      </c>
      <c r="I31" s="18">
        <v>13</v>
      </c>
      <c r="J31" s="18">
        <v>11</v>
      </c>
      <c r="K31" s="19">
        <v>37</v>
      </c>
    </row>
    <row r="32" spans="1:11" ht="13.5">
      <c r="A32" s="16" t="s">
        <v>78</v>
      </c>
      <c r="B32" s="17">
        <f t="shared" si="8"/>
        <v>72</v>
      </c>
      <c r="C32" s="18"/>
      <c r="D32" s="18">
        <v>2</v>
      </c>
      <c r="E32" s="18">
        <v>8</v>
      </c>
      <c r="F32" s="18">
        <v>4</v>
      </c>
      <c r="G32" s="18">
        <v>25</v>
      </c>
      <c r="H32" s="18">
        <v>4</v>
      </c>
      <c r="I32" s="18">
        <v>12</v>
      </c>
      <c r="J32" s="18">
        <v>5</v>
      </c>
      <c r="K32" s="19">
        <v>12</v>
      </c>
    </row>
    <row r="33" spans="1:11" ht="13.5">
      <c r="A33" s="16" t="s">
        <v>79</v>
      </c>
      <c r="B33" s="17">
        <f t="shared" si="8"/>
        <v>262</v>
      </c>
      <c r="C33" s="18"/>
      <c r="D33" s="18">
        <v>1</v>
      </c>
      <c r="E33" s="18">
        <v>16</v>
      </c>
      <c r="F33" s="18">
        <v>3</v>
      </c>
      <c r="G33" s="18">
        <v>53</v>
      </c>
      <c r="H33" s="18">
        <v>12</v>
      </c>
      <c r="I33" s="18">
        <v>21</v>
      </c>
      <c r="J33" s="18">
        <v>8</v>
      </c>
      <c r="K33" s="19">
        <v>148</v>
      </c>
    </row>
    <row r="34" spans="1:11" ht="13.5">
      <c r="A34" s="16" t="s">
        <v>80</v>
      </c>
      <c r="B34" s="17">
        <f t="shared" si="8"/>
        <v>48</v>
      </c>
      <c r="C34" s="18"/>
      <c r="D34" s="18"/>
      <c r="E34" s="18">
        <v>3</v>
      </c>
      <c r="F34" s="18">
        <v>3</v>
      </c>
      <c r="G34" s="18">
        <v>20</v>
      </c>
      <c r="H34" s="18"/>
      <c r="I34" s="18">
        <v>5</v>
      </c>
      <c r="J34" s="18"/>
      <c r="K34" s="19">
        <v>17</v>
      </c>
    </row>
    <row r="35" spans="1:11" ht="13.5">
      <c r="A35" s="16" t="s">
        <v>81</v>
      </c>
      <c r="B35" s="17">
        <f t="shared" si="8"/>
        <v>137</v>
      </c>
      <c r="C35" s="18"/>
      <c r="D35" s="18">
        <v>1</v>
      </c>
      <c r="E35" s="18">
        <v>4</v>
      </c>
      <c r="F35" s="18">
        <v>6</v>
      </c>
      <c r="G35" s="18">
        <v>48</v>
      </c>
      <c r="H35" s="18">
        <v>4</v>
      </c>
      <c r="I35" s="18">
        <v>34</v>
      </c>
      <c r="J35" s="18">
        <v>12</v>
      </c>
      <c r="K35" s="19">
        <v>28</v>
      </c>
    </row>
    <row r="36" spans="1:11" ht="13.5">
      <c r="A36" s="25" t="s">
        <v>82</v>
      </c>
      <c r="B36" s="13">
        <f aca="true" t="shared" si="9" ref="B36:K36">SUM(B37:B43)</f>
        <v>2003</v>
      </c>
      <c r="C36" s="14">
        <f t="shared" si="9"/>
        <v>19</v>
      </c>
      <c r="D36" s="14">
        <f t="shared" si="9"/>
        <v>38</v>
      </c>
      <c r="E36" s="14">
        <f t="shared" si="9"/>
        <v>272</v>
      </c>
      <c r="F36" s="14">
        <f t="shared" si="9"/>
        <v>94</v>
      </c>
      <c r="G36" s="14">
        <f t="shared" si="9"/>
        <v>499</v>
      </c>
      <c r="H36" s="14">
        <f t="shared" si="9"/>
        <v>297</v>
      </c>
      <c r="I36" s="14">
        <f t="shared" si="9"/>
        <v>375</v>
      </c>
      <c r="J36" s="14">
        <f t="shared" si="9"/>
        <v>89</v>
      </c>
      <c r="K36" s="15">
        <f t="shared" si="9"/>
        <v>320</v>
      </c>
    </row>
    <row r="37" spans="1:11" ht="13.5">
      <c r="A37" s="16" t="s">
        <v>83</v>
      </c>
      <c r="B37" s="17">
        <f aca="true" t="shared" si="10" ref="B37:B43">SUM(C37:K37)</f>
        <v>530</v>
      </c>
      <c r="C37" s="18">
        <v>11</v>
      </c>
      <c r="D37" s="18">
        <v>12</v>
      </c>
      <c r="E37" s="18">
        <v>115</v>
      </c>
      <c r="F37" s="18">
        <v>15</v>
      </c>
      <c r="G37" s="18">
        <v>88</v>
      </c>
      <c r="H37" s="18">
        <v>146</v>
      </c>
      <c r="I37" s="18">
        <v>60</v>
      </c>
      <c r="J37" s="18">
        <v>32</v>
      </c>
      <c r="K37" s="19">
        <v>51</v>
      </c>
    </row>
    <row r="38" spans="1:11" ht="13.5">
      <c r="A38" s="16" t="s">
        <v>84</v>
      </c>
      <c r="B38" s="17">
        <f t="shared" si="10"/>
        <v>347</v>
      </c>
      <c r="C38" s="18">
        <v>8</v>
      </c>
      <c r="D38" s="18">
        <v>6</v>
      </c>
      <c r="E38" s="18">
        <v>40</v>
      </c>
      <c r="F38" s="18">
        <v>22</v>
      </c>
      <c r="G38" s="18">
        <v>85</v>
      </c>
      <c r="H38" s="18">
        <v>26</v>
      </c>
      <c r="I38" s="18">
        <v>93</v>
      </c>
      <c r="J38" s="18">
        <v>13</v>
      </c>
      <c r="K38" s="19">
        <v>54</v>
      </c>
    </row>
    <row r="39" spans="1:11" ht="13.5">
      <c r="A39" s="16" t="s">
        <v>85</v>
      </c>
      <c r="B39" s="17">
        <f t="shared" si="10"/>
        <v>550</v>
      </c>
      <c r="C39" s="18"/>
      <c r="D39" s="18">
        <v>12</v>
      </c>
      <c r="E39" s="18">
        <v>59</v>
      </c>
      <c r="F39" s="18">
        <v>26</v>
      </c>
      <c r="G39" s="18">
        <v>162</v>
      </c>
      <c r="H39" s="18">
        <v>65</v>
      </c>
      <c r="I39" s="18">
        <v>133</v>
      </c>
      <c r="J39" s="18">
        <v>16</v>
      </c>
      <c r="K39" s="19">
        <v>77</v>
      </c>
    </row>
    <row r="40" spans="1:11" ht="13.5">
      <c r="A40" s="16" t="s">
        <v>86</v>
      </c>
      <c r="B40" s="17">
        <f t="shared" si="10"/>
        <v>230</v>
      </c>
      <c r="C40" s="18"/>
      <c r="D40" s="18">
        <v>3</v>
      </c>
      <c r="E40" s="18">
        <v>21</v>
      </c>
      <c r="F40" s="18">
        <v>12</v>
      </c>
      <c r="G40" s="18">
        <v>41</v>
      </c>
      <c r="H40" s="18">
        <v>29</v>
      </c>
      <c r="I40" s="18">
        <v>39</v>
      </c>
      <c r="J40" s="18">
        <v>10</v>
      </c>
      <c r="K40" s="19">
        <v>75</v>
      </c>
    </row>
    <row r="41" spans="1:11" ht="13.5">
      <c r="A41" s="16" t="s">
        <v>87</v>
      </c>
      <c r="B41" s="17">
        <f t="shared" si="10"/>
        <v>171</v>
      </c>
      <c r="C41" s="18"/>
      <c r="D41" s="18">
        <v>5</v>
      </c>
      <c r="E41" s="18">
        <v>22</v>
      </c>
      <c r="F41" s="18">
        <v>7</v>
      </c>
      <c r="G41" s="18">
        <v>56</v>
      </c>
      <c r="H41" s="18">
        <v>10</v>
      </c>
      <c r="I41" s="18">
        <v>20</v>
      </c>
      <c r="J41" s="18">
        <v>6</v>
      </c>
      <c r="K41" s="19">
        <v>45</v>
      </c>
    </row>
    <row r="42" spans="1:11" ht="13.5">
      <c r="A42" s="16" t="s">
        <v>88</v>
      </c>
      <c r="B42" s="17">
        <f t="shared" si="10"/>
        <v>67</v>
      </c>
      <c r="C42" s="18"/>
      <c r="D42" s="18"/>
      <c r="E42" s="18">
        <v>6</v>
      </c>
      <c r="F42" s="18">
        <v>6</v>
      </c>
      <c r="G42" s="18">
        <v>31</v>
      </c>
      <c r="H42" s="18">
        <v>6</v>
      </c>
      <c r="I42" s="18">
        <v>11</v>
      </c>
      <c r="J42" s="18">
        <v>3</v>
      </c>
      <c r="K42" s="19">
        <v>4</v>
      </c>
    </row>
    <row r="43" spans="1:11" s="4" customFormat="1" ht="12.75" customHeight="1">
      <c r="A43" s="37" t="s">
        <v>89</v>
      </c>
      <c r="B43" s="38">
        <f t="shared" si="10"/>
        <v>108</v>
      </c>
      <c r="C43" s="32"/>
      <c r="D43" s="32"/>
      <c r="E43" s="32">
        <v>9</v>
      </c>
      <c r="F43" s="32">
        <v>6</v>
      </c>
      <c r="G43" s="32">
        <v>36</v>
      </c>
      <c r="H43" s="32">
        <v>15</v>
      </c>
      <c r="I43" s="32">
        <v>19</v>
      </c>
      <c r="J43" s="32">
        <v>9</v>
      </c>
      <c r="K43" s="33">
        <v>14</v>
      </c>
    </row>
    <row r="44" spans="1:11" ht="13.5">
      <c r="A44" s="39" t="s">
        <v>90</v>
      </c>
      <c r="B44" s="13">
        <f aca="true" t="shared" si="11" ref="B44:K44">SUM(B45:B46)</f>
        <v>260</v>
      </c>
      <c r="C44" s="14">
        <f t="shared" si="11"/>
        <v>3</v>
      </c>
      <c r="D44" s="14">
        <f t="shared" si="11"/>
        <v>1</v>
      </c>
      <c r="E44" s="14">
        <f t="shared" si="11"/>
        <v>28</v>
      </c>
      <c r="F44" s="14">
        <f t="shared" si="11"/>
        <v>13</v>
      </c>
      <c r="G44" s="14">
        <f t="shared" si="11"/>
        <v>57</v>
      </c>
      <c r="H44" s="14">
        <f t="shared" si="11"/>
        <v>8</v>
      </c>
      <c r="I44" s="14">
        <f t="shared" si="11"/>
        <v>75</v>
      </c>
      <c r="J44" s="14">
        <f t="shared" si="11"/>
        <v>1</v>
      </c>
      <c r="K44" s="15">
        <f t="shared" si="11"/>
        <v>74</v>
      </c>
    </row>
    <row r="45" spans="1:11" ht="13.5">
      <c r="A45" s="40" t="s">
        <v>91</v>
      </c>
      <c r="B45" s="17">
        <f>SUM(C45:K45)</f>
        <v>144</v>
      </c>
      <c r="C45" s="18"/>
      <c r="D45" s="18"/>
      <c r="E45" s="18">
        <v>14</v>
      </c>
      <c r="F45" s="18">
        <v>6</v>
      </c>
      <c r="G45" s="18">
        <v>37</v>
      </c>
      <c r="H45" s="18">
        <v>3</v>
      </c>
      <c r="I45" s="18">
        <v>47</v>
      </c>
      <c r="J45" s="18">
        <v>1</v>
      </c>
      <c r="K45" s="19">
        <v>36</v>
      </c>
    </row>
    <row r="46" spans="1:11" ht="13.5">
      <c r="A46" s="37" t="s">
        <v>92</v>
      </c>
      <c r="B46" s="17">
        <f>SUM(C46:K46)</f>
        <v>116</v>
      </c>
      <c r="C46" s="18">
        <v>3</v>
      </c>
      <c r="D46" s="18">
        <v>1</v>
      </c>
      <c r="E46" s="18">
        <v>14</v>
      </c>
      <c r="F46" s="18">
        <v>7</v>
      </c>
      <c r="G46" s="18">
        <v>20</v>
      </c>
      <c r="H46" s="18">
        <v>5</v>
      </c>
      <c r="I46" s="18">
        <v>28</v>
      </c>
      <c r="J46" s="18"/>
      <c r="K46" s="19">
        <v>38</v>
      </c>
    </row>
    <row r="47" spans="1:11" ht="13.5">
      <c r="A47" s="39" t="s">
        <v>93</v>
      </c>
      <c r="B47" s="13">
        <f aca="true" t="shared" si="12" ref="B47:K47">SUM(B48:B51)</f>
        <v>564</v>
      </c>
      <c r="C47" s="14">
        <f t="shared" si="12"/>
        <v>5</v>
      </c>
      <c r="D47" s="14">
        <f t="shared" si="12"/>
        <v>5</v>
      </c>
      <c r="E47" s="14">
        <f t="shared" si="12"/>
        <v>57</v>
      </c>
      <c r="F47" s="14">
        <f t="shared" si="12"/>
        <v>26</v>
      </c>
      <c r="G47" s="14">
        <f t="shared" si="12"/>
        <v>181</v>
      </c>
      <c r="H47" s="14">
        <f t="shared" si="12"/>
        <v>19</v>
      </c>
      <c r="I47" s="14">
        <f t="shared" si="12"/>
        <v>104</v>
      </c>
      <c r="J47" s="14">
        <f t="shared" si="12"/>
        <v>22</v>
      </c>
      <c r="K47" s="15">
        <f t="shared" si="12"/>
        <v>145</v>
      </c>
    </row>
    <row r="48" spans="1:11" ht="13.5">
      <c r="A48" s="40" t="s">
        <v>94</v>
      </c>
      <c r="B48" s="17">
        <f>SUM(C48:K48)</f>
        <v>343</v>
      </c>
      <c r="C48" s="18">
        <v>3</v>
      </c>
      <c r="D48" s="18"/>
      <c r="E48" s="18">
        <v>35</v>
      </c>
      <c r="F48" s="18">
        <v>18</v>
      </c>
      <c r="G48" s="18">
        <v>86</v>
      </c>
      <c r="H48" s="18">
        <v>6</v>
      </c>
      <c r="I48" s="18">
        <v>68</v>
      </c>
      <c r="J48" s="18">
        <v>16</v>
      </c>
      <c r="K48" s="19">
        <v>111</v>
      </c>
    </row>
    <row r="49" spans="1:11" ht="13.5">
      <c r="A49" s="40" t="s">
        <v>95</v>
      </c>
      <c r="B49" s="17">
        <f>SUM(C49:K49)</f>
        <v>109</v>
      </c>
      <c r="C49" s="18"/>
      <c r="D49" s="18">
        <v>5</v>
      </c>
      <c r="E49" s="18">
        <v>10</v>
      </c>
      <c r="F49" s="18">
        <v>3</v>
      </c>
      <c r="G49" s="18">
        <v>41</v>
      </c>
      <c r="H49" s="18">
        <v>8</v>
      </c>
      <c r="I49" s="18">
        <v>23</v>
      </c>
      <c r="J49" s="18">
        <v>4</v>
      </c>
      <c r="K49" s="19">
        <v>15</v>
      </c>
    </row>
    <row r="50" spans="1:11" ht="13.5">
      <c r="A50" s="40" t="s">
        <v>96</v>
      </c>
      <c r="B50" s="17">
        <f>SUM(C50:K50)</f>
        <v>97</v>
      </c>
      <c r="C50" s="18">
        <v>2</v>
      </c>
      <c r="D50" s="18"/>
      <c r="E50" s="18">
        <v>9</v>
      </c>
      <c r="F50" s="18">
        <v>5</v>
      </c>
      <c r="G50" s="18">
        <v>49</v>
      </c>
      <c r="H50" s="18">
        <v>2</v>
      </c>
      <c r="I50" s="18">
        <v>10</v>
      </c>
      <c r="J50" s="18">
        <v>1</v>
      </c>
      <c r="K50" s="19">
        <v>19</v>
      </c>
    </row>
    <row r="51" spans="1:11" ht="13.5">
      <c r="A51" s="37" t="s">
        <v>97</v>
      </c>
      <c r="B51" s="17">
        <f>SUM(C51:K51)</f>
        <v>15</v>
      </c>
      <c r="C51" s="18"/>
      <c r="D51" s="18"/>
      <c r="E51" s="18">
        <v>3</v>
      </c>
      <c r="F51" s="18"/>
      <c r="G51" s="18">
        <v>5</v>
      </c>
      <c r="H51" s="18">
        <v>3</v>
      </c>
      <c r="I51" s="18">
        <v>3</v>
      </c>
      <c r="J51" s="18">
        <v>1</v>
      </c>
      <c r="K51" s="19"/>
    </row>
    <row r="52" spans="1:11" ht="13.5">
      <c r="A52" s="39" t="s">
        <v>98</v>
      </c>
      <c r="B52" s="13">
        <f aca="true" t="shared" si="13" ref="B52:K52">SUM(B53:B59)</f>
        <v>706</v>
      </c>
      <c r="C52" s="14">
        <f t="shared" si="13"/>
        <v>0</v>
      </c>
      <c r="D52" s="14">
        <f t="shared" si="13"/>
        <v>6</v>
      </c>
      <c r="E52" s="14">
        <f t="shared" si="13"/>
        <v>66</v>
      </c>
      <c r="F52" s="14">
        <f t="shared" si="13"/>
        <v>32</v>
      </c>
      <c r="G52" s="14">
        <f t="shared" si="13"/>
        <v>162</v>
      </c>
      <c r="H52" s="14">
        <f t="shared" si="13"/>
        <v>33</v>
      </c>
      <c r="I52" s="14">
        <f t="shared" si="13"/>
        <v>167</v>
      </c>
      <c r="J52" s="14">
        <f t="shared" si="13"/>
        <v>23</v>
      </c>
      <c r="K52" s="15">
        <f t="shared" si="13"/>
        <v>217</v>
      </c>
    </row>
    <row r="53" spans="1:11" ht="13.5">
      <c r="A53" s="41" t="s">
        <v>99</v>
      </c>
      <c r="B53" s="17">
        <f aca="true" t="shared" si="14" ref="B53:B59">SUM(C53:K53)</f>
        <v>357</v>
      </c>
      <c r="C53" s="18"/>
      <c r="D53" s="18">
        <v>3</v>
      </c>
      <c r="E53" s="18">
        <v>29</v>
      </c>
      <c r="F53" s="18">
        <v>13</v>
      </c>
      <c r="G53" s="18">
        <v>65</v>
      </c>
      <c r="H53" s="18">
        <v>17</v>
      </c>
      <c r="I53" s="18">
        <v>77</v>
      </c>
      <c r="J53" s="18">
        <v>15</v>
      </c>
      <c r="K53" s="19">
        <v>138</v>
      </c>
    </row>
    <row r="54" spans="1:11" ht="13.5">
      <c r="A54" s="41" t="s">
        <v>100</v>
      </c>
      <c r="B54" s="17">
        <f t="shared" si="14"/>
        <v>105</v>
      </c>
      <c r="C54" s="18"/>
      <c r="D54" s="18"/>
      <c r="E54" s="18">
        <v>13</v>
      </c>
      <c r="F54" s="18">
        <v>8</v>
      </c>
      <c r="G54" s="18">
        <v>25</v>
      </c>
      <c r="H54" s="18">
        <v>4</v>
      </c>
      <c r="I54" s="18">
        <v>27</v>
      </c>
      <c r="J54" s="18"/>
      <c r="K54" s="19">
        <v>28</v>
      </c>
    </row>
    <row r="55" spans="1:11" ht="13.5">
      <c r="A55" s="41" t="s">
        <v>101</v>
      </c>
      <c r="B55" s="17">
        <f t="shared" si="14"/>
        <v>54</v>
      </c>
      <c r="C55" s="18"/>
      <c r="D55" s="18">
        <v>1</v>
      </c>
      <c r="E55" s="18">
        <v>5</v>
      </c>
      <c r="F55" s="18">
        <v>2</v>
      </c>
      <c r="G55" s="18">
        <v>19</v>
      </c>
      <c r="H55" s="18">
        <v>3</v>
      </c>
      <c r="I55" s="18">
        <v>19</v>
      </c>
      <c r="J55" s="18">
        <v>5</v>
      </c>
      <c r="K55" s="19"/>
    </row>
    <row r="56" spans="1:11" ht="13.5">
      <c r="A56" s="41" t="s">
        <v>102</v>
      </c>
      <c r="B56" s="17">
        <f t="shared" si="14"/>
        <v>40</v>
      </c>
      <c r="C56" s="18"/>
      <c r="D56" s="18"/>
      <c r="E56" s="18">
        <v>6</v>
      </c>
      <c r="F56" s="18">
        <v>2</v>
      </c>
      <c r="G56" s="18">
        <v>12</v>
      </c>
      <c r="H56" s="18">
        <v>2</v>
      </c>
      <c r="I56" s="18">
        <v>7</v>
      </c>
      <c r="J56" s="18"/>
      <c r="K56" s="19">
        <v>11</v>
      </c>
    </row>
    <row r="57" spans="1:11" ht="13.5">
      <c r="A57" s="41" t="s">
        <v>103</v>
      </c>
      <c r="B57" s="17">
        <f t="shared" si="14"/>
        <v>11</v>
      </c>
      <c r="C57" s="18"/>
      <c r="D57" s="18"/>
      <c r="E57" s="18"/>
      <c r="F57" s="18">
        <v>1</v>
      </c>
      <c r="G57" s="18">
        <v>9</v>
      </c>
      <c r="H57" s="18"/>
      <c r="I57" s="18">
        <v>1</v>
      </c>
      <c r="J57" s="18"/>
      <c r="K57" s="19"/>
    </row>
    <row r="58" spans="1:11" ht="13.5">
      <c r="A58" s="42" t="s">
        <v>104</v>
      </c>
      <c r="B58" s="17">
        <f t="shared" si="14"/>
        <v>122</v>
      </c>
      <c r="C58" s="18"/>
      <c r="D58" s="18">
        <v>1</v>
      </c>
      <c r="E58" s="18">
        <v>7</v>
      </c>
      <c r="F58" s="18">
        <v>5</v>
      </c>
      <c r="G58" s="18">
        <v>31</v>
      </c>
      <c r="H58" s="18">
        <v>7</v>
      </c>
      <c r="I58" s="18">
        <v>28</v>
      </c>
      <c r="J58" s="18">
        <v>3</v>
      </c>
      <c r="K58" s="19">
        <v>40</v>
      </c>
    </row>
    <row r="59" spans="1:11" ht="13.5">
      <c r="A59" s="42" t="s">
        <v>105</v>
      </c>
      <c r="B59" s="17">
        <f t="shared" si="14"/>
        <v>17</v>
      </c>
      <c r="C59" s="18"/>
      <c r="D59" s="18">
        <v>1</v>
      </c>
      <c r="E59" s="18">
        <v>6</v>
      </c>
      <c r="F59" s="18">
        <v>1</v>
      </c>
      <c r="G59" s="18">
        <v>1</v>
      </c>
      <c r="H59" s="18"/>
      <c r="I59" s="18">
        <v>8</v>
      </c>
      <c r="J59" s="18"/>
      <c r="K59" s="19"/>
    </row>
    <row r="60" spans="1:11" ht="13.5">
      <c r="A60" s="39" t="s">
        <v>106</v>
      </c>
      <c r="B60" s="13">
        <f aca="true" t="shared" si="15" ref="B60:K60">SUM(B61:B68)</f>
        <v>1055</v>
      </c>
      <c r="C60" s="14">
        <f t="shared" si="15"/>
        <v>3</v>
      </c>
      <c r="D60" s="14">
        <f t="shared" si="15"/>
        <v>3</v>
      </c>
      <c r="E60" s="14">
        <f t="shared" si="15"/>
        <v>97</v>
      </c>
      <c r="F60" s="14">
        <f t="shared" si="15"/>
        <v>40</v>
      </c>
      <c r="G60" s="14">
        <f t="shared" si="15"/>
        <v>236</v>
      </c>
      <c r="H60" s="14">
        <f t="shared" si="15"/>
        <v>61</v>
      </c>
      <c r="I60" s="14">
        <f t="shared" si="15"/>
        <v>309</v>
      </c>
      <c r="J60" s="14">
        <f t="shared" si="15"/>
        <v>31</v>
      </c>
      <c r="K60" s="15">
        <f t="shared" si="15"/>
        <v>275</v>
      </c>
    </row>
    <row r="61" spans="1:11" ht="13.5">
      <c r="A61" s="40" t="s">
        <v>107</v>
      </c>
      <c r="B61" s="17">
        <f aca="true" t="shared" si="16" ref="B61:B68">SUM(C61:K61)</f>
        <v>47</v>
      </c>
      <c r="C61" s="18"/>
      <c r="D61" s="18">
        <v>1</v>
      </c>
      <c r="E61" s="18">
        <v>12</v>
      </c>
      <c r="F61" s="18">
        <v>2</v>
      </c>
      <c r="G61" s="18">
        <v>13</v>
      </c>
      <c r="H61" s="18">
        <v>1</v>
      </c>
      <c r="I61" s="18">
        <v>14</v>
      </c>
      <c r="J61" s="18">
        <v>4</v>
      </c>
      <c r="K61" s="19"/>
    </row>
    <row r="62" spans="1:11" ht="13.5">
      <c r="A62" s="40" t="s">
        <v>108</v>
      </c>
      <c r="B62" s="17">
        <f t="shared" si="16"/>
        <v>100</v>
      </c>
      <c r="C62" s="18"/>
      <c r="D62" s="18"/>
      <c r="E62" s="18">
        <v>10</v>
      </c>
      <c r="F62" s="18">
        <v>10</v>
      </c>
      <c r="G62" s="18">
        <v>20</v>
      </c>
      <c r="H62" s="18">
        <v>8</v>
      </c>
      <c r="I62" s="18">
        <v>31</v>
      </c>
      <c r="J62" s="18">
        <v>2</v>
      </c>
      <c r="K62" s="19">
        <v>19</v>
      </c>
    </row>
    <row r="63" spans="1:11" ht="13.5">
      <c r="A63" s="40" t="s">
        <v>109</v>
      </c>
      <c r="B63" s="17">
        <f t="shared" si="16"/>
        <v>399</v>
      </c>
      <c r="C63" s="18">
        <v>1</v>
      </c>
      <c r="D63" s="18">
        <v>1</v>
      </c>
      <c r="E63" s="18">
        <v>44</v>
      </c>
      <c r="F63" s="18">
        <v>18</v>
      </c>
      <c r="G63" s="18">
        <v>97</v>
      </c>
      <c r="H63" s="18">
        <v>17</v>
      </c>
      <c r="I63" s="18">
        <v>109</v>
      </c>
      <c r="J63" s="18">
        <v>15</v>
      </c>
      <c r="K63" s="19">
        <v>97</v>
      </c>
    </row>
    <row r="64" spans="1:11" ht="13.5">
      <c r="A64" s="40" t="s">
        <v>110</v>
      </c>
      <c r="B64" s="17">
        <f t="shared" si="16"/>
        <v>94</v>
      </c>
      <c r="C64" s="18">
        <v>1</v>
      </c>
      <c r="D64" s="18"/>
      <c r="E64" s="18">
        <v>10</v>
      </c>
      <c r="F64" s="18"/>
      <c r="G64" s="18">
        <v>19</v>
      </c>
      <c r="H64" s="18">
        <v>2</v>
      </c>
      <c r="I64" s="18">
        <v>46</v>
      </c>
      <c r="J64" s="18">
        <v>1</v>
      </c>
      <c r="K64" s="19">
        <v>15</v>
      </c>
    </row>
    <row r="65" spans="1:11" ht="13.5">
      <c r="A65" s="40" t="s">
        <v>111</v>
      </c>
      <c r="B65" s="17">
        <f t="shared" si="16"/>
        <v>64</v>
      </c>
      <c r="C65" s="18"/>
      <c r="D65" s="18">
        <v>1</v>
      </c>
      <c r="E65" s="18">
        <v>9</v>
      </c>
      <c r="F65" s="18"/>
      <c r="G65" s="18">
        <v>32</v>
      </c>
      <c r="H65" s="18">
        <v>2</v>
      </c>
      <c r="I65" s="18">
        <v>20</v>
      </c>
      <c r="J65" s="18"/>
      <c r="K65" s="19"/>
    </row>
    <row r="66" spans="1:11" ht="13.5">
      <c r="A66" s="40" t="s">
        <v>112</v>
      </c>
      <c r="B66" s="17">
        <f t="shared" si="16"/>
        <v>279</v>
      </c>
      <c r="C66" s="18">
        <v>1</v>
      </c>
      <c r="D66" s="18"/>
      <c r="E66" s="18">
        <v>8</v>
      </c>
      <c r="F66" s="18">
        <v>9</v>
      </c>
      <c r="G66" s="18">
        <v>33</v>
      </c>
      <c r="H66" s="18">
        <v>24</v>
      </c>
      <c r="I66" s="18">
        <v>55</v>
      </c>
      <c r="J66" s="18">
        <v>6</v>
      </c>
      <c r="K66" s="19">
        <v>143</v>
      </c>
    </row>
    <row r="67" spans="1:11" ht="13.5">
      <c r="A67" s="40" t="s">
        <v>113</v>
      </c>
      <c r="B67" s="17">
        <f t="shared" si="16"/>
        <v>28</v>
      </c>
      <c r="C67" s="18"/>
      <c r="D67" s="18"/>
      <c r="E67" s="18">
        <v>1</v>
      </c>
      <c r="F67" s="18"/>
      <c r="G67" s="18">
        <v>10</v>
      </c>
      <c r="H67" s="18">
        <v>1</v>
      </c>
      <c r="I67" s="18">
        <v>14</v>
      </c>
      <c r="J67" s="18">
        <v>2</v>
      </c>
      <c r="K67" s="19"/>
    </row>
    <row r="68" spans="1:11" ht="14.25" thickBot="1">
      <c r="A68" s="43" t="s">
        <v>0</v>
      </c>
      <c r="B68" s="44">
        <f t="shared" si="16"/>
        <v>44</v>
      </c>
      <c r="C68" s="34"/>
      <c r="D68" s="34"/>
      <c r="E68" s="34">
        <v>3</v>
      </c>
      <c r="F68" s="34">
        <v>1</v>
      </c>
      <c r="G68" s="34">
        <v>12</v>
      </c>
      <c r="H68" s="34">
        <v>6</v>
      </c>
      <c r="I68" s="34">
        <v>20</v>
      </c>
      <c r="J68" s="34">
        <v>1</v>
      </c>
      <c r="K68" s="35">
        <v>1</v>
      </c>
    </row>
    <row r="69" ht="13.5">
      <c r="A69" s="4" t="s">
        <v>126</v>
      </c>
    </row>
  </sheetData>
  <mergeCells count="12">
    <mergeCell ref="G3:I3"/>
    <mergeCell ref="I4:I6"/>
    <mergeCell ref="J4:J6"/>
    <mergeCell ref="K4:K6"/>
    <mergeCell ref="A4:A6"/>
    <mergeCell ref="B4:B6"/>
    <mergeCell ref="C4:C6"/>
    <mergeCell ref="H4:H6"/>
    <mergeCell ref="D4:D6"/>
    <mergeCell ref="E4:E6"/>
    <mergeCell ref="F4:F6"/>
    <mergeCell ref="G4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6" s="2" customFormat="1" ht="24.75" customHeight="1">
      <c r="A1" s="36" t="s">
        <v>115</v>
      </c>
      <c r="D1" s="3"/>
      <c r="E1" s="186"/>
      <c r="F1" s="3"/>
    </row>
    <row r="2" spans="1:2" s="4" customFormat="1" ht="19.5" customHeight="1">
      <c r="A2" s="4" t="s">
        <v>114</v>
      </c>
      <c r="B2" s="4" t="s">
        <v>116</v>
      </c>
    </row>
    <row r="3" spans="1:9" s="4" customFormat="1" ht="14.25" thickBot="1">
      <c r="A3" s="4" t="s">
        <v>117</v>
      </c>
      <c r="G3" s="214"/>
      <c r="H3" s="214"/>
      <c r="I3" s="214"/>
    </row>
    <row r="4" spans="1:11" ht="13.5">
      <c r="A4" s="208"/>
      <c r="B4" s="211" t="s">
        <v>5</v>
      </c>
      <c r="C4" s="202" t="s">
        <v>6</v>
      </c>
      <c r="D4" s="202" t="s">
        <v>118</v>
      </c>
      <c r="E4" s="202" t="s">
        <v>119</v>
      </c>
      <c r="F4" s="202" t="s">
        <v>120</v>
      </c>
      <c r="G4" s="202" t="s">
        <v>121</v>
      </c>
      <c r="H4" s="202" t="s">
        <v>122</v>
      </c>
      <c r="I4" s="202" t="s">
        <v>123</v>
      </c>
      <c r="J4" s="202" t="s">
        <v>124</v>
      </c>
      <c r="K4" s="205" t="s">
        <v>125</v>
      </c>
    </row>
    <row r="5" spans="1:11" ht="13.5">
      <c r="A5" s="209"/>
      <c r="B5" s="212"/>
      <c r="C5" s="203"/>
      <c r="D5" s="203"/>
      <c r="E5" s="203"/>
      <c r="F5" s="203"/>
      <c r="G5" s="203"/>
      <c r="H5" s="203"/>
      <c r="I5" s="203"/>
      <c r="J5" s="203"/>
      <c r="K5" s="206"/>
    </row>
    <row r="6" spans="1:11" ht="14.25" thickBot="1">
      <c r="A6" s="210"/>
      <c r="B6" s="213"/>
      <c r="C6" s="204"/>
      <c r="D6" s="204"/>
      <c r="E6" s="204"/>
      <c r="F6" s="204"/>
      <c r="G6" s="204"/>
      <c r="H6" s="204"/>
      <c r="I6" s="204"/>
      <c r="J6" s="204"/>
      <c r="K6" s="207"/>
    </row>
    <row r="7" spans="1:11" ht="13.5">
      <c r="A7" s="6" t="s">
        <v>53</v>
      </c>
      <c r="B7" s="7">
        <f aca="true" t="shared" si="0" ref="B7:K7">B8+B13</f>
        <v>16234</v>
      </c>
      <c r="C7" s="8">
        <f t="shared" si="0"/>
        <v>150</v>
      </c>
      <c r="D7" s="8">
        <f t="shared" si="0"/>
        <v>186</v>
      </c>
      <c r="E7" s="8">
        <f t="shared" si="0"/>
        <v>2701</v>
      </c>
      <c r="F7" s="8">
        <f t="shared" si="0"/>
        <v>870</v>
      </c>
      <c r="G7" s="8">
        <f t="shared" si="0"/>
        <v>4311</v>
      </c>
      <c r="H7" s="8">
        <f t="shared" si="0"/>
        <v>1384</v>
      </c>
      <c r="I7" s="8">
        <f t="shared" si="0"/>
        <v>3794</v>
      </c>
      <c r="J7" s="8">
        <f t="shared" si="0"/>
        <v>977</v>
      </c>
      <c r="K7" s="9">
        <f t="shared" si="0"/>
        <v>1861</v>
      </c>
    </row>
    <row r="8" spans="1:11" ht="13.5">
      <c r="A8" s="12" t="s">
        <v>54</v>
      </c>
      <c r="B8" s="13">
        <f aca="true" t="shared" si="1" ref="B8:K8">SUM(B9:B12)</f>
        <v>9731</v>
      </c>
      <c r="C8" s="14">
        <f t="shared" si="1"/>
        <v>100</v>
      </c>
      <c r="D8" s="14">
        <f t="shared" si="1"/>
        <v>146</v>
      </c>
      <c r="E8" s="14">
        <f t="shared" si="1"/>
        <v>1812</v>
      </c>
      <c r="F8" s="14">
        <f t="shared" si="1"/>
        <v>533</v>
      </c>
      <c r="G8" s="14">
        <f t="shared" si="1"/>
        <v>2639</v>
      </c>
      <c r="H8" s="14">
        <f t="shared" si="1"/>
        <v>889</v>
      </c>
      <c r="I8" s="14">
        <f t="shared" si="1"/>
        <v>2340</v>
      </c>
      <c r="J8" s="14">
        <f t="shared" si="1"/>
        <v>710</v>
      </c>
      <c r="K8" s="15">
        <f t="shared" si="1"/>
        <v>562</v>
      </c>
    </row>
    <row r="9" spans="1:11" ht="13.5">
      <c r="A9" s="16" t="s">
        <v>55</v>
      </c>
      <c r="B9" s="17">
        <f>SUM(C9:K9)</f>
        <v>6698</v>
      </c>
      <c r="C9" s="18">
        <v>55</v>
      </c>
      <c r="D9" s="18">
        <v>102</v>
      </c>
      <c r="E9" s="18">
        <v>1300</v>
      </c>
      <c r="F9" s="18">
        <v>352</v>
      </c>
      <c r="G9" s="18">
        <v>1794</v>
      </c>
      <c r="H9" s="18">
        <v>612</v>
      </c>
      <c r="I9" s="18">
        <v>1822</v>
      </c>
      <c r="J9" s="18">
        <v>507</v>
      </c>
      <c r="K9" s="19">
        <v>154</v>
      </c>
    </row>
    <row r="10" spans="1:11" ht="13.5">
      <c r="A10" s="16" t="s">
        <v>56</v>
      </c>
      <c r="B10" s="17">
        <f>SUM(C10:K10)</f>
        <v>1339</v>
      </c>
      <c r="C10" s="18">
        <v>13</v>
      </c>
      <c r="D10" s="18">
        <v>17</v>
      </c>
      <c r="E10" s="18">
        <v>179</v>
      </c>
      <c r="F10" s="18">
        <v>86</v>
      </c>
      <c r="G10" s="18">
        <v>378</v>
      </c>
      <c r="H10" s="18">
        <v>102</v>
      </c>
      <c r="I10" s="18">
        <v>249</v>
      </c>
      <c r="J10" s="18">
        <v>105</v>
      </c>
      <c r="K10" s="19">
        <v>210</v>
      </c>
    </row>
    <row r="11" spans="1:11" ht="13.5">
      <c r="A11" s="16" t="s">
        <v>57</v>
      </c>
      <c r="B11" s="17">
        <f>SUM(C11:K11)</f>
        <v>817</v>
      </c>
      <c r="C11" s="18">
        <v>15</v>
      </c>
      <c r="D11" s="18">
        <v>17</v>
      </c>
      <c r="E11" s="18">
        <v>168</v>
      </c>
      <c r="F11" s="18">
        <v>42</v>
      </c>
      <c r="G11" s="18">
        <v>218</v>
      </c>
      <c r="H11" s="18">
        <v>116</v>
      </c>
      <c r="I11" s="18">
        <v>104</v>
      </c>
      <c r="J11" s="18">
        <v>58</v>
      </c>
      <c r="K11" s="19">
        <v>79</v>
      </c>
    </row>
    <row r="12" spans="1:11" ht="13.5">
      <c r="A12" s="20" t="s">
        <v>58</v>
      </c>
      <c r="B12" s="21">
        <f>SUM(C12:K12)</f>
        <v>877</v>
      </c>
      <c r="C12" s="10">
        <v>17</v>
      </c>
      <c r="D12" s="10">
        <v>10</v>
      </c>
      <c r="E12" s="10">
        <v>165</v>
      </c>
      <c r="F12" s="10">
        <v>53</v>
      </c>
      <c r="G12" s="10">
        <v>249</v>
      </c>
      <c r="H12" s="10">
        <v>59</v>
      </c>
      <c r="I12" s="10">
        <v>165</v>
      </c>
      <c r="J12" s="10">
        <v>40</v>
      </c>
      <c r="K12" s="11">
        <v>119</v>
      </c>
    </row>
    <row r="13" spans="1:11" ht="13.5">
      <c r="A13" s="22" t="s">
        <v>59</v>
      </c>
      <c r="B13" s="21">
        <f aca="true" t="shared" si="2" ref="B13:K13">B14+B18+B21+B29+B17+B36+B44+B47+B52+B60</f>
        <v>6503</v>
      </c>
      <c r="C13" s="10">
        <f t="shared" si="2"/>
        <v>50</v>
      </c>
      <c r="D13" s="10">
        <f t="shared" si="2"/>
        <v>40</v>
      </c>
      <c r="E13" s="10">
        <f t="shared" si="2"/>
        <v>889</v>
      </c>
      <c r="F13" s="10">
        <f t="shared" si="2"/>
        <v>337</v>
      </c>
      <c r="G13" s="10">
        <f t="shared" si="2"/>
        <v>1672</v>
      </c>
      <c r="H13" s="10">
        <f t="shared" si="2"/>
        <v>495</v>
      </c>
      <c r="I13" s="10">
        <f t="shared" si="2"/>
        <v>1454</v>
      </c>
      <c r="J13" s="10">
        <f t="shared" si="2"/>
        <v>267</v>
      </c>
      <c r="K13" s="11">
        <f t="shared" si="2"/>
        <v>1299</v>
      </c>
    </row>
    <row r="14" spans="1:11" ht="13.5">
      <c r="A14" s="23" t="s">
        <v>60</v>
      </c>
      <c r="B14" s="21">
        <f aca="true" t="shared" si="3" ref="B14:K14">SUM(B15:B16)</f>
        <v>92</v>
      </c>
      <c r="C14" s="10">
        <f t="shared" si="3"/>
        <v>1</v>
      </c>
      <c r="D14" s="10">
        <f t="shared" si="3"/>
        <v>0</v>
      </c>
      <c r="E14" s="10">
        <f t="shared" si="3"/>
        <v>25</v>
      </c>
      <c r="F14" s="10">
        <f t="shared" si="3"/>
        <v>12</v>
      </c>
      <c r="G14" s="10">
        <f t="shared" si="3"/>
        <v>27</v>
      </c>
      <c r="H14" s="10">
        <f t="shared" si="3"/>
        <v>7</v>
      </c>
      <c r="I14" s="10">
        <f t="shared" si="3"/>
        <v>12</v>
      </c>
      <c r="J14" s="10">
        <f t="shared" si="3"/>
        <v>4</v>
      </c>
      <c r="K14" s="11">
        <f t="shared" si="3"/>
        <v>4</v>
      </c>
    </row>
    <row r="15" spans="1:11" ht="13.5">
      <c r="A15" s="16" t="s">
        <v>61</v>
      </c>
      <c r="B15" s="17">
        <f>SUM(C15:K15)</f>
        <v>76</v>
      </c>
      <c r="C15" s="18">
        <v>1</v>
      </c>
      <c r="D15" s="18"/>
      <c r="E15" s="18">
        <v>20</v>
      </c>
      <c r="F15" s="18">
        <v>10</v>
      </c>
      <c r="G15" s="18">
        <v>25</v>
      </c>
      <c r="H15" s="18">
        <v>5</v>
      </c>
      <c r="I15" s="18">
        <v>10</v>
      </c>
      <c r="J15" s="18">
        <v>2</v>
      </c>
      <c r="K15" s="19">
        <v>3</v>
      </c>
    </row>
    <row r="16" spans="1:11" ht="13.5">
      <c r="A16" s="20" t="s">
        <v>62</v>
      </c>
      <c r="B16" s="21">
        <f>SUM(C16:K16)</f>
        <v>16</v>
      </c>
      <c r="C16" s="10"/>
      <c r="D16" s="10"/>
      <c r="E16" s="10">
        <v>5</v>
      </c>
      <c r="F16" s="10">
        <v>2</v>
      </c>
      <c r="G16" s="10">
        <v>2</v>
      </c>
      <c r="H16" s="10">
        <v>2</v>
      </c>
      <c r="I16" s="10">
        <v>2</v>
      </c>
      <c r="J16" s="10">
        <v>2</v>
      </c>
      <c r="K16" s="11">
        <v>1</v>
      </c>
    </row>
    <row r="17" spans="1:11" ht="13.5">
      <c r="A17" s="24" t="s">
        <v>63</v>
      </c>
      <c r="B17" s="21">
        <f>SUM(C17:K17)</f>
        <v>23</v>
      </c>
      <c r="C17" s="10"/>
      <c r="D17" s="10"/>
      <c r="E17" s="10">
        <v>5</v>
      </c>
      <c r="F17" s="10">
        <v>2</v>
      </c>
      <c r="G17" s="10">
        <v>7</v>
      </c>
      <c r="H17" s="10">
        <v>2</v>
      </c>
      <c r="I17" s="10">
        <v>7</v>
      </c>
      <c r="J17" s="10"/>
      <c r="K17" s="11"/>
    </row>
    <row r="18" spans="1:11" ht="13.5">
      <c r="A18" s="25" t="s">
        <v>64</v>
      </c>
      <c r="B18" s="13">
        <f aca="true" t="shared" si="4" ref="B18:K18">SUM(B19:B20)</f>
        <v>433</v>
      </c>
      <c r="C18" s="14">
        <f t="shared" si="4"/>
        <v>7</v>
      </c>
      <c r="D18" s="14">
        <f t="shared" si="4"/>
        <v>0</v>
      </c>
      <c r="E18" s="14">
        <f t="shared" si="4"/>
        <v>64</v>
      </c>
      <c r="F18" s="14">
        <f t="shared" si="4"/>
        <v>29</v>
      </c>
      <c r="G18" s="14">
        <f t="shared" si="4"/>
        <v>119</v>
      </c>
      <c r="H18" s="14">
        <f t="shared" si="4"/>
        <v>19</v>
      </c>
      <c r="I18" s="14">
        <f t="shared" si="4"/>
        <v>77</v>
      </c>
      <c r="J18" s="14">
        <f t="shared" si="4"/>
        <v>16</v>
      </c>
      <c r="K18" s="15">
        <f t="shared" si="4"/>
        <v>102</v>
      </c>
    </row>
    <row r="19" spans="1:11" ht="13.5">
      <c r="A19" s="16" t="s">
        <v>65</v>
      </c>
      <c r="B19" s="26">
        <f>SUM(C19:K19)</f>
        <v>348</v>
      </c>
      <c r="C19" s="27">
        <v>6</v>
      </c>
      <c r="D19" s="27"/>
      <c r="E19" s="27">
        <v>55</v>
      </c>
      <c r="F19" s="27">
        <v>27</v>
      </c>
      <c r="G19" s="27">
        <v>98</v>
      </c>
      <c r="H19" s="27">
        <v>18</v>
      </c>
      <c r="I19" s="27">
        <v>61</v>
      </c>
      <c r="J19" s="27">
        <v>13</v>
      </c>
      <c r="K19" s="28">
        <v>70</v>
      </c>
    </row>
    <row r="20" spans="1:11" s="29" customFormat="1" ht="13.5">
      <c r="A20" s="20" t="s">
        <v>66</v>
      </c>
      <c r="B20" s="21">
        <f>SUM(C20:K20)</f>
        <v>85</v>
      </c>
      <c r="C20" s="10">
        <v>1</v>
      </c>
      <c r="D20" s="10"/>
      <c r="E20" s="10">
        <v>9</v>
      </c>
      <c r="F20" s="10">
        <v>2</v>
      </c>
      <c r="G20" s="10">
        <v>21</v>
      </c>
      <c r="H20" s="10">
        <v>1</v>
      </c>
      <c r="I20" s="10">
        <v>16</v>
      </c>
      <c r="J20" s="10">
        <v>3</v>
      </c>
      <c r="K20" s="11">
        <v>32</v>
      </c>
    </row>
    <row r="21" spans="1:11" s="29" customFormat="1" ht="13.5">
      <c r="A21" s="25" t="s">
        <v>67</v>
      </c>
      <c r="B21" s="13">
        <f aca="true" t="shared" si="5" ref="B21:K21">SUM(B22:B28)</f>
        <v>374</v>
      </c>
      <c r="C21" s="14">
        <f t="shared" si="5"/>
        <v>6</v>
      </c>
      <c r="D21" s="14">
        <f t="shared" si="5"/>
        <v>3</v>
      </c>
      <c r="E21" s="14">
        <f t="shared" si="5"/>
        <v>88</v>
      </c>
      <c r="F21" s="14">
        <f t="shared" si="5"/>
        <v>20</v>
      </c>
      <c r="G21" s="14">
        <f t="shared" si="5"/>
        <v>119</v>
      </c>
      <c r="H21" s="14">
        <f t="shared" si="5"/>
        <v>25</v>
      </c>
      <c r="I21" s="14">
        <f t="shared" si="5"/>
        <v>66</v>
      </c>
      <c r="J21" s="14">
        <f t="shared" si="5"/>
        <v>10</v>
      </c>
      <c r="K21" s="15">
        <f t="shared" si="5"/>
        <v>37</v>
      </c>
    </row>
    <row r="22" spans="1:11" ht="13.5">
      <c r="A22" s="30" t="s">
        <v>68</v>
      </c>
      <c r="B22" s="26">
        <f aca="true" t="shared" si="6" ref="B22:B28">SUM(C22:K22)</f>
        <v>122</v>
      </c>
      <c r="C22" s="27">
        <v>1</v>
      </c>
      <c r="D22" s="27">
        <v>2</v>
      </c>
      <c r="E22" s="27">
        <v>25</v>
      </c>
      <c r="F22" s="27">
        <v>6</v>
      </c>
      <c r="G22" s="27">
        <v>40</v>
      </c>
      <c r="H22" s="27">
        <v>9</v>
      </c>
      <c r="I22" s="27">
        <v>12</v>
      </c>
      <c r="J22" s="27">
        <v>3</v>
      </c>
      <c r="K22" s="28">
        <v>24</v>
      </c>
    </row>
    <row r="23" spans="1:11" ht="13.5">
      <c r="A23" s="30" t="s">
        <v>69</v>
      </c>
      <c r="B23" s="17">
        <f t="shared" si="6"/>
        <v>141</v>
      </c>
      <c r="C23" s="18">
        <v>5</v>
      </c>
      <c r="D23" s="18">
        <v>1</v>
      </c>
      <c r="E23" s="18">
        <v>28</v>
      </c>
      <c r="F23" s="18">
        <v>7</v>
      </c>
      <c r="G23" s="18">
        <v>52</v>
      </c>
      <c r="H23" s="18">
        <v>9</v>
      </c>
      <c r="I23" s="18">
        <v>25</v>
      </c>
      <c r="J23" s="18">
        <v>7</v>
      </c>
      <c r="K23" s="19">
        <v>7</v>
      </c>
    </row>
    <row r="24" spans="1:11" ht="13.5">
      <c r="A24" s="30" t="s">
        <v>70</v>
      </c>
      <c r="B24" s="17">
        <f t="shared" si="6"/>
        <v>32</v>
      </c>
      <c r="C24" s="18"/>
      <c r="D24" s="18"/>
      <c r="E24" s="18">
        <v>12</v>
      </c>
      <c r="F24" s="18"/>
      <c r="G24" s="18">
        <v>11</v>
      </c>
      <c r="H24" s="18"/>
      <c r="I24" s="18">
        <v>8</v>
      </c>
      <c r="J24" s="18"/>
      <c r="K24" s="19">
        <v>1</v>
      </c>
    </row>
    <row r="25" spans="1:11" ht="13.5">
      <c r="A25" s="30" t="s">
        <v>71</v>
      </c>
      <c r="B25" s="17">
        <f t="shared" si="6"/>
        <v>37</v>
      </c>
      <c r="C25" s="18"/>
      <c r="D25" s="18"/>
      <c r="E25" s="18">
        <v>11</v>
      </c>
      <c r="F25" s="18">
        <v>3</v>
      </c>
      <c r="G25" s="18">
        <v>10</v>
      </c>
      <c r="H25" s="18">
        <v>2</v>
      </c>
      <c r="I25" s="18">
        <v>11</v>
      </c>
      <c r="J25" s="18"/>
      <c r="K25" s="19"/>
    </row>
    <row r="26" spans="1:11" ht="13.5">
      <c r="A26" s="30" t="s">
        <v>72</v>
      </c>
      <c r="B26" s="17">
        <f t="shared" si="6"/>
        <v>9</v>
      </c>
      <c r="C26" s="18"/>
      <c r="D26" s="18"/>
      <c r="E26" s="18">
        <v>4</v>
      </c>
      <c r="F26" s="18">
        <v>2</v>
      </c>
      <c r="G26" s="18"/>
      <c r="H26" s="18">
        <v>1</v>
      </c>
      <c r="I26" s="18">
        <v>2</v>
      </c>
      <c r="J26" s="18"/>
      <c r="K26" s="19"/>
    </row>
    <row r="27" spans="1:11" ht="13.5">
      <c r="A27" s="30" t="s">
        <v>73</v>
      </c>
      <c r="B27" s="17">
        <f t="shared" si="6"/>
        <v>8</v>
      </c>
      <c r="C27" s="18"/>
      <c r="D27" s="18"/>
      <c r="E27" s="18"/>
      <c r="F27" s="18"/>
      <c r="G27" s="18">
        <v>1</v>
      </c>
      <c r="H27" s="18">
        <v>1</v>
      </c>
      <c r="I27" s="18">
        <v>1</v>
      </c>
      <c r="J27" s="18"/>
      <c r="K27" s="19">
        <v>5</v>
      </c>
    </row>
    <row r="28" spans="1:11" ht="13.5">
      <c r="A28" s="31" t="s">
        <v>74</v>
      </c>
      <c r="B28" s="21">
        <f t="shared" si="6"/>
        <v>25</v>
      </c>
      <c r="C28" s="10"/>
      <c r="D28" s="10"/>
      <c r="E28" s="10">
        <v>8</v>
      </c>
      <c r="F28" s="10">
        <v>2</v>
      </c>
      <c r="G28" s="10">
        <v>5</v>
      </c>
      <c r="H28" s="10">
        <v>3</v>
      </c>
      <c r="I28" s="10">
        <v>7</v>
      </c>
      <c r="J28" s="10"/>
      <c r="K28" s="11"/>
    </row>
    <row r="29" spans="1:11" ht="13.5">
      <c r="A29" s="25" t="s">
        <v>75</v>
      </c>
      <c r="B29" s="13">
        <f aca="true" t="shared" si="7" ref="B29:K29">SUM(B30:B35)</f>
        <v>727</v>
      </c>
      <c r="C29" s="14">
        <f t="shared" si="7"/>
        <v>5</v>
      </c>
      <c r="D29" s="14">
        <f t="shared" si="7"/>
        <v>2</v>
      </c>
      <c r="E29" s="14">
        <f t="shared" si="7"/>
        <v>57</v>
      </c>
      <c r="F29" s="14">
        <f t="shared" si="7"/>
        <v>27</v>
      </c>
      <c r="G29" s="14">
        <f t="shared" si="7"/>
        <v>207</v>
      </c>
      <c r="H29" s="14">
        <f t="shared" si="7"/>
        <v>27</v>
      </c>
      <c r="I29" s="14">
        <f t="shared" si="7"/>
        <v>83</v>
      </c>
      <c r="J29" s="14">
        <f t="shared" si="7"/>
        <v>21</v>
      </c>
      <c r="K29" s="15">
        <f t="shared" si="7"/>
        <v>298</v>
      </c>
    </row>
    <row r="30" spans="1:11" ht="13.5">
      <c r="A30" s="16" t="s">
        <v>76</v>
      </c>
      <c r="B30" s="17">
        <f aca="true" t="shared" si="8" ref="B30:B35">SUM(C30:K30)</f>
        <v>32</v>
      </c>
      <c r="C30" s="18"/>
      <c r="D30" s="18"/>
      <c r="E30" s="18">
        <v>4</v>
      </c>
      <c r="F30" s="18">
        <v>3</v>
      </c>
      <c r="G30" s="18">
        <v>11</v>
      </c>
      <c r="H30" s="18">
        <v>2</v>
      </c>
      <c r="I30" s="18">
        <v>8</v>
      </c>
      <c r="J30" s="18">
        <v>2</v>
      </c>
      <c r="K30" s="19">
        <v>2</v>
      </c>
    </row>
    <row r="31" spans="1:11" ht="13.5">
      <c r="A31" s="16" t="s">
        <v>77</v>
      </c>
      <c r="B31" s="17">
        <f t="shared" si="8"/>
        <v>143</v>
      </c>
      <c r="C31" s="18">
        <v>1</v>
      </c>
      <c r="D31" s="18"/>
      <c r="E31" s="18">
        <v>21</v>
      </c>
      <c r="F31" s="18">
        <v>6</v>
      </c>
      <c r="G31" s="18">
        <v>50</v>
      </c>
      <c r="H31" s="18">
        <v>10</v>
      </c>
      <c r="I31" s="18">
        <v>15</v>
      </c>
      <c r="J31" s="18">
        <v>5</v>
      </c>
      <c r="K31" s="19">
        <v>35</v>
      </c>
    </row>
    <row r="32" spans="1:11" ht="13.5">
      <c r="A32" s="16" t="s">
        <v>78</v>
      </c>
      <c r="B32" s="17">
        <f t="shared" si="8"/>
        <v>77</v>
      </c>
      <c r="C32" s="18"/>
      <c r="D32" s="18"/>
      <c r="E32" s="18">
        <v>11</v>
      </c>
      <c r="F32" s="18">
        <v>5</v>
      </c>
      <c r="G32" s="18">
        <v>34</v>
      </c>
      <c r="H32" s="18">
        <v>4</v>
      </c>
      <c r="I32" s="18">
        <v>12</v>
      </c>
      <c r="J32" s="18">
        <v>8</v>
      </c>
      <c r="K32" s="19">
        <v>3</v>
      </c>
    </row>
    <row r="33" spans="1:11" ht="13.5">
      <c r="A33" s="16" t="s">
        <v>79</v>
      </c>
      <c r="B33" s="17">
        <f t="shared" si="8"/>
        <v>270</v>
      </c>
      <c r="C33" s="18">
        <v>4</v>
      </c>
      <c r="D33" s="18">
        <v>1</v>
      </c>
      <c r="E33" s="18">
        <v>9</v>
      </c>
      <c r="F33" s="18">
        <v>4</v>
      </c>
      <c r="G33" s="18">
        <v>46</v>
      </c>
      <c r="H33" s="18">
        <v>5</v>
      </c>
      <c r="I33" s="18">
        <v>13</v>
      </c>
      <c r="J33" s="18">
        <v>3</v>
      </c>
      <c r="K33" s="19">
        <v>185</v>
      </c>
    </row>
    <row r="34" spans="1:11" ht="13.5">
      <c r="A34" s="16" t="s">
        <v>80</v>
      </c>
      <c r="B34" s="17">
        <f t="shared" si="8"/>
        <v>61</v>
      </c>
      <c r="C34" s="18"/>
      <c r="D34" s="18"/>
      <c r="E34" s="18">
        <v>5</v>
      </c>
      <c r="F34" s="18">
        <v>1</v>
      </c>
      <c r="G34" s="18">
        <v>19</v>
      </c>
      <c r="H34" s="18">
        <v>3</v>
      </c>
      <c r="I34" s="18">
        <v>16</v>
      </c>
      <c r="J34" s="18"/>
      <c r="K34" s="19">
        <v>17</v>
      </c>
    </row>
    <row r="35" spans="1:11" ht="13.5">
      <c r="A35" s="16" t="s">
        <v>81</v>
      </c>
      <c r="B35" s="17">
        <f t="shared" si="8"/>
        <v>144</v>
      </c>
      <c r="C35" s="18"/>
      <c r="D35" s="18">
        <v>1</v>
      </c>
      <c r="E35" s="18">
        <v>7</v>
      </c>
      <c r="F35" s="18">
        <v>8</v>
      </c>
      <c r="G35" s="18">
        <v>47</v>
      </c>
      <c r="H35" s="18">
        <v>3</v>
      </c>
      <c r="I35" s="18">
        <v>19</v>
      </c>
      <c r="J35" s="18">
        <v>3</v>
      </c>
      <c r="K35" s="19">
        <v>56</v>
      </c>
    </row>
    <row r="36" spans="1:11" ht="13.5">
      <c r="A36" s="25" t="s">
        <v>82</v>
      </c>
      <c r="B36" s="13">
        <f aca="true" t="shared" si="9" ref="B36:K36">SUM(B37:B43)</f>
        <v>2016</v>
      </c>
      <c r="C36" s="14">
        <f t="shared" si="9"/>
        <v>21</v>
      </c>
      <c r="D36" s="14">
        <f t="shared" si="9"/>
        <v>26</v>
      </c>
      <c r="E36" s="14">
        <f t="shared" si="9"/>
        <v>352</v>
      </c>
      <c r="F36" s="14">
        <f t="shared" si="9"/>
        <v>95</v>
      </c>
      <c r="G36" s="14">
        <f t="shared" si="9"/>
        <v>500</v>
      </c>
      <c r="H36" s="14">
        <f t="shared" si="9"/>
        <v>232</v>
      </c>
      <c r="I36" s="14">
        <f t="shared" si="9"/>
        <v>406</v>
      </c>
      <c r="J36" s="14">
        <f t="shared" si="9"/>
        <v>149</v>
      </c>
      <c r="K36" s="15">
        <f t="shared" si="9"/>
        <v>235</v>
      </c>
    </row>
    <row r="37" spans="1:11" ht="13.5">
      <c r="A37" s="16" t="s">
        <v>83</v>
      </c>
      <c r="B37" s="17">
        <f aca="true" t="shared" si="10" ref="B37:B43">SUM(C37:K37)</f>
        <v>526</v>
      </c>
      <c r="C37" s="18">
        <v>12</v>
      </c>
      <c r="D37" s="18">
        <v>9</v>
      </c>
      <c r="E37" s="18">
        <v>129</v>
      </c>
      <c r="F37" s="18">
        <v>15</v>
      </c>
      <c r="G37" s="18">
        <v>97</v>
      </c>
      <c r="H37" s="18">
        <v>83</v>
      </c>
      <c r="I37" s="18">
        <v>59</v>
      </c>
      <c r="J37" s="18">
        <v>74</v>
      </c>
      <c r="K37" s="19">
        <v>48</v>
      </c>
    </row>
    <row r="38" spans="1:11" ht="13.5">
      <c r="A38" s="16" t="s">
        <v>84</v>
      </c>
      <c r="B38" s="17">
        <f t="shared" si="10"/>
        <v>412</v>
      </c>
      <c r="C38" s="18"/>
      <c r="D38" s="18">
        <v>7</v>
      </c>
      <c r="E38" s="18">
        <v>65</v>
      </c>
      <c r="F38" s="18">
        <v>32</v>
      </c>
      <c r="G38" s="18">
        <v>115</v>
      </c>
      <c r="H38" s="18">
        <v>48</v>
      </c>
      <c r="I38" s="18">
        <v>80</v>
      </c>
      <c r="J38" s="18">
        <v>27</v>
      </c>
      <c r="K38" s="19">
        <v>38</v>
      </c>
    </row>
    <row r="39" spans="1:11" ht="13.5">
      <c r="A39" s="16" t="s">
        <v>85</v>
      </c>
      <c r="B39" s="17">
        <f t="shared" si="10"/>
        <v>574</v>
      </c>
      <c r="C39" s="18">
        <v>7</v>
      </c>
      <c r="D39" s="18">
        <v>5</v>
      </c>
      <c r="E39" s="18">
        <v>92</v>
      </c>
      <c r="F39" s="18">
        <v>30</v>
      </c>
      <c r="G39" s="18">
        <v>153</v>
      </c>
      <c r="H39" s="18">
        <v>57</v>
      </c>
      <c r="I39" s="18">
        <v>155</v>
      </c>
      <c r="J39" s="18">
        <v>30</v>
      </c>
      <c r="K39" s="19">
        <v>45</v>
      </c>
    </row>
    <row r="40" spans="1:11" ht="13.5">
      <c r="A40" s="16" t="s">
        <v>86</v>
      </c>
      <c r="B40" s="17">
        <f t="shared" si="10"/>
        <v>193</v>
      </c>
      <c r="C40" s="18">
        <v>1</v>
      </c>
      <c r="D40" s="18">
        <v>1</v>
      </c>
      <c r="E40" s="18">
        <v>21</v>
      </c>
      <c r="F40" s="18">
        <v>5</v>
      </c>
      <c r="G40" s="18">
        <v>41</v>
      </c>
      <c r="H40" s="18">
        <v>23</v>
      </c>
      <c r="I40" s="18">
        <v>47</v>
      </c>
      <c r="J40" s="18">
        <v>8</v>
      </c>
      <c r="K40" s="19">
        <v>46</v>
      </c>
    </row>
    <row r="41" spans="1:11" ht="13.5">
      <c r="A41" s="16" t="s">
        <v>87</v>
      </c>
      <c r="B41" s="17">
        <f t="shared" si="10"/>
        <v>151</v>
      </c>
      <c r="C41" s="18"/>
      <c r="D41" s="18">
        <v>3</v>
      </c>
      <c r="E41" s="18">
        <v>23</v>
      </c>
      <c r="F41" s="18">
        <v>3</v>
      </c>
      <c r="G41" s="18">
        <v>35</v>
      </c>
      <c r="H41" s="18">
        <v>5</v>
      </c>
      <c r="I41" s="18">
        <v>24</v>
      </c>
      <c r="J41" s="18">
        <v>7</v>
      </c>
      <c r="K41" s="19">
        <v>51</v>
      </c>
    </row>
    <row r="42" spans="1:11" ht="13.5">
      <c r="A42" s="16" t="s">
        <v>88</v>
      </c>
      <c r="B42" s="17">
        <f t="shared" si="10"/>
        <v>78</v>
      </c>
      <c r="C42" s="18"/>
      <c r="D42" s="18">
        <v>1</v>
      </c>
      <c r="E42" s="18">
        <v>13</v>
      </c>
      <c r="F42" s="18">
        <v>3</v>
      </c>
      <c r="G42" s="18">
        <v>27</v>
      </c>
      <c r="H42" s="18">
        <v>4</v>
      </c>
      <c r="I42" s="18">
        <v>27</v>
      </c>
      <c r="J42" s="18">
        <v>2</v>
      </c>
      <c r="K42" s="19">
        <v>1</v>
      </c>
    </row>
    <row r="43" spans="1:11" s="4" customFormat="1" ht="12.75" customHeight="1">
      <c r="A43" s="37" t="s">
        <v>89</v>
      </c>
      <c r="B43" s="38">
        <f t="shared" si="10"/>
        <v>82</v>
      </c>
      <c r="C43" s="32">
        <v>1</v>
      </c>
      <c r="D43" s="32"/>
      <c r="E43" s="32">
        <v>9</v>
      </c>
      <c r="F43" s="32">
        <v>7</v>
      </c>
      <c r="G43" s="32">
        <v>32</v>
      </c>
      <c r="H43" s="32">
        <v>12</v>
      </c>
      <c r="I43" s="32">
        <v>14</v>
      </c>
      <c r="J43" s="32">
        <v>1</v>
      </c>
      <c r="K43" s="33">
        <v>6</v>
      </c>
    </row>
    <row r="44" spans="1:11" ht="13.5">
      <c r="A44" s="39" t="s">
        <v>90</v>
      </c>
      <c r="B44" s="13">
        <f aca="true" t="shared" si="11" ref="B44:K44">SUM(B45:B46)</f>
        <v>279</v>
      </c>
      <c r="C44" s="14">
        <f t="shared" si="11"/>
        <v>1</v>
      </c>
      <c r="D44" s="14">
        <f t="shared" si="11"/>
        <v>2</v>
      </c>
      <c r="E44" s="14">
        <f t="shared" si="11"/>
        <v>24</v>
      </c>
      <c r="F44" s="14">
        <f t="shared" si="11"/>
        <v>13</v>
      </c>
      <c r="G44" s="14">
        <f t="shared" si="11"/>
        <v>75</v>
      </c>
      <c r="H44" s="14">
        <f t="shared" si="11"/>
        <v>23</v>
      </c>
      <c r="I44" s="14">
        <f t="shared" si="11"/>
        <v>75</v>
      </c>
      <c r="J44" s="14">
        <f t="shared" si="11"/>
        <v>10</v>
      </c>
      <c r="K44" s="15">
        <f t="shared" si="11"/>
        <v>56</v>
      </c>
    </row>
    <row r="45" spans="1:11" ht="13.5">
      <c r="A45" s="40" t="s">
        <v>91</v>
      </c>
      <c r="B45" s="17">
        <f>SUM(C45:K45)</f>
        <v>148</v>
      </c>
      <c r="C45" s="18">
        <v>1</v>
      </c>
      <c r="D45" s="18">
        <v>2</v>
      </c>
      <c r="E45" s="18">
        <v>14</v>
      </c>
      <c r="F45" s="18">
        <v>4</v>
      </c>
      <c r="G45" s="18">
        <v>44</v>
      </c>
      <c r="H45" s="18">
        <v>10</v>
      </c>
      <c r="I45" s="18">
        <v>31</v>
      </c>
      <c r="J45" s="18">
        <v>4</v>
      </c>
      <c r="K45" s="19">
        <v>38</v>
      </c>
    </row>
    <row r="46" spans="1:11" ht="13.5">
      <c r="A46" s="37" t="s">
        <v>92</v>
      </c>
      <c r="B46" s="17">
        <f>SUM(C46:K46)</f>
        <v>131</v>
      </c>
      <c r="C46" s="18"/>
      <c r="D46" s="18"/>
      <c r="E46" s="18">
        <v>10</v>
      </c>
      <c r="F46" s="18">
        <v>9</v>
      </c>
      <c r="G46" s="18">
        <v>31</v>
      </c>
      <c r="H46" s="18">
        <v>13</v>
      </c>
      <c r="I46" s="18">
        <v>44</v>
      </c>
      <c r="J46" s="18">
        <v>6</v>
      </c>
      <c r="K46" s="19">
        <v>18</v>
      </c>
    </row>
    <row r="47" spans="1:11" ht="13.5">
      <c r="A47" s="39" t="s">
        <v>93</v>
      </c>
      <c r="B47" s="13">
        <f aca="true" t="shared" si="12" ref="B47:K47">SUM(B48:B51)</f>
        <v>617</v>
      </c>
      <c r="C47" s="14">
        <f t="shared" si="12"/>
        <v>4</v>
      </c>
      <c r="D47" s="14">
        <f t="shared" si="12"/>
        <v>0</v>
      </c>
      <c r="E47" s="14">
        <f t="shared" si="12"/>
        <v>78</v>
      </c>
      <c r="F47" s="14">
        <f t="shared" si="12"/>
        <v>35</v>
      </c>
      <c r="G47" s="14">
        <f t="shared" si="12"/>
        <v>183</v>
      </c>
      <c r="H47" s="14">
        <f t="shared" si="12"/>
        <v>36</v>
      </c>
      <c r="I47" s="14">
        <f t="shared" si="12"/>
        <v>153</v>
      </c>
      <c r="J47" s="14">
        <f t="shared" si="12"/>
        <v>18</v>
      </c>
      <c r="K47" s="15">
        <f t="shared" si="12"/>
        <v>110</v>
      </c>
    </row>
    <row r="48" spans="1:11" ht="13.5">
      <c r="A48" s="40" t="s">
        <v>94</v>
      </c>
      <c r="B48" s="17">
        <f>SUM(C48:K48)</f>
        <v>414</v>
      </c>
      <c r="C48" s="18">
        <v>4</v>
      </c>
      <c r="D48" s="18"/>
      <c r="E48" s="18">
        <v>58</v>
      </c>
      <c r="F48" s="18">
        <v>24</v>
      </c>
      <c r="G48" s="18">
        <v>102</v>
      </c>
      <c r="H48" s="18">
        <v>23</v>
      </c>
      <c r="I48" s="18">
        <v>83</v>
      </c>
      <c r="J48" s="18">
        <v>14</v>
      </c>
      <c r="K48" s="19">
        <v>106</v>
      </c>
    </row>
    <row r="49" spans="1:11" ht="13.5">
      <c r="A49" s="40" t="s">
        <v>95</v>
      </c>
      <c r="B49" s="17">
        <f>SUM(C49:K49)</f>
        <v>72</v>
      </c>
      <c r="C49" s="18"/>
      <c r="D49" s="18"/>
      <c r="E49" s="18">
        <v>7</v>
      </c>
      <c r="F49" s="18">
        <v>3</v>
      </c>
      <c r="G49" s="18">
        <v>28</v>
      </c>
      <c r="H49" s="18">
        <v>8</v>
      </c>
      <c r="I49" s="18">
        <v>25</v>
      </c>
      <c r="J49" s="18"/>
      <c r="K49" s="19">
        <v>1</v>
      </c>
    </row>
    <row r="50" spans="1:11" ht="13.5">
      <c r="A50" s="40" t="s">
        <v>96</v>
      </c>
      <c r="B50" s="17">
        <f>SUM(C50:K50)</f>
        <v>118</v>
      </c>
      <c r="C50" s="18"/>
      <c r="D50" s="18"/>
      <c r="E50" s="18">
        <v>12</v>
      </c>
      <c r="F50" s="18">
        <v>8</v>
      </c>
      <c r="G50" s="18">
        <v>48</v>
      </c>
      <c r="H50" s="18">
        <v>3</v>
      </c>
      <c r="I50" s="18">
        <v>41</v>
      </c>
      <c r="J50" s="18">
        <v>3</v>
      </c>
      <c r="K50" s="19">
        <v>3</v>
      </c>
    </row>
    <row r="51" spans="1:11" ht="13.5">
      <c r="A51" s="37" t="s">
        <v>97</v>
      </c>
      <c r="B51" s="17">
        <f>SUM(C51:K51)</f>
        <v>13</v>
      </c>
      <c r="C51" s="18"/>
      <c r="D51" s="18"/>
      <c r="E51" s="18">
        <v>1</v>
      </c>
      <c r="F51" s="18"/>
      <c r="G51" s="18">
        <v>5</v>
      </c>
      <c r="H51" s="18">
        <v>2</v>
      </c>
      <c r="I51" s="18">
        <v>4</v>
      </c>
      <c r="J51" s="18">
        <v>1</v>
      </c>
      <c r="K51" s="19"/>
    </row>
    <row r="52" spans="1:11" ht="13.5">
      <c r="A52" s="39" t="s">
        <v>98</v>
      </c>
      <c r="B52" s="13">
        <f aca="true" t="shared" si="13" ref="B52:K52">SUM(B53:B59)</f>
        <v>742</v>
      </c>
      <c r="C52" s="14">
        <f t="shared" si="13"/>
        <v>2</v>
      </c>
      <c r="D52" s="14">
        <f t="shared" si="13"/>
        <v>3</v>
      </c>
      <c r="E52" s="14">
        <f t="shared" si="13"/>
        <v>75</v>
      </c>
      <c r="F52" s="14">
        <f t="shared" si="13"/>
        <v>39</v>
      </c>
      <c r="G52" s="14">
        <f t="shared" si="13"/>
        <v>177</v>
      </c>
      <c r="H52" s="14">
        <f t="shared" si="13"/>
        <v>47</v>
      </c>
      <c r="I52" s="14">
        <f t="shared" si="13"/>
        <v>181</v>
      </c>
      <c r="J52" s="14">
        <f t="shared" si="13"/>
        <v>12</v>
      </c>
      <c r="K52" s="15">
        <f t="shared" si="13"/>
        <v>206</v>
      </c>
    </row>
    <row r="53" spans="1:11" ht="13.5">
      <c r="A53" s="41" t="s">
        <v>99</v>
      </c>
      <c r="B53" s="17">
        <f aca="true" t="shared" si="14" ref="B53:B59">SUM(C53:K53)</f>
        <v>370</v>
      </c>
      <c r="C53" s="18">
        <v>2</v>
      </c>
      <c r="D53" s="18">
        <v>2</v>
      </c>
      <c r="E53" s="18">
        <v>24</v>
      </c>
      <c r="F53" s="18">
        <v>12</v>
      </c>
      <c r="G53" s="18">
        <v>66</v>
      </c>
      <c r="H53" s="18">
        <v>19</v>
      </c>
      <c r="I53" s="18">
        <v>88</v>
      </c>
      <c r="J53" s="18">
        <v>8</v>
      </c>
      <c r="K53" s="19">
        <v>149</v>
      </c>
    </row>
    <row r="54" spans="1:11" ht="13.5">
      <c r="A54" s="41" t="s">
        <v>100</v>
      </c>
      <c r="B54" s="17">
        <f t="shared" si="14"/>
        <v>114</v>
      </c>
      <c r="C54" s="18"/>
      <c r="D54" s="18">
        <v>1</v>
      </c>
      <c r="E54" s="18">
        <v>11</v>
      </c>
      <c r="F54" s="18">
        <v>5</v>
      </c>
      <c r="G54" s="18">
        <v>36</v>
      </c>
      <c r="H54" s="18">
        <v>10</v>
      </c>
      <c r="I54" s="18">
        <v>31</v>
      </c>
      <c r="J54" s="18">
        <v>1</v>
      </c>
      <c r="K54" s="19">
        <v>19</v>
      </c>
    </row>
    <row r="55" spans="1:11" ht="13.5">
      <c r="A55" s="41" t="s">
        <v>101</v>
      </c>
      <c r="B55" s="17">
        <f t="shared" si="14"/>
        <v>56</v>
      </c>
      <c r="C55" s="18"/>
      <c r="D55" s="18"/>
      <c r="E55" s="18">
        <v>11</v>
      </c>
      <c r="F55" s="18">
        <v>5</v>
      </c>
      <c r="G55" s="18">
        <v>17</v>
      </c>
      <c r="H55" s="18">
        <v>5</v>
      </c>
      <c r="I55" s="18">
        <v>18</v>
      </c>
      <c r="J55" s="18"/>
      <c r="K55" s="19"/>
    </row>
    <row r="56" spans="1:11" ht="13.5">
      <c r="A56" s="41" t="s">
        <v>102</v>
      </c>
      <c r="B56" s="17">
        <f t="shared" si="14"/>
        <v>77</v>
      </c>
      <c r="C56" s="18"/>
      <c r="D56" s="18"/>
      <c r="E56" s="18">
        <v>17</v>
      </c>
      <c r="F56" s="18">
        <v>5</v>
      </c>
      <c r="G56" s="18">
        <v>25</v>
      </c>
      <c r="H56" s="18">
        <v>7</v>
      </c>
      <c r="I56" s="18">
        <v>14</v>
      </c>
      <c r="J56" s="18"/>
      <c r="K56" s="19">
        <v>9</v>
      </c>
    </row>
    <row r="57" spans="1:11" ht="13.5">
      <c r="A57" s="41" t="s">
        <v>103</v>
      </c>
      <c r="B57" s="17">
        <f t="shared" si="14"/>
        <v>8</v>
      </c>
      <c r="C57" s="18"/>
      <c r="D57" s="18"/>
      <c r="E57" s="18"/>
      <c r="F57" s="18">
        <v>1</v>
      </c>
      <c r="G57" s="18">
        <v>7</v>
      </c>
      <c r="H57" s="18"/>
      <c r="I57" s="18"/>
      <c r="J57" s="18"/>
      <c r="K57" s="19"/>
    </row>
    <row r="58" spans="1:11" ht="13.5">
      <c r="A58" s="42" t="s">
        <v>104</v>
      </c>
      <c r="B58" s="17">
        <f t="shared" si="14"/>
        <v>101</v>
      </c>
      <c r="C58" s="18"/>
      <c r="D58" s="18"/>
      <c r="E58" s="18">
        <v>10</v>
      </c>
      <c r="F58" s="18">
        <v>6</v>
      </c>
      <c r="G58" s="18">
        <v>23</v>
      </c>
      <c r="H58" s="18">
        <v>6</v>
      </c>
      <c r="I58" s="18">
        <v>24</v>
      </c>
      <c r="J58" s="18">
        <v>3</v>
      </c>
      <c r="K58" s="19">
        <v>29</v>
      </c>
    </row>
    <row r="59" spans="1:11" ht="13.5">
      <c r="A59" s="42" t="s">
        <v>105</v>
      </c>
      <c r="B59" s="17">
        <f t="shared" si="14"/>
        <v>16</v>
      </c>
      <c r="C59" s="18"/>
      <c r="D59" s="18"/>
      <c r="E59" s="18">
        <v>2</v>
      </c>
      <c r="F59" s="18">
        <v>5</v>
      </c>
      <c r="G59" s="18">
        <v>3</v>
      </c>
      <c r="H59" s="18"/>
      <c r="I59" s="18">
        <v>6</v>
      </c>
      <c r="J59" s="18"/>
      <c r="K59" s="19"/>
    </row>
    <row r="60" spans="1:11" ht="13.5">
      <c r="A60" s="39" t="s">
        <v>106</v>
      </c>
      <c r="B60" s="13">
        <f aca="true" t="shared" si="15" ref="B60:K60">SUM(B61:B68)</f>
        <v>1200</v>
      </c>
      <c r="C60" s="14">
        <f t="shared" si="15"/>
        <v>3</v>
      </c>
      <c r="D60" s="14">
        <f t="shared" si="15"/>
        <v>4</v>
      </c>
      <c r="E60" s="14">
        <f t="shared" si="15"/>
        <v>121</v>
      </c>
      <c r="F60" s="14">
        <f t="shared" si="15"/>
        <v>65</v>
      </c>
      <c r="G60" s="14">
        <f t="shared" si="15"/>
        <v>258</v>
      </c>
      <c r="H60" s="14">
        <f t="shared" si="15"/>
        <v>77</v>
      </c>
      <c r="I60" s="14">
        <f t="shared" si="15"/>
        <v>394</v>
      </c>
      <c r="J60" s="14">
        <f t="shared" si="15"/>
        <v>27</v>
      </c>
      <c r="K60" s="15">
        <f t="shared" si="15"/>
        <v>251</v>
      </c>
    </row>
    <row r="61" spans="1:11" ht="13.5">
      <c r="A61" s="40" t="s">
        <v>107</v>
      </c>
      <c r="B61" s="17">
        <f aca="true" t="shared" si="16" ref="B61:B68">SUM(C61:K61)</f>
        <v>66</v>
      </c>
      <c r="C61" s="18">
        <v>1</v>
      </c>
      <c r="D61" s="18">
        <v>1</v>
      </c>
      <c r="E61" s="18">
        <v>9</v>
      </c>
      <c r="F61" s="18">
        <v>4</v>
      </c>
      <c r="G61" s="18">
        <v>22</v>
      </c>
      <c r="H61" s="18">
        <v>5</v>
      </c>
      <c r="I61" s="18">
        <v>20</v>
      </c>
      <c r="J61" s="18"/>
      <c r="K61" s="19">
        <v>4</v>
      </c>
    </row>
    <row r="62" spans="1:11" ht="13.5">
      <c r="A62" s="40" t="s">
        <v>108</v>
      </c>
      <c r="B62" s="17">
        <f t="shared" si="16"/>
        <v>130</v>
      </c>
      <c r="C62" s="18">
        <v>1</v>
      </c>
      <c r="D62" s="18"/>
      <c r="E62" s="18">
        <v>9</v>
      </c>
      <c r="F62" s="18">
        <v>6</v>
      </c>
      <c r="G62" s="18">
        <v>33</v>
      </c>
      <c r="H62" s="18">
        <v>19</v>
      </c>
      <c r="I62" s="18">
        <v>39</v>
      </c>
      <c r="J62" s="18">
        <v>4</v>
      </c>
      <c r="K62" s="19">
        <v>19</v>
      </c>
    </row>
    <row r="63" spans="1:11" ht="13.5">
      <c r="A63" s="40" t="s">
        <v>109</v>
      </c>
      <c r="B63" s="17">
        <f t="shared" si="16"/>
        <v>449</v>
      </c>
      <c r="C63" s="18"/>
      <c r="D63" s="18">
        <v>1</v>
      </c>
      <c r="E63" s="18">
        <v>64</v>
      </c>
      <c r="F63" s="18">
        <v>42</v>
      </c>
      <c r="G63" s="18">
        <v>89</v>
      </c>
      <c r="H63" s="18">
        <v>24</v>
      </c>
      <c r="I63" s="18">
        <v>165</v>
      </c>
      <c r="J63" s="18">
        <v>11</v>
      </c>
      <c r="K63" s="19">
        <v>53</v>
      </c>
    </row>
    <row r="64" spans="1:11" ht="13.5">
      <c r="A64" s="40" t="s">
        <v>110</v>
      </c>
      <c r="B64" s="17">
        <f t="shared" si="16"/>
        <v>93</v>
      </c>
      <c r="C64" s="18">
        <v>1</v>
      </c>
      <c r="D64" s="18"/>
      <c r="E64" s="18">
        <v>9</v>
      </c>
      <c r="F64" s="18">
        <v>1</v>
      </c>
      <c r="G64" s="18">
        <v>14</v>
      </c>
      <c r="H64" s="18">
        <v>4</v>
      </c>
      <c r="I64" s="18">
        <v>43</v>
      </c>
      <c r="J64" s="18">
        <v>4</v>
      </c>
      <c r="K64" s="19">
        <v>17</v>
      </c>
    </row>
    <row r="65" spans="1:11" ht="13.5">
      <c r="A65" s="40" t="s">
        <v>111</v>
      </c>
      <c r="B65" s="17">
        <f t="shared" si="16"/>
        <v>65</v>
      </c>
      <c r="C65" s="18"/>
      <c r="D65" s="18"/>
      <c r="E65" s="18">
        <v>7</v>
      </c>
      <c r="F65" s="18">
        <v>1</v>
      </c>
      <c r="G65" s="18">
        <v>27</v>
      </c>
      <c r="H65" s="18">
        <v>5</v>
      </c>
      <c r="I65" s="18">
        <v>19</v>
      </c>
      <c r="J65" s="18">
        <v>6</v>
      </c>
      <c r="K65" s="19"/>
    </row>
    <row r="66" spans="1:11" ht="13.5">
      <c r="A66" s="40" t="s">
        <v>112</v>
      </c>
      <c r="B66" s="17">
        <f t="shared" si="16"/>
        <v>316</v>
      </c>
      <c r="C66" s="18"/>
      <c r="D66" s="18">
        <v>2</v>
      </c>
      <c r="E66" s="18">
        <v>21</v>
      </c>
      <c r="F66" s="18">
        <v>7</v>
      </c>
      <c r="G66" s="18">
        <v>45</v>
      </c>
      <c r="H66" s="18">
        <v>10</v>
      </c>
      <c r="I66" s="18">
        <v>72</v>
      </c>
      <c r="J66" s="18">
        <v>2</v>
      </c>
      <c r="K66" s="19">
        <v>157</v>
      </c>
    </row>
    <row r="67" spans="1:11" ht="13.5">
      <c r="A67" s="40" t="s">
        <v>113</v>
      </c>
      <c r="B67" s="17">
        <f t="shared" si="16"/>
        <v>40</v>
      </c>
      <c r="C67" s="18"/>
      <c r="D67" s="18"/>
      <c r="E67" s="18">
        <v>2</v>
      </c>
      <c r="F67" s="18">
        <v>3</v>
      </c>
      <c r="G67" s="18">
        <v>12</v>
      </c>
      <c r="H67" s="18">
        <v>4</v>
      </c>
      <c r="I67" s="18">
        <v>19</v>
      </c>
      <c r="J67" s="18"/>
      <c r="K67" s="19"/>
    </row>
    <row r="68" spans="1:11" ht="14.25" thickBot="1">
      <c r="A68" s="43" t="s">
        <v>0</v>
      </c>
      <c r="B68" s="44">
        <f t="shared" si="16"/>
        <v>41</v>
      </c>
      <c r="C68" s="34"/>
      <c r="D68" s="34"/>
      <c r="E68" s="34"/>
      <c r="F68" s="34">
        <v>1</v>
      </c>
      <c r="G68" s="34">
        <v>16</v>
      </c>
      <c r="H68" s="34">
        <v>6</v>
      </c>
      <c r="I68" s="34">
        <v>17</v>
      </c>
      <c r="J68" s="34"/>
      <c r="K68" s="35">
        <v>1</v>
      </c>
    </row>
    <row r="69" ht="13.5">
      <c r="A69" s="4" t="s">
        <v>126</v>
      </c>
    </row>
  </sheetData>
  <mergeCells count="12">
    <mergeCell ref="A4:A6"/>
    <mergeCell ref="B4:B6"/>
    <mergeCell ref="C4:C6"/>
    <mergeCell ref="H4:H6"/>
    <mergeCell ref="D4:D6"/>
    <mergeCell ref="E4:E6"/>
    <mergeCell ref="F4:F6"/>
    <mergeCell ref="G4:G6"/>
    <mergeCell ref="G3:I3"/>
    <mergeCell ref="I4:I6"/>
    <mergeCell ref="J4:J6"/>
    <mergeCell ref="K4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177</v>
      </c>
      <c r="E1" s="186"/>
      <c r="F1" s="3"/>
      <c r="G1" s="3"/>
      <c r="M1" s="3"/>
      <c r="N1" s="3"/>
      <c r="O1" s="3"/>
      <c r="P1" s="3"/>
      <c r="V1" s="3"/>
      <c r="W1" s="3"/>
      <c r="X1" s="3"/>
      <c r="Y1" s="3"/>
      <c r="BA1" s="45"/>
    </row>
    <row r="2" spans="1:53" s="4" customFormat="1" ht="19.5" customHeight="1">
      <c r="A2" s="4" t="s">
        <v>2</v>
      </c>
      <c r="B2" s="4" t="s">
        <v>178</v>
      </c>
      <c r="BA2" s="46"/>
    </row>
    <row r="3" spans="1:53" s="4" customFormat="1" ht="14.25" thickBot="1">
      <c r="A3" s="4" t="s">
        <v>179</v>
      </c>
      <c r="H3" s="214"/>
      <c r="I3" s="214"/>
      <c r="J3" s="214"/>
      <c r="Q3" s="214"/>
      <c r="R3" s="214"/>
      <c r="S3" s="214"/>
      <c r="Z3" s="214"/>
      <c r="AA3" s="214"/>
      <c r="AB3" s="214"/>
      <c r="AI3" s="214"/>
      <c r="AJ3" s="214"/>
      <c r="AK3" s="214"/>
      <c r="AR3" s="214"/>
      <c r="AS3" s="214"/>
      <c r="AT3" s="214"/>
      <c r="BA3" s="46"/>
    </row>
    <row r="4" spans="1:52" ht="13.5">
      <c r="A4" s="208"/>
      <c r="B4" s="211" t="s">
        <v>5</v>
      </c>
      <c r="C4" s="221" t="s">
        <v>180</v>
      </c>
      <c r="D4" s="221" t="s">
        <v>181</v>
      </c>
      <c r="E4" s="221" t="s">
        <v>182</v>
      </c>
      <c r="F4" s="221" t="s">
        <v>183</v>
      </c>
      <c r="G4" s="221" t="s">
        <v>184</v>
      </c>
      <c r="H4" s="221" t="s">
        <v>185</v>
      </c>
      <c r="I4" s="227" t="s">
        <v>186</v>
      </c>
      <c r="J4" s="221" t="s">
        <v>187</v>
      </c>
      <c r="K4" s="221" t="s">
        <v>188</v>
      </c>
      <c r="L4" s="221" t="s">
        <v>189</v>
      </c>
      <c r="M4" s="221" t="s">
        <v>190</v>
      </c>
      <c r="N4" s="221" t="s">
        <v>127</v>
      </c>
      <c r="O4" s="221" t="s">
        <v>128</v>
      </c>
      <c r="P4" s="221" t="s">
        <v>129</v>
      </c>
      <c r="Q4" s="221" t="s">
        <v>130</v>
      </c>
      <c r="R4" s="221" t="s">
        <v>131</v>
      </c>
      <c r="S4" s="221" t="s">
        <v>191</v>
      </c>
      <c r="T4" s="221" t="s">
        <v>192</v>
      </c>
      <c r="U4" s="221" t="s">
        <v>193</v>
      </c>
      <c r="V4" s="221" t="s">
        <v>194</v>
      </c>
      <c r="W4" s="221" t="s">
        <v>195</v>
      </c>
      <c r="X4" s="221" t="s">
        <v>196</v>
      </c>
      <c r="Y4" s="221" t="s">
        <v>197</v>
      </c>
      <c r="Z4" s="221" t="s">
        <v>198</v>
      </c>
      <c r="AA4" s="221" t="s">
        <v>199</v>
      </c>
      <c r="AB4" s="221" t="s">
        <v>200</v>
      </c>
      <c r="AC4" s="221" t="s">
        <v>201</v>
      </c>
      <c r="AD4" s="221" t="s">
        <v>132</v>
      </c>
      <c r="AE4" s="221" t="s">
        <v>133</v>
      </c>
      <c r="AF4" s="221" t="s">
        <v>134</v>
      </c>
      <c r="AG4" s="221" t="s">
        <v>135</v>
      </c>
      <c r="AH4" s="221" t="s">
        <v>136</v>
      </c>
      <c r="AI4" s="221" t="s">
        <v>137</v>
      </c>
      <c r="AJ4" s="221" t="s">
        <v>138</v>
      </c>
      <c r="AK4" s="221" t="s">
        <v>139</v>
      </c>
      <c r="AL4" s="221" t="s">
        <v>140</v>
      </c>
      <c r="AM4" s="221" t="s">
        <v>141</v>
      </c>
      <c r="AN4" s="221" t="s">
        <v>142</v>
      </c>
      <c r="AO4" s="221" t="s">
        <v>143</v>
      </c>
      <c r="AP4" s="221" t="s">
        <v>144</v>
      </c>
      <c r="AQ4" s="221" t="s">
        <v>145</v>
      </c>
      <c r="AR4" s="221" t="s">
        <v>146</v>
      </c>
      <c r="AS4" s="221" t="s">
        <v>202</v>
      </c>
      <c r="AT4" s="221" t="s">
        <v>203</v>
      </c>
      <c r="AU4" s="221" t="s">
        <v>204</v>
      </c>
      <c r="AV4" s="221" t="s">
        <v>205</v>
      </c>
      <c r="AW4" s="224" t="s">
        <v>206</v>
      </c>
      <c r="AX4" s="236" t="s">
        <v>207</v>
      </c>
      <c r="AY4" s="233" t="s">
        <v>208</v>
      </c>
      <c r="AZ4" s="230" t="s">
        <v>209</v>
      </c>
    </row>
    <row r="5" spans="1:52" ht="13.5">
      <c r="A5" s="209"/>
      <c r="B5" s="212"/>
      <c r="C5" s="222" t="s">
        <v>147</v>
      </c>
      <c r="D5" s="222" t="s">
        <v>148</v>
      </c>
      <c r="E5" s="222" t="s">
        <v>149</v>
      </c>
      <c r="F5" s="222" t="s">
        <v>150</v>
      </c>
      <c r="G5" s="222" t="s">
        <v>151</v>
      </c>
      <c r="H5" s="222" t="s">
        <v>152</v>
      </c>
      <c r="I5" s="228" t="s">
        <v>153</v>
      </c>
      <c r="J5" s="222" t="s">
        <v>154</v>
      </c>
      <c r="K5" s="222" t="s">
        <v>155</v>
      </c>
      <c r="L5" s="222" t="s">
        <v>156</v>
      </c>
      <c r="M5" s="222" t="s">
        <v>157</v>
      </c>
      <c r="N5" s="222" t="s">
        <v>127</v>
      </c>
      <c r="O5" s="222" t="s">
        <v>128</v>
      </c>
      <c r="P5" s="222" t="s">
        <v>129</v>
      </c>
      <c r="Q5" s="222" t="s">
        <v>130</v>
      </c>
      <c r="R5" s="222" t="s">
        <v>131</v>
      </c>
      <c r="S5" s="222" t="s">
        <v>158</v>
      </c>
      <c r="T5" s="222" t="s">
        <v>159</v>
      </c>
      <c r="U5" s="222" t="s">
        <v>160</v>
      </c>
      <c r="V5" s="222" t="s">
        <v>161</v>
      </c>
      <c r="W5" s="222" t="s">
        <v>162</v>
      </c>
      <c r="X5" s="222" t="s">
        <v>163</v>
      </c>
      <c r="Y5" s="222" t="s">
        <v>164</v>
      </c>
      <c r="Z5" s="222" t="s">
        <v>165</v>
      </c>
      <c r="AA5" s="222" t="s">
        <v>166</v>
      </c>
      <c r="AB5" s="222" t="s">
        <v>167</v>
      </c>
      <c r="AC5" s="222" t="s">
        <v>168</v>
      </c>
      <c r="AD5" s="222" t="s">
        <v>132</v>
      </c>
      <c r="AE5" s="222" t="s">
        <v>133</v>
      </c>
      <c r="AF5" s="222" t="s">
        <v>134</v>
      </c>
      <c r="AG5" s="222" t="s">
        <v>135</v>
      </c>
      <c r="AH5" s="222" t="s">
        <v>136</v>
      </c>
      <c r="AI5" s="222" t="s">
        <v>137</v>
      </c>
      <c r="AJ5" s="222" t="s">
        <v>138</v>
      </c>
      <c r="AK5" s="222" t="s">
        <v>139</v>
      </c>
      <c r="AL5" s="222" t="s">
        <v>140</v>
      </c>
      <c r="AM5" s="222" t="s">
        <v>141</v>
      </c>
      <c r="AN5" s="222" t="s">
        <v>142</v>
      </c>
      <c r="AO5" s="222" t="s">
        <v>143</v>
      </c>
      <c r="AP5" s="222" t="s">
        <v>144</v>
      </c>
      <c r="AQ5" s="222" t="s">
        <v>145</v>
      </c>
      <c r="AR5" s="222" t="s">
        <v>146</v>
      </c>
      <c r="AS5" s="222" t="s">
        <v>169</v>
      </c>
      <c r="AT5" s="222" t="s">
        <v>170</v>
      </c>
      <c r="AU5" s="222" t="s">
        <v>171</v>
      </c>
      <c r="AV5" s="222" t="s">
        <v>172</v>
      </c>
      <c r="AW5" s="225" t="s">
        <v>173</v>
      </c>
      <c r="AX5" s="237" t="s">
        <v>174</v>
      </c>
      <c r="AY5" s="234" t="s">
        <v>175</v>
      </c>
      <c r="AZ5" s="231" t="s">
        <v>176</v>
      </c>
    </row>
    <row r="6" spans="1:52" ht="14.25" thickBot="1">
      <c r="A6" s="210"/>
      <c r="B6" s="213"/>
      <c r="C6" s="223" t="s">
        <v>147</v>
      </c>
      <c r="D6" s="223" t="s">
        <v>148</v>
      </c>
      <c r="E6" s="223" t="s">
        <v>149</v>
      </c>
      <c r="F6" s="223" t="s">
        <v>150</v>
      </c>
      <c r="G6" s="223" t="s">
        <v>151</v>
      </c>
      <c r="H6" s="223" t="s">
        <v>152</v>
      </c>
      <c r="I6" s="229" t="s">
        <v>153</v>
      </c>
      <c r="J6" s="223" t="s">
        <v>154</v>
      </c>
      <c r="K6" s="223" t="s">
        <v>155</v>
      </c>
      <c r="L6" s="223" t="s">
        <v>156</v>
      </c>
      <c r="M6" s="223" t="s">
        <v>157</v>
      </c>
      <c r="N6" s="223" t="s">
        <v>127</v>
      </c>
      <c r="O6" s="223" t="s">
        <v>128</v>
      </c>
      <c r="P6" s="223" t="s">
        <v>129</v>
      </c>
      <c r="Q6" s="223" t="s">
        <v>130</v>
      </c>
      <c r="R6" s="223" t="s">
        <v>131</v>
      </c>
      <c r="S6" s="223" t="s">
        <v>158</v>
      </c>
      <c r="T6" s="223" t="s">
        <v>159</v>
      </c>
      <c r="U6" s="223" t="s">
        <v>160</v>
      </c>
      <c r="V6" s="223" t="s">
        <v>161</v>
      </c>
      <c r="W6" s="223" t="s">
        <v>162</v>
      </c>
      <c r="X6" s="223" t="s">
        <v>163</v>
      </c>
      <c r="Y6" s="223" t="s">
        <v>164</v>
      </c>
      <c r="Z6" s="223" t="s">
        <v>165</v>
      </c>
      <c r="AA6" s="223" t="s">
        <v>166</v>
      </c>
      <c r="AB6" s="223" t="s">
        <v>167</v>
      </c>
      <c r="AC6" s="223" t="s">
        <v>168</v>
      </c>
      <c r="AD6" s="223" t="s">
        <v>132</v>
      </c>
      <c r="AE6" s="223" t="s">
        <v>133</v>
      </c>
      <c r="AF6" s="223" t="s">
        <v>134</v>
      </c>
      <c r="AG6" s="223" t="s">
        <v>135</v>
      </c>
      <c r="AH6" s="223" t="s">
        <v>136</v>
      </c>
      <c r="AI6" s="223" t="s">
        <v>137</v>
      </c>
      <c r="AJ6" s="223" t="s">
        <v>138</v>
      </c>
      <c r="AK6" s="223" t="s">
        <v>139</v>
      </c>
      <c r="AL6" s="223" t="s">
        <v>140</v>
      </c>
      <c r="AM6" s="223" t="s">
        <v>141</v>
      </c>
      <c r="AN6" s="223" t="s">
        <v>142</v>
      </c>
      <c r="AO6" s="223" t="s">
        <v>143</v>
      </c>
      <c r="AP6" s="223" t="s">
        <v>144</v>
      </c>
      <c r="AQ6" s="223" t="s">
        <v>145</v>
      </c>
      <c r="AR6" s="223" t="s">
        <v>146</v>
      </c>
      <c r="AS6" s="223" t="s">
        <v>169</v>
      </c>
      <c r="AT6" s="223" t="s">
        <v>170</v>
      </c>
      <c r="AU6" s="223" t="s">
        <v>171</v>
      </c>
      <c r="AV6" s="223" t="s">
        <v>172</v>
      </c>
      <c r="AW6" s="226" t="s">
        <v>173</v>
      </c>
      <c r="AX6" s="238" t="s">
        <v>174</v>
      </c>
      <c r="AY6" s="235" t="s">
        <v>175</v>
      </c>
      <c r="AZ6" s="232" t="s">
        <v>176</v>
      </c>
    </row>
    <row r="7" spans="1:52" ht="13.5">
      <c r="A7" s="6" t="s">
        <v>53</v>
      </c>
      <c r="B7" s="7">
        <f aca="true" t="shared" si="0" ref="B7:AG7">B8+B13</f>
        <v>15600</v>
      </c>
      <c r="C7" s="8">
        <f t="shared" si="0"/>
        <v>3883</v>
      </c>
      <c r="D7" s="8">
        <f t="shared" si="0"/>
        <v>1010</v>
      </c>
      <c r="E7" s="8">
        <f t="shared" si="0"/>
        <v>969</v>
      </c>
      <c r="F7" s="8">
        <f t="shared" si="0"/>
        <v>979</v>
      </c>
      <c r="G7" s="8">
        <f t="shared" si="0"/>
        <v>108</v>
      </c>
      <c r="H7" s="8">
        <f t="shared" si="0"/>
        <v>48</v>
      </c>
      <c r="I7" s="8">
        <f t="shared" si="0"/>
        <v>80</v>
      </c>
      <c r="J7" s="8">
        <f t="shared" si="0"/>
        <v>511</v>
      </c>
      <c r="K7" s="8">
        <f t="shared" si="0"/>
        <v>178</v>
      </c>
      <c r="L7" s="8">
        <f t="shared" si="0"/>
        <v>242</v>
      </c>
      <c r="M7" s="8">
        <f t="shared" si="0"/>
        <v>331</v>
      </c>
      <c r="N7" s="8">
        <f t="shared" si="0"/>
        <v>94</v>
      </c>
      <c r="O7" s="8">
        <f t="shared" si="0"/>
        <v>91</v>
      </c>
      <c r="P7" s="8">
        <f t="shared" si="0"/>
        <v>84</v>
      </c>
      <c r="Q7" s="8">
        <f t="shared" si="0"/>
        <v>43</v>
      </c>
      <c r="R7" s="8">
        <f t="shared" si="0"/>
        <v>63</v>
      </c>
      <c r="S7" s="8">
        <f t="shared" si="0"/>
        <v>65</v>
      </c>
      <c r="T7" s="8">
        <f t="shared" si="0"/>
        <v>132</v>
      </c>
      <c r="U7" s="8">
        <f t="shared" si="0"/>
        <v>139</v>
      </c>
      <c r="V7" s="8">
        <f t="shared" si="0"/>
        <v>93</v>
      </c>
      <c r="W7" s="8">
        <f t="shared" si="0"/>
        <v>56</v>
      </c>
      <c r="X7" s="8">
        <f t="shared" si="0"/>
        <v>52</v>
      </c>
      <c r="Y7" s="8">
        <f t="shared" si="0"/>
        <v>465</v>
      </c>
      <c r="Z7" s="8">
        <f t="shared" si="0"/>
        <v>715</v>
      </c>
      <c r="AA7" s="8">
        <f t="shared" si="0"/>
        <v>865</v>
      </c>
      <c r="AB7" s="8">
        <f t="shared" si="0"/>
        <v>352</v>
      </c>
      <c r="AC7" s="8">
        <f t="shared" si="0"/>
        <v>240</v>
      </c>
      <c r="AD7" s="8">
        <f t="shared" si="0"/>
        <v>214</v>
      </c>
      <c r="AE7" s="8">
        <f t="shared" si="0"/>
        <v>143</v>
      </c>
      <c r="AF7" s="8">
        <f t="shared" si="0"/>
        <v>267</v>
      </c>
      <c r="AG7" s="8">
        <f t="shared" si="0"/>
        <v>215</v>
      </c>
      <c r="AH7" s="8">
        <f aca="true" t="shared" si="1" ref="AH7:AZ7">AH8+AH13</f>
        <v>502</v>
      </c>
      <c r="AI7" s="8">
        <f t="shared" si="1"/>
        <v>206</v>
      </c>
      <c r="AJ7" s="8">
        <f t="shared" si="1"/>
        <v>198</v>
      </c>
      <c r="AK7" s="8">
        <f t="shared" si="1"/>
        <v>21</v>
      </c>
      <c r="AL7" s="8">
        <f t="shared" si="1"/>
        <v>347</v>
      </c>
      <c r="AM7" s="8">
        <f t="shared" si="1"/>
        <v>141</v>
      </c>
      <c r="AN7" s="8">
        <f t="shared" si="1"/>
        <v>99</v>
      </c>
      <c r="AO7" s="8">
        <f t="shared" si="1"/>
        <v>128</v>
      </c>
      <c r="AP7" s="8">
        <f t="shared" si="1"/>
        <v>34</v>
      </c>
      <c r="AQ7" s="8">
        <f t="shared" si="1"/>
        <v>138</v>
      </c>
      <c r="AR7" s="8">
        <f t="shared" si="1"/>
        <v>39</v>
      </c>
      <c r="AS7" s="8">
        <f t="shared" si="1"/>
        <v>90</v>
      </c>
      <c r="AT7" s="8">
        <f t="shared" si="1"/>
        <v>106</v>
      </c>
      <c r="AU7" s="8">
        <f t="shared" si="1"/>
        <v>323</v>
      </c>
      <c r="AV7" s="8">
        <f t="shared" si="1"/>
        <v>93</v>
      </c>
      <c r="AW7" s="9">
        <f t="shared" si="1"/>
        <v>101</v>
      </c>
      <c r="AX7" s="10">
        <f t="shared" si="1"/>
        <v>191</v>
      </c>
      <c r="AY7" s="10">
        <f t="shared" si="1"/>
        <v>76</v>
      </c>
      <c r="AZ7" s="11">
        <f t="shared" si="1"/>
        <v>40</v>
      </c>
    </row>
    <row r="8" spans="1:52" ht="13.5">
      <c r="A8" s="12" t="s">
        <v>54</v>
      </c>
      <c r="B8" s="13">
        <f aca="true" t="shared" si="2" ref="B8:AG8">SUM(B9:B12)</f>
        <v>6792</v>
      </c>
      <c r="C8" s="14">
        <f t="shared" si="2"/>
        <v>1119</v>
      </c>
      <c r="D8" s="14">
        <f t="shared" si="2"/>
        <v>455</v>
      </c>
      <c r="E8" s="14">
        <f t="shared" si="2"/>
        <v>643</v>
      </c>
      <c r="F8" s="14">
        <f t="shared" si="2"/>
        <v>536</v>
      </c>
      <c r="G8" s="14">
        <f t="shared" si="2"/>
        <v>81</v>
      </c>
      <c r="H8" s="14">
        <f t="shared" si="2"/>
        <v>30</v>
      </c>
      <c r="I8" s="14">
        <f t="shared" si="2"/>
        <v>70</v>
      </c>
      <c r="J8" s="14">
        <f t="shared" si="2"/>
        <v>282</v>
      </c>
      <c r="K8" s="14">
        <f t="shared" si="2"/>
        <v>110</v>
      </c>
      <c r="L8" s="14">
        <f t="shared" si="2"/>
        <v>183</v>
      </c>
      <c r="M8" s="14">
        <f t="shared" si="2"/>
        <v>248</v>
      </c>
      <c r="N8" s="14">
        <f t="shared" si="2"/>
        <v>61</v>
      </c>
      <c r="O8" s="14">
        <f t="shared" si="2"/>
        <v>51</v>
      </c>
      <c r="P8" s="14">
        <f t="shared" si="2"/>
        <v>52</v>
      </c>
      <c r="Q8" s="14">
        <f t="shared" si="2"/>
        <v>28</v>
      </c>
      <c r="R8" s="14">
        <f t="shared" si="2"/>
        <v>35</v>
      </c>
      <c r="S8" s="14">
        <f t="shared" si="2"/>
        <v>50</v>
      </c>
      <c r="T8" s="14">
        <f t="shared" si="2"/>
        <v>82</v>
      </c>
      <c r="U8" s="14">
        <f t="shared" si="2"/>
        <v>84</v>
      </c>
      <c r="V8" s="14">
        <f t="shared" si="2"/>
        <v>44</v>
      </c>
      <c r="W8" s="14">
        <f t="shared" si="2"/>
        <v>15</v>
      </c>
      <c r="X8" s="14">
        <f t="shared" si="2"/>
        <v>31</v>
      </c>
      <c r="Y8" s="14">
        <f t="shared" si="2"/>
        <v>333</v>
      </c>
      <c r="Z8" s="14">
        <f t="shared" si="2"/>
        <v>437</v>
      </c>
      <c r="AA8" s="14">
        <f t="shared" si="2"/>
        <v>462</v>
      </c>
      <c r="AB8" s="14">
        <f t="shared" si="2"/>
        <v>163</v>
      </c>
      <c r="AC8" s="14">
        <f t="shared" si="2"/>
        <v>107</v>
      </c>
      <c r="AD8" s="14">
        <f t="shared" si="2"/>
        <v>62</v>
      </c>
      <c r="AE8" s="14">
        <f t="shared" si="2"/>
        <v>43</v>
      </c>
      <c r="AF8" s="14">
        <f t="shared" si="2"/>
        <v>79</v>
      </c>
      <c r="AG8" s="14">
        <f t="shared" si="2"/>
        <v>53</v>
      </c>
      <c r="AH8" s="14">
        <f aca="true" t="shared" si="3" ref="AH8:AZ8">SUM(AH9:AH12)</f>
        <v>179</v>
      </c>
      <c r="AI8" s="14">
        <f t="shared" si="3"/>
        <v>70</v>
      </c>
      <c r="AJ8" s="14">
        <f t="shared" si="3"/>
        <v>64</v>
      </c>
      <c r="AK8" s="14">
        <f t="shared" si="3"/>
        <v>7</v>
      </c>
      <c r="AL8" s="14">
        <f t="shared" si="3"/>
        <v>94</v>
      </c>
      <c r="AM8" s="14">
        <f t="shared" si="3"/>
        <v>35</v>
      </c>
      <c r="AN8" s="14">
        <f t="shared" si="3"/>
        <v>18</v>
      </c>
      <c r="AO8" s="14">
        <f t="shared" si="3"/>
        <v>38</v>
      </c>
      <c r="AP8" s="14">
        <f t="shared" si="3"/>
        <v>5</v>
      </c>
      <c r="AQ8" s="14">
        <f t="shared" si="3"/>
        <v>31</v>
      </c>
      <c r="AR8" s="14">
        <f t="shared" si="3"/>
        <v>19</v>
      </c>
      <c r="AS8" s="14">
        <f t="shared" si="3"/>
        <v>28</v>
      </c>
      <c r="AT8" s="14">
        <f t="shared" si="3"/>
        <v>25</v>
      </c>
      <c r="AU8" s="14">
        <f t="shared" si="3"/>
        <v>68</v>
      </c>
      <c r="AV8" s="14">
        <f t="shared" si="3"/>
        <v>9</v>
      </c>
      <c r="AW8" s="15">
        <f t="shared" si="3"/>
        <v>19</v>
      </c>
      <c r="AX8" s="14">
        <f t="shared" si="3"/>
        <v>33</v>
      </c>
      <c r="AY8" s="14">
        <f t="shared" si="3"/>
        <v>11</v>
      </c>
      <c r="AZ8" s="15">
        <f t="shared" si="3"/>
        <v>10</v>
      </c>
    </row>
    <row r="9" spans="1:52" ht="13.5">
      <c r="A9" s="16" t="s">
        <v>55</v>
      </c>
      <c r="B9" s="17">
        <f>SUM(C9:AZ9)</f>
        <v>3992</v>
      </c>
      <c r="C9" s="18"/>
      <c r="D9" s="18">
        <v>386</v>
      </c>
      <c r="E9" s="18">
        <v>503</v>
      </c>
      <c r="F9" s="18">
        <v>380</v>
      </c>
      <c r="G9" s="18">
        <v>57</v>
      </c>
      <c r="H9" s="18">
        <v>17</v>
      </c>
      <c r="I9" s="18">
        <v>56</v>
      </c>
      <c r="J9" s="18">
        <v>239</v>
      </c>
      <c r="K9" s="18">
        <v>101</v>
      </c>
      <c r="L9" s="18">
        <v>52</v>
      </c>
      <c r="M9" s="18">
        <v>81</v>
      </c>
      <c r="N9" s="18">
        <v>40</v>
      </c>
      <c r="O9" s="18">
        <v>28</v>
      </c>
      <c r="P9" s="18">
        <v>21</v>
      </c>
      <c r="Q9" s="18">
        <v>10</v>
      </c>
      <c r="R9" s="18">
        <v>18</v>
      </c>
      <c r="S9" s="18">
        <v>13</v>
      </c>
      <c r="T9" s="18">
        <v>53</v>
      </c>
      <c r="U9" s="18">
        <v>60</v>
      </c>
      <c r="V9" s="18">
        <v>32</v>
      </c>
      <c r="W9" s="18">
        <v>11</v>
      </c>
      <c r="X9" s="18">
        <v>24</v>
      </c>
      <c r="Y9" s="18">
        <v>183</v>
      </c>
      <c r="Z9" s="18">
        <v>294</v>
      </c>
      <c r="AA9" s="18">
        <v>347</v>
      </c>
      <c r="AB9" s="18">
        <v>108</v>
      </c>
      <c r="AC9" s="18">
        <v>87</v>
      </c>
      <c r="AD9" s="18">
        <v>53</v>
      </c>
      <c r="AE9" s="18">
        <v>35</v>
      </c>
      <c r="AF9" s="18">
        <v>65</v>
      </c>
      <c r="AG9" s="18">
        <v>39</v>
      </c>
      <c r="AH9" s="18">
        <v>139</v>
      </c>
      <c r="AI9" s="18">
        <v>60</v>
      </c>
      <c r="AJ9" s="18">
        <v>43</v>
      </c>
      <c r="AK9" s="18">
        <v>5</v>
      </c>
      <c r="AL9" s="18">
        <v>70</v>
      </c>
      <c r="AM9" s="18">
        <v>26</v>
      </c>
      <c r="AN9" s="18">
        <v>16</v>
      </c>
      <c r="AO9" s="18">
        <v>31</v>
      </c>
      <c r="AP9" s="18">
        <v>4</v>
      </c>
      <c r="AQ9" s="18">
        <v>29</v>
      </c>
      <c r="AR9" s="18">
        <v>17</v>
      </c>
      <c r="AS9" s="18">
        <v>14</v>
      </c>
      <c r="AT9" s="18">
        <v>17</v>
      </c>
      <c r="AU9" s="18">
        <v>57</v>
      </c>
      <c r="AV9" s="18">
        <v>5</v>
      </c>
      <c r="AW9" s="19">
        <v>16</v>
      </c>
      <c r="AX9" s="18">
        <v>31</v>
      </c>
      <c r="AY9" s="18">
        <v>10</v>
      </c>
      <c r="AZ9" s="19">
        <v>9</v>
      </c>
    </row>
    <row r="10" spans="1:52" ht="13.5">
      <c r="A10" s="16" t="s">
        <v>56</v>
      </c>
      <c r="B10" s="17">
        <f>SUM(C10:AZ10)</f>
        <v>1080</v>
      </c>
      <c r="C10" s="18">
        <v>438</v>
      </c>
      <c r="D10" s="18"/>
      <c r="E10" s="18">
        <v>47</v>
      </c>
      <c r="F10" s="18">
        <v>32</v>
      </c>
      <c r="G10" s="18">
        <v>1</v>
      </c>
      <c r="H10" s="18">
        <v>2</v>
      </c>
      <c r="I10" s="18">
        <v>3</v>
      </c>
      <c r="J10" s="18">
        <v>18</v>
      </c>
      <c r="K10" s="18">
        <v>2</v>
      </c>
      <c r="L10" s="18">
        <v>1</v>
      </c>
      <c r="M10" s="18">
        <v>14</v>
      </c>
      <c r="N10" s="18"/>
      <c r="O10" s="18">
        <v>6</v>
      </c>
      <c r="P10" s="18">
        <v>5</v>
      </c>
      <c r="Q10" s="18">
        <v>2</v>
      </c>
      <c r="R10" s="18">
        <v>3</v>
      </c>
      <c r="S10" s="18">
        <v>4</v>
      </c>
      <c r="T10" s="18">
        <v>5</v>
      </c>
      <c r="U10" s="18">
        <v>5</v>
      </c>
      <c r="V10" s="18">
        <v>2</v>
      </c>
      <c r="W10" s="18">
        <v>2</v>
      </c>
      <c r="X10" s="18">
        <v>2</v>
      </c>
      <c r="Y10" s="18">
        <v>124</v>
      </c>
      <c r="Z10" s="18">
        <v>106</v>
      </c>
      <c r="AA10" s="18">
        <v>93</v>
      </c>
      <c r="AB10" s="18">
        <v>35</v>
      </c>
      <c r="AC10" s="18">
        <v>11</v>
      </c>
      <c r="AD10" s="18">
        <v>4</v>
      </c>
      <c r="AE10" s="18">
        <v>3</v>
      </c>
      <c r="AF10" s="18">
        <v>10</v>
      </c>
      <c r="AG10" s="18">
        <v>2</v>
      </c>
      <c r="AH10" s="18">
        <v>30</v>
      </c>
      <c r="AI10" s="18">
        <v>1</v>
      </c>
      <c r="AJ10" s="18">
        <v>9</v>
      </c>
      <c r="AK10" s="18"/>
      <c r="AL10" s="18">
        <v>16</v>
      </c>
      <c r="AM10" s="18">
        <v>7</v>
      </c>
      <c r="AN10" s="18">
        <v>2</v>
      </c>
      <c r="AO10" s="18">
        <v>5</v>
      </c>
      <c r="AP10" s="18">
        <v>1</v>
      </c>
      <c r="AQ10" s="18">
        <v>1</v>
      </c>
      <c r="AR10" s="18">
        <v>1</v>
      </c>
      <c r="AS10" s="18">
        <v>6</v>
      </c>
      <c r="AT10" s="18">
        <v>6</v>
      </c>
      <c r="AU10" s="18">
        <v>7</v>
      </c>
      <c r="AV10" s="18">
        <v>4</v>
      </c>
      <c r="AW10" s="19">
        <v>2</v>
      </c>
      <c r="AX10" s="18"/>
      <c r="AY10" s="18"/>
      <c r="AZ10" s="19"/>
    </row>
    <row r="11" spans="1:52" ht="13.5">
      <c r="A11" s="16" t="s">
        <v>57</v>
      </c>
      <c r="B11" s="17">
        <f>SUM(C11:AZ11)</f>
        <v>911</v>
      </c>
      <c r="C11" s="18">
        <v>397</v>
      </c>
      <c r="D11" s="18">
        <v>37</v>
      </c>
      <c r="E11" s="18"/>
      <c r="F11" s="18">
        <v>124</v>
      </c>
      <c r="G11" s="18">
        <v>17</v>
      </c>
      <c r="H11" s="18">
        <v>10</v>
      </c>
      <c r="I11" s="18">
        <v>7</v>
      </c>
      <c r="J11" s="18">
        <v>13</v>
      </c>
      <c r="K11" s="18">
        <v>5</v>
      </c>
      <c r="L11" s="18">
        <v>46</v>
      </c>
      <c r="M11" s="18">
        <v>71</v>
      </c>
      <c r="N11" s="18">
        <v>7</v>
      </c>
      <c r="O11" s="18">
        <v>9</v>
      </c>
      <c r="P11" s="18">
        <v>9</v>
      </c>
      <c r="Q11" s="18">
        <v>9</v>
      </c>
      <c r="R11" s="18">
        <v>2</v>
      </c>
      <c r="S11" s="18">
        <v>2</v>
      </c>
      <c r="T11" s="18">
        <v>8</v>
      </c>
      <c r="U11" s="18">
        <v>3</v>
      </c>
      <c r="V11" s="18">
        <v>2</v>
      </c>
      <c r="W11" s="18"/>
      <c r="X11" s="18">
        <v>2</v>
      </c>
      <c r="Y11" s="18">
        <v>19</v>
      </c>
      <c r="Z11" s="18">
        <v>22</v>
      </c>
      <c r="AA11" s="18">
        <v>16</v>
      </c>
      <c r="AB11" s="18">
        <v>18</v>
      </c>
      <c r="AC11" s="18">
        <v>5</v>
      </c>
      <c r="AD11" s="18">
        <v>4</v>
      </c>
      <c r="AE11" s="18">
        <v>1</v>
      </c>
      <c r="AF11" s="18">
        <v>3</v>
      </c>
      <c r="AG11" s="18">
        <v>6</v>
      </c>
      <c r="AH11" s="18">
        <v>6</v>
      </c>
      <c r="AI11" s="18">
        <v>8</v>
      </c>
      <c r="AJ11" s="18">
        <v>4</v>
      </c>
      <c r="AK11" s="18">
        <v>1</v>
      </c>
      <c r="AL11" s="18">
        <v>6</v>
      </c>
      <c r="AM11" s="18">
        <v>1</v>
      </c>
      <c r="AN11" s="18"/>
      <c r="AO11" s="18">
        <v>2</v>
      </c>
      <c r="AP11" s="18"/>
      <c r="AQ11" s="18"/>
      <c r="AR11" s="18"/>
      <c r="AS11" s="18">
        <v>6</v>
      </c>
      <c r="AT11" s="18">
        <v>1</v>
      </c>
      <c r="AU11" s="18">
        <v>1</v>
      </c>
      <c r="AV11" s="18"/>
      <c r="AW11" s="19">
        <v>1</v>
      </c>
      <c r="AX11" s="18"/>
      <c r="AY11" s="18"/>
      <c r="AZ11" s="19"/>
    </row>
    <row r="12" spans="1:52" ht="13.5">
      <c r="A12" s="20" t="s">
        <v>58</v>
      </c>
      <c r="B12" s="21">
        <f>SUM(C12:AZ12)</f>
        <v>809</v>
      </c>
      <c r="C12" s="10">
        <v>284</v>
      </c>
      <c r="D12" s="10">
        <v>32</v>
      </c>
      <c r="E12" s="10">
        <v>93</v>
      </c>
      <c r="F12" s="10"/>
      <c r="G12" s="10">
        <v>6</v>
      </c>
      <c r="H12" s="10">
        <v>1</v>
      </c>
      <c r="I12" s="10">
        <v>4</v>
      </c>
      <c r="J12" s="10">
        <v>12</v>
      </c>
      <c r="K12" s="10">
        <v>2</v>
      </c>
      <c r="L12" s="10">
        <v>84</v>
      </c>
      <c r="M12" s="10">
        <v>82</v>
      </c>
      <c r="N12" s="10">
        <v>14</v>
      </c>
      <c r="O12" s="10">
        <v>8</v>
      </c>
      <c r="P12" s="10">
        <v>17</v>
      </c>
      <c r="Q12" s="10">
        <v>7</v>
      </c>
      <c r="R12" s="10">
        <v>12</v>
      </c>
      <c r="S12" s="10">
        <v>31</v>
      </c>
      <c r="T12" s="10">
        <v>16</v>
      </c>
      <c r="U12" s="10">
        <v>16</v>
      </c>
      <c r="V12" s="10">
        <v>8</v>
      </c>
      <c r="W12" s="10">
        <v>2</v>
      </c>
      <c r="X12" s="10">
        <v>3</v>
      </c>
      <c r="Y12" s="10">
        <v>7</v>
      </c>
      <c r="Z12" s="10">
        <v>15</v>
      </c>
      <c r="AA12" s="10">
        <v>6</v>
      </c>
      <c r="AB12" s="10">
        <v>2</v>
      </c>
      <c r="AC12" s="10">
        <v>4</v>
      </c>
      <c r="AD12" s="10">
        <v>1</v>
      </c>
      <c r="AE12" s="10">
        <v>4</v>
      </c>
      <c r="AF12" s="10">
        <v>1</v>
      </c>
      <c r="AG12" s="10">
        <v>6</v>
      </c>
      <c r="AH12" s="10">
        <v>4</v>
      </c>
      <c r="AI12" s="10">
        <v>1</v>
      </c>
      <c r="AJ12" s="10">
        <v>8</v>
      </c>
      <c r="AK12" s="10">
        <v>1</v>
      </c>
      <c r="AL12" s="10">
        <v>2</v>
      </c>
      <c r="AM12" s="10">
        <v>1</v>
      </c>
      <c r="AN12" s="10"/>
      <c r="AO12" s="10"/>
      <c r="AP12" s="10"/>
      <c r="AQ12" s="10">
        <v>1</v>
      </c>
      <c r="AR12" s="10">
        <v>1</v>
      </c>
      <c r="AS12" s="10">
        <v>2</v>
      </c>
      <c r="AT12" s="10">
        <v>1</v>
      </c>
      <c r="AU12" s="10">
        <v>3</v>
      </c>
      <c r="AV12" s="10"/>
      <c r="AW12" s="11"/>
      <c r="AX12" s="10">
        <v>2</v>
      </c>
      <c r="AY12" s="10">
        <v>1</v>
      </c>
      <c r="AZ12" s="11">
        <v>1</v>
      </c>
    </row>
    <row r="13" spans="1:52" ht="13.5">
      <c r="A13" s="22" t="s">
        <v>59</v>
      </c>
      <c r="B13" s="21">
        <f aca="true" t="shared" si="4" ref="B13:AG13">B14+B18+B21+B29+B17+B36+B44+B47+B52+B60</f>
        <v>8808</v>
      </c>
      <c r="C13" s="10">
        <f t="shared" si="4"/>
        <v>2764</v>
      </c>
      <c r="D13" s="10">
        <f t="shared" si="4"/>
        <v>555</v>
      </c>
      <c r="E13" s="10">
        <f t="shared" si="4"/>
        <v>326</v>
      </c>
      <c r="F13" s="10">
        <f t="shared" si="4"/>
        <v>443</v>
      </c>
      <c r="G13" s="10">
        <f t="shared" si="4"/>
        <v>27</v>
      </c>
      <c r="H13" s="10">
        <f t="shared" si="4"/>
        <v>18</v>
      </c>
      <c r="I13" s="10">
        <f t="shared" si="4"/>
        <v>10</v>
      </c>
      <c r="J13" s="10">
        <f t="shared" si="4"/>
        <v>229</v>
      </c>
      <c r="K13" s="10">
        <f t="shared" si="4"/>
        <v>68</v>
      </c>
      <c r="L13" s="10">
        <f t="shared" si="4"/>
        <v>59</v>
      </c>
      <c r="M13" s="10">
        <f t="shared" si="4"/>
        <v>83</v>
      </c>
      <c r="N13" s="10">
        <f t="shared" si="4"/>
        <v>33</v>
      </c>
      <c r="O13" s="10">
        <f t="shared" si="4"/>
        <v>40</v>
      </c>
      <c r="P13" s="10">
        <f t="shared" si="4"/>
        <v>32</v>
      </c>
      <c r="Q13" s="10">
        <f t="shared" si="4"/>
        <v>15</v>
      </c>
      <c r="R13" s="10">
        <f t="shared" si="4"/>
        <v>28</v>
      </c>
      <c r="S13" s="10">
        <f t="shared" si="4"/>
        <v>15</v>
      </c>
      <c r="T13" s="10">
        <f t="shared" si="4"/>
        <v>50</v>
      </c>
      <c r="U13" s="10">
        <f t="shared" si="4"/>
        <v>55</v>
      </c>
      <c r="V13" s="10">
        <f t="shared" si="4"/>
        <v>49</v>
      </c>
      <c r="W13" s="10">
        <f t="shared" si="4"/>
        <v>41</v>
      </c>
      <c r="X13" s="10">
        <f t="shared" si="4"/>
        <v>21</v>
      </c>
      <c r="Y13" s="10">
        <f t="shared" si="4"/>
        <v>132</v>
      </c>
      <c r="Z13" s="10">
        <f t="shared" si="4"/>
        <v>278</v>
      </c>
      <c r="AA13" s="10">
        <f t="shared" si="4"/>
        <v>403</v>
      </c>
      <c r="AB13" s="10">
        <f t="shared" si="4"/>
        <v>189</v>
      </c>
      <c r="AC13" s="10">
        <f t="shared" si="4"/>
        <v>133</v>
      </c>
      <c r="AD13" s="10">
        <f t="shared" si="4"/>
        <v>152</v>
      </c>
      <c r="AE13" s="10">
        <f t="shared" si="4"/>
        <v>100</v>
      </c>
      <c r="AF13" s="10">
        <f t="shared" si="4"/>
        <v>188</v>
      </c>
      <c r="AG13" s="10">
        <f t="shared" si="4"/>
        <v>162</v>
      </c>
      <c r="AH13" s="10">
        <f aca="true" t="shared" si="5" ref="AH13:AZ13">AH14+AH18+AH21+AH29+AH17+AH36+AH44+AH47+AH52+AH60</f>
        <v>323</v>
      </c>
      <c r="AI13" s="10">
        <f t="shared" si="5"/>
        <v>136</v>
      </c>
      <c r="AJ13" s="10">
        <f t="shared" si="5"/>
        <v>134</v>
      </c>
      <c r="AK13" s="10">
        <f t="shared" si="5"/>
        <v>14</v>
      </c>
      <c r="AL13" s="10">
        <f t="shared" si="5"/>
        <v>253</v>
      </c>
      <c r="AM13" s="10">
        <f t="shared" si="5"/>
        <v>106</v>
      </c>
      <c r="AN13" s="10">
        <f t="shared" si="5"/>
        <v>81</v>
      </c>
      <c r="AO13" s="10">
        <f t="shared" si="5"/>
        <v>90</v>
      </c>
      <c r="AP13" s="10">
        <f t="shared" si="5"/>
        <v>29</v>
      </c>
      <c r="AQ13" s="10">
        <f t="shared" si="5"/>
        <v>107</v>
      </c>
      <c r="AR13" s="10">
        <f t="shared" si="5"/>
        <v>20</v>
      </c>
      <c r="AS13" s="10">
        <f t="shared" si="5"/>
        <v>62</v>
      </c>
      <c r="AT13" s="10">
        <f t="shared" si="5"/>
        <v>81</v>
      </c>
      <c r="AU13" s="10">
        <f t="shared" si="5"/>
        <v>255</v>
      </c>
      <c r="AV13" s="10">
        <f t="shared" si="5"/>
        <v>84</v>
      </c>
      <c r="AW13" s="11">
        <f t="shared" si="5"/>
        <v>82</v>
      </c>
      <c r="AX13" s="10">
        <f t="shared" si="5"/>
        <v>158</v>
      </c>
      <c r="AY13" s="10">
        <f t="shared" si="5"/>
        <v>65</v>
      </c>
      <c r="AZ13" s="11">
        <f t="shared" si="5"/>
        <v>30</v>
      </c>
    </row>
    <row r="14" spans="1:52" ht="13.5">
      <c r="A14" s="23" t="s">
        <v>60</v>
      </c>
      <c r="B14" s="21">
        <f aca="true" t="shared" si="6" ref="B14:AG14">SUM(B15:B16)</f>
        <v>147</v>
      </c>
      <c r="C14" s="10">
        <f t="shared" si="6"/>
        <v>60</v>
      </c>
      <c r="D14" s="10">
        <f t="shared" si="6"/>
        <v>8</v>
      </c>
      <c r="E14" s="10">
        <f t="shared" si="6"/>
        <v>34</v>
      </c>
      <c r="F14" s="10">
        <f t="shared" si="6"/>
        <v>3</v>
      </c>
      <c r="G14" s="10">
        <f t="shared" si="6"/>
        <v>3</v>
      </c>
      <c r="H14" s="10">
        <f t="shared" si="6"/>
        <v>5</v>
      </c>
      <c r="I14" s="10">
        <f t="shared" si="6"/>
        <v>1</v>
      </c>
      <c r="J14" s="10">
        <f t="shared" si="6"/>
        <v>1</v>
      </c>
      <c r="K14" s="10">
        <f t="shared" si="6"/>
        <v>0</v>
      </c>
      <c r="L14" s="10">
        <f t="shared" si="6"/>
        <v>6</v>
      </c>
      <c r="M14" s="10">
        <f t="shared" si="6"/>
        <v>8</v>
      </c>
      <c r="N14" s="10">
        <f t="shared" si="6"/>
        <v>0</v>
      </c>
      <c r="O14" s="10">
        <f t="shared" si="6"/>
        <v>1</v>
      </c>
      <c r="P14" s="10">
        <f t="shared" si="6"/>
        <v>0</v>
      </c>
      <c r="Q14" s="10">
        <f t="shared" si="6"/>
        <v>0</v>
      </c>
      <c r="R14" s="10">
        <f t="shared" si="6"/>
        <v>1</v>
      </c>
      <c r="S14" s="10">
        <f t="shared" si="6"/>
        <v>0</v>
      </c>
      <c r="T14" s="10">
        <f t="shared" si="6"/>
        <v>0</v>
      </c>
      <c r="U14" s="10">
        <f t="shared" si="6"/>
        <v>0</v>
      </c>
      <c r="V14" s="10">
        <f t="shared" si="6"/>
        <v>0</v>
      </c>
      <c r="W14" s="10">
        <f t="shared" si="6"/>
        <v>3</v>
      </c>
      <c r="X14" s="10">
        <f t="shared" si="6"/>
        <v>0</v>
      </c>
      <c r="Y14" s="10">
        <f t="shared" si="6"/>
        <v>2</v>
      </c>
      <c r="Z14" s="10">
        <f t="shared" si="6"/>
        <v>3</v>
      </c>
      <c r="AA14" s="10">
        <f t="shared" si="6"/>
        <v>3</v>
      </c>
      <c r="AB14" s="10">
        <f t="shared" si="6"/>
        <v>0</v>
      </c>
      <c r="AC14" s="10">
        <f t="shared" si="6"/>
        <v>0</v>
      </c>
      <c r="AD14" s="10">
        <f t="shared" si="6"/>
        <v>1</v>
      </c>
      <c r="AE14" s="10">
        <f t="shared" si="6"/>
        <v>0</v>
      </c>
      <c r="AF14" s="10">
        <f t="shared" si="6"/>
        <v>0</v>
      </c>
      <c r="AG14" s="10">
        <f t="shared" si="6"/>
        <v>0</v>
      </c>
      <c r="AH14" s="10">
        <f aca="true" t="shared" si="7" ref="AH14:AZ14">SUM(AH15:AH16)</f>
        <v>1</v>
      </c>
      <c r="AI14" s="10">
        <f t="shared" si="7"/>
        <v>0</v>
      </c>
      <c r="AJ14" s="10">
        <f t="shared" si="7"/>
        <v>0</v>
      </c>
      <c r="AK14" s="10">
        <f t="shared" si="7"/>
        <v>0</v>
      </c>
      <c r="AL14" s="10">
        <f t="shared" si="7"/>
        <v>0</v>
      </c>
      <c r="AM14" s="10">
        <f t="shared" si="7"/>
        <v>1</v>
      </c>
      <c r="AN14" s="10">
        <f t="shared" si="7"/>
        <v>0</v>
      </c>
      <c r="AO14" s="10">
        <f t="shared" si="7"/>
        <v>0</v>
      </c>
      <c r="AP14" s="10">
        <f t="shared" si="7"/>
        <v>0</v>
      </c>
      <c r="AQ14" s="10">
        <f t="shared" si="7"/>
        <v>1</v>
      </c>
      <c r="AR14" s="10">
        <f t="shared" si="7"/>
        <v>0</v>
      </c>
      <c r="AS14" s="10">
        <f t="shared" si="7"/>
        <v>0</v>
      </c>
      <c r="AT14" s="10">
        <f t="shared" si="7"/>
        <v>0</v>
      </c>
      <c r="AU14" s="10">
        <f t="shared" si="7"/>
        <v>1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104</v>
      </c>
      <c r="C15" s="18">
        <v>44</v>
      </c>
      <c r="D15" s="18">
        <v>5</v>
      </c>
      <c r="E15" s="18">
        <v>21</v>
      </c>
      <c r="F15" s="18">
        <v>2</v>
      </c>
      <c r="G15" s="18"/>
      <c r="H15" s="18">
        <v>5</v>
      </c>
      <c r="I15" s="18">
        <v>1</v>
      </c>
      <c r="J15" s="18">
        <v>1</v>
      </c>
      <c r="K15" s="18"/>
      <c r="L15" s="18">
        <v>6</v>
      </c>
      <c r="M15" s="18">
        <v>8</v>
      </c>
      <c r="N15" s="18"/>
      <c r="O15" s="18"/>
      <c r="P15" s="18"/>
      <c r="Q15" s="18"/>
      <c r="R15" s="18">
        <v>1</v>
      </c>
      <c r="S15" s="18"/>
      <c r="T15" s="18"/>
      <c r="U15" s="18"/>
      <c r="V15" s="18"/>
      <c r="W15" s="18">
        <v>1</v>
      </c>
      <c r="X15" s="18"/>
      <c r="Y15" s="18"/>
      <c r="Z15" s="18">
        <v>3</v>
      </c>
      <c r="AA15" s="18">
        <v>2</v>
      </c>
      <c r="AB15" s="18"/>
      <c r="AC15" s="18"/>
      <c r="AD15" s="18">
        <v>1</v>
      </c>
      <c r="AE15" s="18"/>
      <c r="AF15" s="18"/>
      <c r="AG15" s="18"/>
      <c r="AH15" s="18">
        <v>1</v>
      </c>
      <c r="AI15" s="18"/>
      <c r="AJ15" s="18"/>
      <c r="AK15" s="18"/>
      <c r="AL15" s="18"/>
      <c r="AM15" s="18">
        <v>1</v>
      </c>
      <c r="AN15" s="18"/>
      <c r="AO15" s="18"/>
      <c r="AP15" s="18"/>
      <c r="AQ15" s="18"/>
      <c r="AR15" s="18"/>
      <c r="AS15" s="18"/>
      <c r="AT15" s="18"/>
      <c r="AU15" s="18">
        <v>1</v>
      </c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43</v>
      </c>
      <c r="C16" s="10">
        <v>16</v>
      </c>
      <c r="D16" s="10">
        <v>3</v>
      </c>
      <c r="E16" s="10">
        <v>13</v>
      </c>
      <c r="F16" s="10">
        <v>1</v>
      </c>
      <c r="G16" s="10">
        <v>3</v>
      </c>
      <c r="H16" s="10"/>
      <c r="I16" s="10"/>
      <c r="J16" s="10"/>
      <c r="K16" s="10"/>
      <c r="L16" s="10"/>
      <c r="M16" s="10"/>
      <c r="N16" s="10"/>
      <c r="O16" s="10">
        <v>1</v>
      </c>
      <c r="P16" s="10"/>
      <c r="Q16" s="10"/>
      <c r="R16" s="10"/>
      <c r="S16" s="10"/>
      <c r="T16" s="10"/>
      <c r="U16" s="10"/>
      <c r="V16" s="10"/>
      <c r="W16" s="10">
        <v>2</v>
      </c>
      <c r="X16" s="10"/>
      <c r="Y16" s="10">
        <v>2</v>
      </c>
      <c r="Z16" s="10"/>
      <c r="AA16" s="10">
        <v>1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>
        <v>1</v>
      </c>
      <c r="AR16" s="10"/>
      <c r="AS16" s="10"/>
      <c r="AT16" s="10"/>
      <c r="AU16" s="10"/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64</v>
      </c>
      <c r="C17" s="10">
        <v>45</v>
      </c>
      <c r="D17" s="10"/>
      <c r="E17" s="10">
        <v>4</v>
      </c>
      <c r="F17" s="10">
        <v>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v>2</v>
      </c>
      <c r="Z17" s="10">
        <v>4</v>
      </c>
      <c r="AA17" s="10"/>
      <c r="AB17" s="10"/>
      <c r="AC17" s="10"/>
      <c r="AD17" s="10"/>
      <c r="AE17" s="10"/>
      <c r="AF17" s="10"/>
      <c r="AG17" s="10"/>
      <c r="AH17" s="10">
        <v>2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>
        <v>1</v>
      </c>
      <c r="AV17" s="10"/>
      <c r="AW17" s="11"/>
      <c r="AX17" s="10"/>
      <c r="AY17" s="10">
        <v>2</v>
      </c>
      <c r="AZ17" s="11"/>
    </row>
    <row r="18" spans="1:52" ht="13.5">
      <c r="A18" s="25" t="s">
        <v>64</v>
      </c>
      <c r="B18" s="13">
        <f aca="true" t="shared" si="8" ref="B18:AG18">SUM(B19:B20)</f>
        <v>775</v>
      </c>
      <c r="C18" s="14">
        <f t="shared" si="8"/>
        <v>414</v>
      </c>
      <c r="D18" s="14">
        <f t="shared" si="8"/>
        <v>39</v>
      </c>
      <c r="E18" s="14">
        <f t="shared" si="8"/>
        <v>9</v>
      </c>
      <c r="F18" s="14">
        <f t="shared" si="8"/>
        <v>9</v>
      </c>
      <c r="G18" s="14">
        <f t="shared" si="8"/>
        <v>1</v>
      </c>
      <c r="H18" s="14">
        <f t="shared" si="8"/>
        <v>6</v>
      </c>
      <c r="I18" s="14">
        <f t="shared" si="8"/>
        <v>1</v>
      </c>
      <c r="J18" s="14">
        <f t="shared" si="8"/>
        <v>15</v>
      </c>
      <c r="K18" s="14">
        <f t="shared" si="8"/>
        <v>27</v>
      </c>
      <c r="L18" s="14">
        <f t="shared" si="8"/>
        <v>2</v>
      </c>
      <c r="M18" s="14">
        <f t="shared" si="8"/>
        <v>7</v>
      </c>
      <c r="N18" s="14">
        <f t="shared" si="8"/>
        <v>0</v>
      </c>
      <c r="O18" s="14">
        <f t="shared" si="8"/>
        <v>0</v>
      </c>
      <c r="P18" s="14">
        <f t="shared" si="8"/>
        <v>0</v>
      </c>
      <c r="Q18" s="14">
        <f t="shared" si="8"/>
        <v>0</v>
      </c>
      <c r="R18" s="14">
        <f t="shared" si="8"/>
        <v>1</v>
      </c>
      <c r="S18" s="14">
        <f t="shared" si="8"/>
        <v>0</v>
      </c>
      <c r="T18" s="14">
        <f t="shared" si="8"/>
        <v>1</v>
      </c>
      <c r="U18" s="14">
        <f t="shared" si="8"/>
        <v>3</v>
      </c>
      <c r="V18" s="14">
        <f t="shared" si="8"/>
        <v>1</v>
      </c>
      <c r="W18" s="14">
        <f t="shared" si="8"/>
        <v>0</v>
      </c>
      <c r="X18" s="14">
        <f t="shared" si="8"/>
        <v>0</v>
      </c>
      <c r="Y18" s="14">
        <f t="shared" si="8"/>
        <v>2</v>
      </c>
      <c r="Z18" s="14">
        <f t="shared" si="8"/>
        <v>16</v>
      </c>
      <c r="AA18" s="14">
        <f t="shared" si="8"/>
        <v>33</v>
      </c>
      <c r="AB18" s="14">
        <f t="shared" si="8"/>
        <v>12</v>
      </c>
      <c r="AC18" s="14">
        <f t="shared" si="8"/>
        <v>12</v>
      </c>
      <c r="AD18" s="14">
        <f t="shared" si="8"/>
        <v>8</v>
      </c>
      <c r="AE18" s="14">
        <f t="shared" si="8"/>
        <v>2</v>
      </c>
      <c r="AF18" s="14">
        <f t="shared" si="8"/>
        <v>13</v>
      </c>
      <c r="AG18" s="14">
        <f t="shared" si="8"/>
        <v>16</v>
      </c>
      <c r="AH18" s="14">
        <f aca="true" t="shared" si="9" ref="AH18:AZ18">SUM(AH19:AH20)</f>
        <v>73</v>
      </c>
      <c r="AI18" s="14">
        <f t="shared" si="9"/>
        <v>9</v>
      </c>
      <c r="AJ18" s="14">
        <f t="shared" si="9"/>
        <v>4</v>
      </c>
      <c r="AK18" s="14">
        <f t="shared" si="9"/>
        <v>3</v>
      </c>
      <c r="AL18" s="14">
        <f t="shared" si="9"/>
        <v>7</v>
      </c>
      <c r="AM18" s="14">
        <f t="shared" si="9"/>
        <v>3</v>
      </c>
      <c r="AN18" s="14">
        <f t="shared" si="9"/>
        <v>0</v>
      </c>
      <c r="AO18" s="14">
        <f t="shared" si="9"/>
        <v>4</v>
      </c>
      <c r="AP18" s="14">
        <f t="shared" si="9"/>
        <v>6</v>
      </c>
      <c r="AQ18" s="14">
        <f t="shared" si="9"/>
        <v>1</v>
      </c>
      <c r="AR18" s="14">
        <f t="shared" si="9"/>
        <v>2</v>
      </c>
      <c r="AS18" s="14">
        <f t="shared" si="9"/>
        <v>3</v>
      </c>
      <c r="AT18" s="14">
        <f t="shared" si="9"/>
        <v>3</v>
      </c>
      <c r="AU18" s="14">
        <f t="shared" si="9"/>
        <v>3</v>
      </c>
      <c r="AV18" s="14">
        <f t="shared" si="9"/>
        <v>1</v>
      </c>
      <c r="AW18" s="15">
        <f t="shared" si="9"/>
        <v>0</v>
      </c>
      <c r="AX18" s="14">
        <f t="shared" si="9"/>
        <v>2</v>
      </c>
      <c r="AY18" s="14">
        <f t="shared" si="9"/>
        <v>0</v>
      </c>
      <c r="AZ18" s="15">
        <f t="shared" si="9"/>
        <v>1</v>
      </c>
    </row>
    <row r="19" spans="1:52" ht="13.5">
      <c r="A19" s="16" t="s">
        <v>65</v>
      </c>
      <c r="B19" s="26">
        <f>SUM(C19:AZ19)</f>
        <v>677</v>
      </c>
      <c r="C19" s="27">
        <v>359</v>
      </c>
      <c r="D19" s="27">
        <v>35</v>
      </c>
      <c r="E19" s="27">
        <v>7</v>
      </c>
      <c r="F19" s="27">
        <v>9</v>
      </c>
      <c r="G19" s="27">
        <v>1</v>
      </c>
      <c r="H19" s="27">
        <v>6</v>
      </c>
      <c r="I19" s="27">
        <v>1</v>
      </c>
      <c r="J19" s="27"/>
      <c r="K19" s="27">
        <v>27</v>
      </c>
      <c r="L19" s="27">
        <v>1</v>
      </c>
      <c r="M19" s="27">
        <v>6</v>
      </c>
      <c r="N19" s="27"/>
      <c r="O19" s="27"/>
      <c r="P19" s="27"/>
      <c r="Q19" s="27"/>
      <c r="R19" s="27">
        <v>1</v>
      </c>
      <c r="S19" s="27"/>
      <c r="T19" s="27">
        <v>1</v>
      </c>
      <c r="U19" s="27">
        <v>3</v>
      </c>
      <c r="V19" s="27">
        <v>1</v>
      </c>
      <c r="W19" s="27"/>
      <c r="X19" s="27"/>
      <c r="Y19" s="27">
        <v>2</v>
      </c>
      <c r="Z19" s="27">
        <v>16</v>
      </c>
      <c r="AA19" s="27">
        <v>28</v>
      </c>
      <c r="AB19" s="27">
        <v>10</v>
      </c>
      <c r="AC19" s="27">
        <v>12</v>
      </c>
      <c r="AD19" s="27">
        <v>8</v>
      </c>
      <c r="AE19" s="27">
        <v>2</v>
      </c>
      <c r="AF19" s="27">
        <v>11</v>
      </c>
      <c r="AG19" s="27">
        <v>16</v>
      </c>
      <c r="AH19" s="27">
        <v>68</v>
      </c>
      <c r="AI19" s="27">
        <v>8</v>
      </c>
      <c r="AJ19" s="27">
        <v>4</v>
      </c>
      <c r="AK19" s="27">
        <v>3</v>
      </c>
      <c r="AL19" s="27">
        <v>7</v>
      </c>
      <c r="AM19" s="27">
        <v>3</v>
      </c>
      <c r="AN19" s="27"/>
      <c r="AO19" s="27">
        <v>2</v>
      </c>
      <c r="AP19" s="27">
        <v>5</v>
      </c>
      <c r="AQ19" s="27">
        <v>1</v>
      </c>
      <c r="AR19" s="27">
        <v>1</v>
      </c>
      <c r="AS19" s="27">
        <v>3</v>
      </c>
      <c r="AT19" s="27">
        <v>3</v>
      </c>
      <c r="AU19" s="27">
        <v>3</v>
      </c>
      <c r="AV19" s="27">
        <v>1</v>
      </c>
      <c r="AW19" s="28"/>
      <c r="AX19" s="27">
        <v>2</v>
      </c>
      <c r="AY19" s="27"/>
      <c r="AZ19" s="28"/>
    </row>
    <row r="20" spans="1:52" ht="13.5">
      <c r="A20" s="20" t="s">
        <v>66</v>
      </c>
      <c r="B20" s="21">
        <f>SUM(C20:AZ20)</f>
        <v>98</v>
      </c>
      <c r="C20" s="10">
        <v>55</v>
      </c>
      <c r="D20" s="10">
        <v>4</v>
      </c>
      <c r="E20" s="10">
        <v>2</v>
      </c>
      <c r="F20" s="10"/>
      <c r="G20" s="10"/>
      <c r="H20" s="10"/>
      <c r="I20" s="10"/>
      <c r="J20" s="10">
        <v>15</v>
      </c>
      <c r="K20" s="10"/>
      <c r="L20" s="10">
        <v>1</v>
      </c>
      <c r="M20" s="10">
        <v>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>
        <v>5</v>
      </c>
      <c r="AB20" s="10">
        <v>2</v>
      </c>
      <c r="AC20" s="10"/>
      <c r="AD20" s="10"/>
      <c r="AE20" s="10"/>
      <c r="AF20" s="10">
        <v>2</v>
      </c>
      <c r="AG20" s="10"/>
      <c r="AH20" s="10">
        <v>5</v>
      </c>
      <c r="AI20" s="10">
        <v>1</v>
      </c>
      <c r="AJ20" s="10"/>
      <c r="AK20" s="10"/>
      <c r="AL20" s="10"/>
      <c r="AM20" s="10"/>
      <c r="AN20" s="10"/>
      <c r="AO20" s="10">
        <v>2</v>
      </c>
      <c r="AP20" s="10">
        <v>1</v>
      </c>
      <c r="AQ20" s="10"/>
      <c r="AR20" s="10">
        <v>1</v>
      </c>
      <c r="AS20" s="10"/>
      <c r="AT20" s="10"/>
      <c r="AU20" s="10"/>
      <c r="AV20" s="10"/>
      <c r="AW20" s="11"/>
      <c r="AX20" s="10"/>
      <c r="AY20" s="10"/>
      <c r="AZ20" s="11">
        <v>1</v>
      </c>
    </row>
    <row r="21" spans="1:52" ht="13.5">
      <c r="A21" s="25" t="s">
        <v>67</v>
      </c>
      <c r="B21" s="13">
        <f aca="true" t="shared" si="10" ref="B21:AG21">SUM(B22:B28)</f>
        <v>1006</v>
      </c>
      <c r="C21" s="14">
        <f t="shared" si="10"/>
        <v>256</v>
      </c>
      <c r="D21" s="14">
        <f t="shared" si="10"/>
        <v>21</v>
      </c>
      <c r="E21" s="14">
        <f t="shared" si="10"/>
        <v>125</v>
      </c>
      <c r="F21" s="14">
        <f t="shared" si="10"/>
        <v>269</v>
      </c>
      <c r="G21" s="14">
        <f t="shared" si="10"/>
        <v>10</v>
      </c>
      <c r="H21" s="14">
        <f t="shared" si="10"/>
        <v>1</v>
      </c>
      <c r="I21" s="14">
        <f t="shared" si="10"/>
        <v>3</v>
      </c>
      <c r="J21" s="14">
        <f t="shared" si="10"/>
        <v>14</v>
      </c>
      <c r="K21" s="14">
        <f t="shared" si="10"/>
        <v>5</v>
      </c>
      <c r="L21" s="14">
        <f t="shared" si="10"/>
        <v>34</v>
      </c>
      <c r="M21" s="14">
        <f t="shared" si="10"/>
        <v>47</v>
      </c>
      <c r="N21" s="14">
        <f t="shared" si="10"/>
        <v>18</v>
      </c>
      <c r="O21" s="14">
        <f t="shared" si="10"/>
        <v>32</v>
      </c>
      <c r="P21" s="14">
        <f t="shared" si="10"/>
        <v>20</v>
      </c>
      <c r="Q21" s="14">
        <f t="shared" si="10"/>
        <v>10</v>
      </c>
      <c r="R21" s="14">
        <f t="shared" si="10"/>
        <v>17</v>
      </c>
      <c r="S21" s="14">
        <f t="shared" si="10"/>
        <v>8</v>
      </c>
      <c r="T21" s="14">
        <f t="shared" si="10"/>
        <v>10</v>
      </c>
      <c r="U21" s="14">
        <f t="shared" si="10"/>
        <v>7</v>
      </c>
      <c r="V21" s="14">
        <f t="shared" si="10"/>
        <v>5</v>
      </c>
      <c r="W21" s="14">
        <f t="shared" si="10"/>
        <v>2</v>
      </c>
      <c r="X21" s="14">
        <f t="shared" si="10"/>
        <v>3</v>
      </c>
      <c r="Y21" s="14">
        <f t="shared" si="10"/>
        <v>13</v>
      </c>
      <c r="Z21" s="14">
        <f t="shared" si="10"/>
        <v>11</v>
      </c>
      <c r="AA21" s="14">
        <f t="shared" si="10"/>
        <v>10</v>
      </c>
      <c r="AB21" s="14">
        <f t="shared" si="10"/>
        <v>10</v>
      </c>
      <c r="AC21" s="14">
        <f t="shared" si="10"/>
        <v>2</v>
      </c>
      <c r="AD21" s="14">
        <f t="shared" si="10"/>
        <v>4</v>
      </c>
      <c r="AE21" s="14">
        <f t="shared" si="10"/>
        <v>4</v>
      </c>
      <c r="AF21" s="14">
        <f t="shared" si="10"/>
        <v>4</v>
      </c>
      <c r="AG21" s="14">
        <f t="shared" si="10"/>
        <v>2</v>
      </c>
      <c r="AH21" s="14">
        <f aca="true" t="shared" si="11" ref="AH21:AZ21">SUM(AH22:AH28)</f>
        <v>8</v>
      </c>
      <c r="AI21" s="14">
        <f t="shared" si="11"/>
        <v>1</v>
      </c>
      <c r="AJ21" s="14">
        <f t="shared" si="11"/>
        <v>2</v>
      </c>
      <c r="AK21" s="14">
        <f t="shared" si="11"/>
        <v>0</v>
      </c>
      <c r="AL21" s="14">
        <f t="shared" si="11"/>
        <v>5</v>
      </c>
      <c r="AM21" s="14">
        <f t="shared" si="11"/>
        <v>3</v>
      </c>
      <c r="AN21" s="14">
        <f t="shared" si="11"/>
        <v>0</v>
      </c>
      <c r="AO21" s="14">
        <f t="shared" si="11"/>
        <v>0</v>
      </c>
      <c r="AP21" s="14">
        <f t="shared" si="11"/>
        <v>0</v>
      </c>
      <c r="AQ21" s="14">
        <f t="shared" si="11"/>
        <v>3</v>
      </c>
      <c r="AR21" s="14">
        <f t="shared" si="11"/>
        <v>0</v>
      </c>
      <c r="AS21" s="14">
        <f t="shared" si="11"/>
        <v>0</v>
      </c>
      <c r="AT21" s="14">
        <f t="shared" si="11"/>
        <v>2</v>
      </c>
      <c r="AU21" s="14">
        <f t="shared" si="11"/>
        <v>2</v>
      </c>
      <c r="AV21" s="14">
        <f t="shared" si="11"/>
        <v>1</v>
      </c>
      <c r="AW21" s="15">
        <f t="shared" si="11"/>
        <v>1</v>
      </c>
      <c r="AX21" s="14">
        <f t="shared" si="11"/>
        <v>1</v>
      </c>
      <c r="AY21" s="14">
        <f t="shared" si="11"/>
        <v>0</v>
      </c>
      <c r="AZ21" s="15">
        <f t="shared" si="11"/>
        <v>0</v>
      </c>
    </row>
    <row r="22" spans="1:52" ht="13.5">
      <c r="A22" s="30" t="s">
        <v>68</v>
      </c>
      <c r="B22" s="26">
        <f aca="true" t="shared" si="12" ref="B22:B28">SUM(C22:AZ22)</f>
        <v>349</v>
      </c>
      <c r="C22" s="27">
        <v>104</v>
      </c>
      <c r="D22" s="27">
        <v>2</v>
      </c>
      <c r="E22" s="27">
        <v>42</v>
      </c>
      <c r="F22" s="27">
        <v>110</v>
      </c>
      <c r="G22" s="27">
        <v>5</v>
      </c>
      <c r="H22" s="27"/>
      <c r="I22" s="27">
        <v>3</v>
      </c>
      <c r="J22" s="27">
        <v>1</v>
      </c>
      <c r="K22" s="27">
        <v>1</v>
      </c>
      <c r="L22" s="27"/>
      <c r="M22" s="27">
        <v>35</v>
      </c>
      <c r="N22" s="27"/>
      <c r="O22" s="27">
        <v>1</v>
      </c>
      <c r="P22" s="27"/>
      <c r="Q22" s="27"/>
      <c r="R22" s="27">
        <v>5</v>
      </c>
      <c r="S22" s="27">
        <v>3</v>
      </c>
      <c r="T22" s="27">
        <v>2</v>
      </c>
      <c r="U22" s="27"/>
      <c r="V22" s="27">
        <v>1</v>
      </c>
      <c r="W22" s="27"/>
      <c r="X22" s="27"/>
      <c r="Y22" s="27">
        <v>8</v>
      </c>
      <c r="Z22" s="27">
        <v>9</v>
      </c>
      <c r="AA22" s="27">
        <v>8</v>
      </c>
      <c r="AB22" s="27">
        <v>3</v>
      </c>
      <c r="AC22" s="27">
        <v>1</v>
      </c>
      <c r="AD22" s="27"/>
      <c r="AE22" s="27">
        <v>2</v>
      </c>
      <c r="AF22" s="27"/>
      <c r="AG22" s="27"/>
      <c r="AH22" s="27">
        <v>1</v>
      </c>
      <c r="AI22" s="27"/>
      <c r="AJ22" s="27">
        <v>1</v>
      </c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8"/>
      <c r="AX22" s="27">
        <v>1</v>
      </c>
      <c r="AY22" s="27"/>
      <c r="AZ22" s="28"/>
    </row>
    <row r="23" spans="1:52" ht="13.5">
      <c r="A23" s="30" t="s">
        <v>69</v>
      </c>
      <c r="B23" s="17">
        <f t="shared" si="12"/>
        <v>373</v>
      </c>
      <c r="C23" s="18">
        <v>77</v>
      </c>
      <c r="D23" s="18">
        <v>12</v>
      </c>
      <c r="E23" s="18">
        <v>63</v>
      </c>
      <c r="F23" s="18">
        <v>121</v>
      </c>
      <c r="G23" s="18">
        <v>5</v>
      </c>
      <c r="H23" s="18">
        <v>1</v>
      </c>
      <c r="I23" s="18"/>
      <c r="J23" s="18">
        <v>4</v>
      </c>
      <c r="K23" s="18"/>
      <c r="L23" s="18">
        <v>31</v>
      </c>
      <c r="M23" s="18"/>
      <c r="N23" s="18">
        <v>4</v>
      </c>
      <c r="O23" s="18">
        <v>5</v>
      </c>
      <c r="P23" s="18">
        <v>7</v>
      </c>
      <c r="Q23" s="18">
        <v>3</v>
      </c>
      <c r="R23" s="18">
        <v>3</v>
      </c>
      <c r="S23" s="18">
        <v>5</v>
      </c>
      <c r="T23" s="18">
        <v>5</v>
      </c>
      <c r="U23" s="18">
        <v>5</v>
      </c>
      <c r="V23" s="18"/>
      <c r="W23" s="18">
        <v>2</v>
      </c>
      <c r="X23" s="18">
        <v>3</v>
      </c>
      <c r="Y23" s="18"/>
      <c r="Z23" s="18"/>
      <c r="AA23" s="18">
        <v>1</v>
      </c>
      <c r="AB23" s="18">
        <v>3</v>
      </c>
      <c r="AC23" s="18"/>
      <c r="AD23" s="18"/>
      <c r="AE23" s="18">
        <v>2</v>
      </c>
      <c r="AF23" s="18">
        <v>4</v>
      </c>
      <c r="AG23" s="18"/>
      <c r="AH23" s="18">
        <v>3</v>
      </c>
      <c r="AI23" s="18"/>
      <c r="AJ23" s="18"/>
      <c r="AK23" s="18"/>
      <c r="AL23" s="18">
        <v>1</v>
      </c>
      <c r="AM23" s="18">
        <v>1</v>
      </c>
      <c r="AN23" s="18"/>
      <c r="AO23" s="18"/>
      <c r="AP23" s="18"/>
      <c r="AQ23" s="18"/>
      <c r="AR23" s="18"/>
      <c r="AS23" s="18"/>
      <c r="AT23" s="18"/>
      <c r="AU23" s="18">
        <v>1</v>
      </c>
      <c r="AV23" s="18"/>
      <c r="AW23" s="19">
        <v>1</v>
      </c>
      <c r="AX23" s="18"/>
      <c r="AY23" s="18"/>
      <c r="AZ23" s="19"/>
    </row>
    <row r="24" spans="1:52" ht="13.5">
      <c r="A24" s="30" t="s">
        <v>70</v>
      </c>
      <c r="B24" s="17">
        <f t="shared" si="12"/>
        <v>97</v>
      </c>
      <c r="C24" s="18">
        <v>28</v>
      </c>
      <c r="D24" s="18">
        <v>2</v>
      </c>
      <c r="E24" s="18">
        <v>4</v>
      </c>
      <c r="F24" s="18">
        <v>14</v>
      </c>
      <c r="G24" s="18"/>
      <c r="H24" s="18"/>
      <c r="I24" s="18"/>
      <c r="J24" s="18">
        <v>1</v>
      </c>
      <c r="K24" s="18"/>
      <c r="L24" s="18"/>
      <c r="M24" s="18"/>
      <c r="N24" s="18"/>
      <c r="O24" s="18">
        <v>20</v>
      </c>
      <c r="P24" s="18">
        <v>9</v>
      </c>
      <c r="Q24" s="18">
        <v>1</v>
      </c>
      <c r="R24" s="18">
        <v>1</v>
      </c>
      <c r="S24" s="18"/>
      <c r="T24" s="18">
        <v>1</v>
      </c>
      <c r="U24" s="18">
        <v>1</v>
      </c>
      <c r="V24" s="18">
        <v>2</v>
      </c>
      <c r="W24" s="18"/>
      <c r="X24" s="18"/>
      <c r="Y24" s="18"/>
      <c r="Z24" s="18">
        <v>1</v>
      </c>
      <c r="AA24" s="18"/>
      <c r="AB24" s="18">
        <v>4</v>
      </c>
      <c r="AC24" s="18"/>
      <c r="AD24" s="18">
        <v>4</v>
      </c>
      <c r="AE24" s="18"/>
      <c r="AF24" s="18"/>
      <c r="AG24" s="18"/>
      <c r="AH24" s="18"/>
      <c r="AI24" s="18">
        <v>1</v>
      </c>
      <c r="AJ24" s="18"/>
      <c r="AK24" s="18"/>
      <c r="AL24" s="18">
        <v>1</v>
      </c>
      <c r="AM24" s="18">
        <v>1</v>
      </c>
      <c r="AN24" s="18"/>
      <c r="AO24" s="18"/>
      <c r="AP24" s="18"/>
      <c r="AQ24" s="18"/>
      <c r="AR24" s="18"/>
      <c r="AS24" s="18"/>
      <c r="AT24" s="18"/>
      <c r="AU24" s="18">
        <v>1</v>
      </c>
      <c r="AV24" s="18"/>
      <c r="AW24" s="19"/>
      <c r="AX24" s="18"/>
      <c r="AY24" s="18"/>
      <c r="AZ24" s="19"/>
    </row>
    <row r="25" spans="1:52" ht="13.5">
      <c r="A25" s="30" t="s">
        <v>71</v>
      </c>
      <c r="B25" s="17">
        <f t="shared" si="12"/>
        <v>68</v>
      </c>
      <c r="C25" s="18">
        <v>17</v>
      </c>
      <c r="D25" s="18">
        <v>2</v>
      </c>
      <c r="E25" s="18">
        <v>1</v>
      </c>
      <c r="F25" s="18">
        <v>9</v>
      </c>
      <c r="G25" s="18"/>
      <c r="H25" s="18"/>
      <c r="I25" s="18"/>
      <c r="J25" s="18">
        <v>5</v>
      </c>
      <c r="K25" s="18"/>
      <c r="L25" s="18">
        <v>1</v>
      </c>
      <c r="M25" s="18">
        <v>1</v>
      </c>
      <c r="N25" s="18">
        <v>12</v>
      </c>
      <c r="O25" s="18"/>
      <c r="P25" s="18">
        <v>3</v>
      </c>
      <c r="Q25" s="18">
        <v>4</v>
      </c>
      <c r="R25" s="18">
        <v>4</v>
      </c>
      <c r="S25" s="18"/>
      <c r="T25" s="18"/>
      <c r="U25" s="18"/>
      <c r="V25" s="18">
        <v>2</v>
      </c>
      <c r="W25" s="18"/>
      <c r="X25" s="18"/>
      <c r="Y25" s="18">
        <v>3</v>
      </c>
      <c r="Z25" s="18">
        <v>1</v>
      </c>
      <c r="AA25" s="18">
        <v>1</v>
      </c>
      <c r="AB25" s="18"/>
      <c r="AC25" s="18">
        <v>1</v>
      </c>
      <c r="AD25" s="18"/>
      <c r="AE25" s="18"/>
      <c r="AF25" s="18"/>
      <c r="AG25" s="18"/>
      <c r="AH25" s="18"/>
      <c r="AI25" s="18"/>
      <c r="AJ25" s="18"/>
      <c r="AK25" s="18"/>
      <c r="AL25" s="18"/>
      <c r="AM25" s="18">
        <v>1</v>
      </c>
      <c r="AN25" s="18"/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47</v>
      </c>
      <c r="C26" s="18">
        <v>6</v>
      </c>
      <c r="D26" s="18">
        <v>3</v>
      </c>
      <c r="E26" s="18">
        <v>4</v>
      </c>
      <c r="F26" s="18">
        <v>9</v>
      </c>
      <c r="G26" s="18"/>
      <c r="H26" s="18"/>
      <c r="I26" s="18"/>
      <c r="J26" s="18">
        <v>1</v>
      </c>
      <c r="K26" s="18"/>
      <c r="L26" s="18"/>
      <c r="M26" s="18">
        <v>2</v>
      </c>
      <c r="N26" s="18">
        <v>2</v>
      </c>
      <c r="O26" s="18">
        <v>1</v>
      </c>
      <c r="P26" s="18"/>
      <c r="Q26" s="18">
        <v>2</v>
      </c>
      <c r="R26" s="18">
        <v>4</v>
      </c>
      <c r="S26" s="18"/>
      <c r="T26" s="18">
        <v>1</v>
      </c>
      <c r="U26" s="18">
        <v>1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>
        <v>2</v>
      </c>
      <c r="AH26" s="18">
        <v>2</v>
      </c>
      <c r="AI26" s="18"/>
      <c r="AJ26" s="18">
        <v>1</v>
      </c>
      <c r="AK26" s="18"/>
      <c r="AL26" s="18"/>
      <c r="AM26" s="18"/>
      <c r="AN26" s="18"/>
      <c r="AO26" s="18"/>
      <c r="AP26" s="18"/>
      <c r="AQ26" s="18">
        <v>3</v>
      </c>
      <c r="AR26" s="18"/>
      <c r="AS26" s="18"/>
      <c r="AT26" s="18">
        <v>2</v>
      </c>
      <c r="AU26" s="18"/>
      <c r="AV26" s="18">
        <v>1</v>
      </c>
      <c r="AW26" s="19"/>
      <c r="AX26" s="18"/>
      <c r="AY26" s="18"/>
      <c r="AZ26" s="19"/>
    </row>
    <row r="27" spans="1:52" ht="13.5">
      <c r="A27" s="30" t="s">
        <v>73</v>
      </c>
      <c r="B27" s="17">
        <f t="shared" si="12"/>
        <v>36</v>
      </c>
      <c r="C27" s="18">
        <v>9</v>
      </c>
      <c r="D27" s="18"/>
      <c r="E27" s="18">
        <v>7</v>
      </c>
      <c r="F27" s="18">
        <v>4</v>
      </c>
      <c r="G27" s="18"/>
      <c r="H27" s="18"/>
      <c r="I27" s="18"/>
      <c r="J27" s="18"/>
      <c r="K27" s="18">
        <v>4</v>
      </c>
      <c r="L27" s="18"/>
      <c r="M27" s="18">
        <v>2</v>
      </c>
      <c r="N27" s="18"/>
      <c r="O27" s="18">
        <v>5</v>
      </c>
      <c r="P27" s="18"/>
      <c r="Q27" s="18"/>
      <c r="R27" s="18"/>
      <c r="S27" s="18"/>
      <c r="T27" s="18"/>
      <c r="U27" s="18"/>
      <c r="V27" s="18"/>
      <c r="W27" s="18"/>
      <c r="X27" s="18"/>
      <c r="Y27" s="18">
        <v>2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>
        <v>3</v>
      </c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36</v>
      </c>
      <c r="C28" s="10">
        <v>15</v>
      </c>
      <c r="D28" s="10"/>
      <c r="E28" s="10">
        <v>4</v>
      </c>
      <c r="F28" s="10">
        <v>2</v>
      </c>
      <c r="G28" s="10"/>
      <c r="H28" s="10"/>
      <c r="I28" s="10"/>
      <c r="J28" s="10">
        <v>2</v>
      </c>
      <c r="K28" s="10"/>
      <c r="L28" s="10">
        <v>2</v>
      </c>
      <c r="M28" s="10">
        <v>7</v>
      </c>
      <c r="N28" s="10"/>
      <c r="O28" s="10"/>
      <c r="P28" s="10">
        <v>1</v>
      </c>
      <c r="Q28" s="10"/>
      <c r="R28" s="10"/>
      <c r="S28" s="10"/>
      <c r="T28" s="10">
        <v>1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>
        <v>2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465</v>
      </c>
      <c r="C29" s="14">
        <f t="shared" si="13"/>
        <v>153</v>
      </c>
      <c r="D29" s="14">
        <f t="shared" si="13"/>
        <v>6</v>
      </c>
      <c r="E29" s="14">
        <f t="shared" si="13"/>
        <v>22</v>
      </c>
      <c r="F29" s="14">
        <f t="shared" si="13"/>
        <v>65</v>
      </c>
      <c r="G29" s="14">
        <f t="shared" si="13"/>
        <v>2</v>
      </c>
      <c r="H29" s="14">
        <f t="shared" si="13"/>
        <v>0</v>
      </c>
      <c r="I29" s="14">
        <f t="shared" si="13"/>
        <v>0</v>
      </c>
      <c r="J29" s="14">
        <f t="shared" si="13"/>
        <v>7</v>
      </c>
      <c r="K29" s="14">
        <f t="shared" si="13"/>
        <v>4</v>
      </c>
      <c r="L29" s="14">
        <f t="shared" si="13"/>
        <v>4</v>
      </c>
      <c r="M29" s="14">
        <f t="shared" si="13"/>
        <v>3</v>
      </c>
      <c r="N29" s="14">
        <f t="shared" si="13"/>
        <v>2</v>
      </c>
      <c r="O29" s="14">
        <f t="shared" si="13"/>
        <v>2</v>
      </c>
      <c r="P29" s="14">
        <f t="shared" si="13"/>
        <v>3</v>
      </c>
      <c r="Q29" s="14">
        <f t="shared" si="13"/>
        <v>4</v>
      </c>
      <c r="R29" s="14">
        <f t="shared" si="13"/>
        <v>3</v>
      </c>
      <c r="S29" s="14">
        <f t="shared" si="13"/>
        <v>6</v>
      </c>
      <c r="T29" s="14">
        <f t="shared" si="13"/>
        <v>20</v>
      </c>
      <c r="U29" s="14">
        <f t="shared" si="13"/>
        <v>41</v>
      </c>
      <c r="V29" s="14">
        <f t="shared" si="13"/>
        <v>27</v>
      </c>
      <c r="W29" s="14">
        <f t="shared" si="13"/>
        <v>34</v>
      </c>
      <c r="X29" s="14">
        <f t="shared" si="13"/>
        <v>13</v>
      </c>
      <c r="Y29" s="14">
        <f t="shared" si="13"/>
        <v>3</v>
      </c>
      <c r="Z29" s="14">
        <f t="shared" si="13"/>
        <v>5</v>
      </c>
      <c r="AA29" s="14">
        <f t="shared" si="13"/>
        <v>15</v>
      </c>
      <c r="AB29" s="14">
        <f t="shared" si="13"/>
        <v>5</v>
      </c>
      <c r="AC29" s="14">
        <f t="shared" si="13"/>
        <v>0</v>
      </c>
      <c r="AD29" s="14">
        <f t="shared" si="13"/>
        <v>0</v>
      </c>
      <c r="AE29" s="14">
        <f t="shared" si="13"/>
        <v>1</v>
      </c>
      <c r="AF29" s="14">
        <f t="shared" si="13"/>
        <v>1</v>
      </c>
      <c r="AG29" s="14">
        <f t="shared" si="13"/>
        <v>0</v>
      </c>
      <c r="AH29" s="14">
        <f aca="true" t="shared" si="14" ref="AH29:AZ29">SUM(AH30:AH35)</f>
        <v>5</v>
      </c>
      <c r="AI29" s="14">
        <f t="shared" si="14"/>
        <v>0</v>
      </c>
      <c r="AJ29" s="14">
        <f t="shared" si="14"/>
        <v>0</v>
      </c>
      <c r="AK29" s="14">
        <f t="shared" si="14"/>
        <v>0</v>
      </c>
      <c r="AL29" s="14">
        <f t="shared" si="14"/>
        <v>1</v>
      </c>
      <c r="AM29" s="14">
        <f t="shared" si="14"/>
        <v>0</v>
      </c>
      <c r="AN29" s="14">
        <f t="shared" si="14"/>
        <v>0</v>
      </c>
      <c r="AO29" s="14">
        <f t="shared" si="14"/>
        <v>0</v>
      </c>
      <c r="AP29" s="14">
        <f t="shared" si="14"/>
        <v>0</v>
      </c>
      <c r="AQ29" s="14">
        <f t="shared" si="14"/>
        <v>1</v>
      </c>
      <c r="AR29" s="14">
        <f t="shared" si="14"/>
        <v>0</v>
      </c>
      <c r="AS29" s="14">
        <f t="shared" si="14"/>
        <v>1</v>
      </c>
      <c r="AT29" s="14">
        <f t="shared" si="14"/>
        <v>0</v>
      </c>
      <c r="AU29" s="14">
        <f t="shared" si="14"/>
        <v>5</v>
      </c>
      <c r="AV29" s="14">
        <f t="shared" si="14"/>
        <v>1</v>
      </c>
      <c r="AW29" s="15">
        <f t="shared" si="14"/>
        <v>0</v>
      </c>
      <c r="AX29" s="14">
        <f t="shared" si="14"/>
        <v>0</v>
      </c>
      <c r="AY29" s="14">
        <f t="shared" si="14"/>
        <v>0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63</v>
      </c>
      <c r="C30" s="18">
        <v>25</v>
      </c>
      <c r="D30" s="18">
        <v>1</v>
      </c>
      <c r="E30" s="18">
        <v>3</v>
      </c>
      <c r="F30" s="18">
        <v>18</v>
      </c>
      <c r="G30" s="18">
        <v>1</v>
      </c>
      <c r="H30" s="18"/>
      <c r="I30" s="18"/>
      <c r="J30" s="18"/>
      <c r="K30" s="18">
        <v>1</v>
      </c>
      <c r="L30" s="18">
        <v>1</v>
      </c>
      <c r="M30" s="18">
        <v>2</v>
      </c>
      <c r="N30" s="18">
        <v>1</v>
      </c>
      <c r="O30" s="18"/>
      <c r="P30" s="18">
        <v>1</v>
      </c>
      <c r="Q30" s="18">
        <v>3</v>
      </c>
      <c r="R30" s="18"/>
      <c r="S30" s="18"/>
      <c r="T30" s="18">
        <v>5</v>
      </c>
      <c r="U30" s="18"/>
      <c r="V30" s="18"/>
      <c r="W30" s="18"/>
      <c r="X30" s="18"/>
      <c r="Y30" s="18">
        <v>1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105</v>
      </c>
      <c r="C31" s="18">
        <v>36</v>
      </c>
      <c r="D31" s="18">
        <v>2</v>
      </c>
      <c r="E31" s="18">
        <v>5</v>
      </c>
      <c r="F31" s="18">
        <v>16</v>
      </c>
      <c r="G31" s="18">
        <v>1</v>
      </c>
      <c r="H31" s="18"/>
      <c r="I31" s="18"/>
      <c r="J31" s="18">
        <v>2</v>
      </c>
      <c r="K31" s="18"/>
      <c r="L31" s="18">
        <v>1</v>
      </c>
      <c r="M31" s="18"/>
      <c r="N31" s="18">
        <v>1</v>
      </c>
      <c r="O31" s="18">
        <v>1</v>
      </c>
      <c r="P31" s="18">
        <v>1</v>
      </c>
      <c r="Q31" s="18"/>
      <c r="R31" s="18">
        <v>2</v>
      </c>
      <c r="S31" s="18">
        <v>2</v>
      </c>
      <c r="T31" s="18"/>
      <c r="U31" s="18">
        <v>18</v>
      </c>
      <c r="V31" s="18">
        <v>1</v>
      </c>
      <c r="W31" s="18">
        <v>4</v>
      </c>
      <c r="X31" s="18">
        <v>1</v>
      </c>
      <c r="Y31" s="18"/>
      <c r="Z31" s="18"/>
      <c r="AA31" s="18">
        <v>6</v>
      </c>
      <c r="AB31" s="18">
        <v>1</v>
      </c>
      <c r="AC31" s="18"/>
      <c r="AD31" s="18"/>
      <c r="AE31" s="18"/>
      <c r="AF31" s="18"/>
      <c r="AG31" s="18"/>
      <c r="AH31" s="18">
        <v>1</v>
      </c>
      <c r="AI31" s="18"/>
      <c r="AJ31" s="18"/>
      <c r="AK31" s="18"/>
      <c r="AL31" s="18"/>
      <c r="AM31" s="18"/>
      <c r="AN31" s="18"/>
      <c r="AO31" s="18"/>
      <c r="AP31" s="18"/>
      <c r="AQ31" s="18">
        <v>1</v>
      </c>
      <c r="AR31" s="18"/>
      <c r="AS31" s="18"/>
      <c r="AT31" s="18"/>
      <c r="AU31" s="18">
        <v>2</v>
      </c>
      <c r="AV31" s="18"/>
      <c r="AW31" s="19"/>
      <c r="AX31" s="18"/>
      <c r="AY31" s="18"/>
      <c r="AZ31" s="19"/>
    </row>
    <row r="32" spans="1:52" ht="13.5">
      <c r="A32" s="16" t="s">
        <v>78</v>
      </c>
      <c r="B32" s="17">
        <f t="shared" si="15"/>
        <v>102</v>
      </c>
      <c r="C32" s="18">
        <v>42</v>
      </c>
      <c r="D32" s="18">
        <v>1</v>
      </c>
      <c r="E32" s="18">
        <v>8</v>
      </c>
      <c r="F32" s="18">
        <v>14</v>
      </c>
      <c r="G32" s="18"/>
      <c r="H32" s="18"/>
      <c r="I32" s="18"/>
      <c r="J32" s="18">
        <v>3</v>
      </c>
      <c r="K32" s="18">
        <v>1</v>
      </c>
      <c r="L32" s="18">
        <v>1</v>
      </c>
      <c r="M32" s="18"/>
      <c r="N32" s="18"/>
      <c r="O32" s="18">
        <v>1</v>
      </c>
      <c r="P32" s="18"/>
      <c r="Q32" s="18">
        <v>1</v>
      </c>
      <c r="R32" s="18"/>
      <c r="S32" s="18">
        <v>2</v>
      </c>
      <c r="T32" s="18">
        <v>8</v>
      </c>
      <c r="U32" s="18"/>
      <c r="V32" s="18">
        <v>7</v>
      </c>
      <c r="W32" s="18">
        <v>1</v>
      </c>
      <c r="X32" s="18"/>
      <c r="Y32" s="18">
        <v>1</v>
      </c>
      <c r="Z32" s="18">
        <v>2</v>
      </c>
      <c r="AA32" s="18">
        <v>2</v>
      </c>
      <c r="AB32" s="18">
        <v>2</v>
      </c>
      <c r="AC32" s="18"/>
      <c r="AD32" s="18"/>
      <c r="AE32" s="18"/>
      <c r="AF32" s="18"/>
      <c r="AG32" s="18"/>
      <c r="AH32" s="18">
        <v>1</v>
      </c>
      <c r="AI32" s="18"/>
      <c r="AJ32" s="18"/>
      <c r="AK32" s="18"/>
      <c r="AL32" s="18">
        <v>1</v>
      </c>
      <c r="AM32" s="18"/>
      <c r="AN32" s="18"/>
      <c r="AO32" s="18"/>
      <c r="AP32" s="18"/>
      <c r="AQ32" s="18"/>
      <c r="AR32" s="18"/>
      <c r="AS32" s="18"/>
      <c r="AT32" s="18"/>
      <c r="AU32" s="18">
        <v>2</v>
      </c>
      <c r="AV32" s="18">
        <v>1</v>
      </c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117</v>
      </c>
      <c r="C33" s="18">
        <v>34</v>
      </c>
      <c r="D33" s="18">
        <v>2</v>
      </c>
      <c r="E33" s="18">
        <v>5</v>
      </c>
      <c r="F33" s="18">
        <v>9</v>
      </c>
      <c r="G33" s="18"/>
      <c r="H33" s="18"/>
      <c r="I33" s="18"/>
      <c r="J33" s="18">
        <v>1</v>
      </c>
      <c r="K33" s="18"/>
      <c r="L33" s="18">
        <v>1</v>
      </c>
      <c r="M33" s="18"/>
      <c r="N33" s="18"/>
      <c r="O33" s="18"/>
      <c r="P33" s="18"/>
      <c r="Q33" s="18"/>
      <c r="R33" s="18"/>
      <c r="S33" s="18">
        <v>1</v>
      </c>
      <c r="T33" s="18">
        <v>4</v>
      </c>
      <c r="U33" s="18">
        <v>18</v>
      </c>
      <c r="V33" s="18"/>
      <c r="W33" s="18">
        <v>24</v>
      </c>
      <c r="X33" s="18">
        <v>6</v>
      </c>
      <c r="Y33" s="18">
        <v>1</v>
      </c>
      <c r="Z33" s="18"/>
      <c r="AA33" s="18">
        <v>6</v>
      </c>
      <c r="AB33" s="18">
        <v>2</v>
      </c>
      <c r="AC33" s="18"/>
      <c r="AD33" s="18"/>
      <c r="AE33" s="18"/>
      <c r="AF33" s="18"/>
      <c r="AG33" s="18"/>
      <c r="AH33" s="18">
        <v>3</v>
      </c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38</v>
      </c>
      <c r="C34" s="18">
        <v>8</v>
      </c>
      <c r="D34" s="18"/>
      <c r="E34" s="18">
        <v>1</v>
      </c>
      <c r="F34" s="18">
        <v>4</v>
      </c>
      <c r="G34" s="18"/>
      <c r="H34" s="18"/>
      <c r="I34" s="18"/>
      <c r="J34" s="18">
        <v>1</v>
      </c>
      <c r="K34" s="18"/>
      <c r="L34" s="18"/>
      <c r="M34" s="18">
        <v>1</v>
      </c>
      <c r="N34" s="18"/>
      <c r="O34" s="18"/>
      <c r="P34" s="18">
        <v>1</v>
      </c>
      <c r="Q34" s="18"/>
      <c r="R34" s="18">
        <v>1</v>
      </c>
      <c r="S34" s="18"/>
      <c r="T34" s="18"/>
      <c r="U34" s="18">
        <v>2</v>
      </c>
      <c r="V34" s="18">
        <v>8</v>
      </c>
      <c r="W34" s="18"/>
      <c r="X34" s="18">
        <v>6</v>
      </c>
      <c r="Y34" s="18"/>
      <c r="Z34" s="18">
        <v>3</v>
      </c>
      <c r="AA34" s="18"/>
      <c r="AB34" s="18"/>
      <c r="AC34" s="18"/>
      <c r="AD34" s="18"/>
      <c r="AE34" s="18">
        <v>1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>
        <v>1</v>
      </c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40</v>
      </c>
      <c r="C35" s="18">
        <v>8</v>
      </c>
      <c r="D35" s="18"/>
      <c r="E35" s="18"/>
      <c r="F35" s="18">
        <v>4</v>
      </c>
      <c r="G35" s="18"/>
      <c r="H35" s="18"/>
      <c r="I35" s="18"/>
      <c r="J35" s="18"/>
      <c r="K35" s="18">
        <v>2</v>
      </c>
      <c r="L35" s="18"/>
      <c r="M35" s="18"/>
      <c r="N35" s="18"/>
      <c r="O35" s="18"/>
      <c r="P35" s="18"/>
      <c r="Q35" s="18"/>
      <c r="R35" s="18"/>
      <c r="S35" s="18">
        <v>1</v>
      </c>
      <c r="T35" s="18">
        <v>3</v>
      </c>
      <c r="U35" s="18">
        <v>3</v>
      </c>
      <c r="V35" s="18">
        <v>11</v>
      </c>
      <c r="W35" s="18">
        <v>5</v>
      </c>
      <c r="X35" s="18"/>
      <c r="Y35" s="18"/>
      <c r="Z35" s="18"/>
      <c r="AA35" s="18">
        <v>1</v>
      </c>
      <c r="AB35" s="18"/>
      <c r="AC35" s="18"/>
      <c r="AD35" s="18"/>
      <c r="AE35" s="18"/>
      <c r="AF35" s="18">
        <v>1</v>
      </c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>
        <v>1</v>
      </c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3240</v>
      </c>
      <c r="C36" s="14">
        <f t="shared" si="16"/>
        <v>1209</v>
      </c>
      <c r="D36" s="14">
        <f t="shared" si="16"/>
        <v>409</v>
      </c>
      <c r="E36" s="14">
        <f t="shared" si="16"/>
        <v>76</v>
      </c>
      <c r="F36" s="14">
        <f t="shared" si="16"/>
        <v>58</v>
      </c>
      <c r="G36" s="14">
        <f t="shared" si="16"/>
        <v>10</v>
      </c>
      <c r="H36" s="14">
        <f t="shared" si="16"/>
        <v>3</v>
      </c>
      <c r="I36" s="14">
        <f t="shared" si="16"/>
        <v>4</v>
      </c>
      <c r="J36" s="14">
        <f t="shared" si="16"/>
        <v>89</v>
      </c>
      <c r="K36" s="14">
        <f t="shared" si="16"/>
        <v>25</v>
      </c>
      <c r="L36" s="14">
        <f t="shared" si="16"/>
        <v>7</v>
      </c>
      <c r="M36" s="14">
        <f t="shared" si="16"/>
        <v>9</v>
      </c>
      <c r="N36" s="14">
        <f t="shared" si="16"/>
        <v>9</v>
      </c>
      <c r="O36" s="14">
        <f t="shared" si="16"/>
        <v>1</v>
      </c>
      <c r="P36" s="14">
        <f t="shared" si="16"/>
        <v>1</v>
      </c>
      <c r="Q36" s="14">
        <f t="shared" si="16"/>
        <v>1</v>
      </c>
      <c r="R36" s="14">
        <f t="shared" si="16"/>
        <v>4</v>
      </c>
      <c r="S36" s="14">
        <f t="shared" si="16"/>
        <v>0</v>
      </c>
      <c r="T36" s="14">
        <f t="shared" si="16"/>
        <v>7</v>
      </c>
      <c r="U36" s="14">
        <f t="shared" si="16"/>
        <v>3</v>
      </c>
      <c r="V36" s="14">
        <f t="shared" si="16"/>
        <v>13</v>
      </c>
      <c r="W36" s="14">
        <f t="shared" si="16"/>
        <v>1</v>
      </c>
      <c r="X36" s="14">
        <f t="shared" si="16"/>
        <v>3</v>
      </c>
      <c r="Y36" s="14">
        <f t="shared" si="16"/>
        <v>77</v>
      </c>
      <c r="Z36" s="14">
        <f t="shared" si="16"/>
        <v>199</v>
      </c>
      <c r="AA36" s="14">
        <f t="shared" si="16"/>
        <v>258</v>
      </c>
      <c r="AB36" s="14">
        <f t="shared" si="16"/>
        <v>136</v>
      </c>
      <c r="AC36" s="14">
        <f t="shared" si="16"/>
        <v>93</v>
      </c>
      <c r="AD36" s="14">
        <f t="shared" si="16"/>
        <v>71</v>
      </c>
      <c r="AE36" s="14">
        <f t="shared" si="16"/>
        <v>35</v>
      </c>
      <c r="AF36" s="14">
        <f t="shared" si="16"/>
        <v>61</v>
      </c>
      <c r="AG36" s="14">
        <f t="shared" si="16"/>
        <v>34</v>
      </c>
      <c r="AH36" s="14">
        <f aca="true" t="shared" si="17" ref="AH36:AZ36">SUM(AH37:AH43)</f>
        <v>108</v>
      </c>
      <c r="AI36" s="14">
        <f t="shared" si="17"/>
        <v>24</v>
      </c>
      <c r="AJ36" s="14">
        <f t="shared" si="17"/>
        <v>32</v>
      </c>
      <c r="AK36" s="14">
        <f t="shared" si="17"/>
        <v>3</v>
      </c>
      <c r="AL36" s="14">
        <f t="shared" si="17"/>
        <v>31</v>
      </c>
      <c r="AM36" s="14">
        <f t="shared" si="17"/>
        <v>10</v>
      </c>
      <c r="AN36" s="14">
        <f t="shared" si="17"/>
        <v>6</v>
      </c>
      <c r="AO36" s="14">
        <f t="shared" si="17"/>
        <v>17</v>
      </c>
      <c r="AP36" s="14">
        <f t="shared" si="17"/>
        <v>8</v>
      </c>
      <c r="AQ36" s="14">
        <f t="shared" si="17"/>
        <v>12</v>
      </c>
      <c r="AR36" s="14">
        <f t="shared" si="17"/>
        <v>7</v>
      </c>
      <c r="AS36" s="14">
        <f t="shared" si="17"/>
        <v>6</v>
      </c>
      <c r="AT36" s="14">
        <f t="shared" si="17"/>
        <v>6</v>
      </c>
      <c r="AU36" s="14">
        <f t="shared" si="17"/>
        <v>21</v>
      </c>
      <c r="AV36" s="14">
        <f t="shared" si="17"/>
        <v>10</v>
      </c>
      <c r="AW36" s="15">
        <f t="shared" si="17"/>
        <v>3</v>
      </c>
      <c r="AX36" s="14">
        <f t="shared" si="17"/>
        <v>18</v>
      </c>
      <c r="AY36" s="14">
        <f t="shared" si="17"/>
        <v>7</v>
      </c>
      <c r="AZ36" s="15">
        <f t="shared" si="17"/>
        <v>5</v>
      </c>
    </row>
    <row r="37" spans="1:52" ht="13.5">
      <c r="A37" s="16" t="s">
        <v>83</v>
      </c>
      <c r="B37" s="17">
        <f aca="true" t="shared" si="18" ref="B37:B43">SUM(C37:AZ37)</f>
        <v>557</v>
      </c>
      <c r="C37" s="18">
        <v>211</v>
      </c>
      <c r="D37" s="18">
        <v>131</v>
      </c>
      <c r="E37" s="18">
        <v>14</v>
      </c>
      <c r="F37" s="18">
        <v>16</v>
      </c>
      <c r="G37" s="18">
        <v>3</v>
      </c>
      <c r="H37" s="18"/>
      <c r="I37" s="18"/>
      <c r="J37" s="18">
        <v>10</v>
      </c>
      <c r="K37" s="18">
        <v>6</v>
      </c>
      <c r="L37" s="18">
        <v>2</v>
      </c>
      <c r="M37" s="18">
        <v>3</v>
      </c>
      <c r="N37" s="18">
        <v>1</v>
      </c>
      <c r="O37" s="18">
        <v>1</v>
      </c>
      <c r="P37" s="18"/>
      <c r="Q37" s="18"/>
      <c r="R37" s="18">
        <v>1</v>
      </c>
      <c r="S37" s="18"/>
      <c r="T37" s="18">
        <v>1</v>
      </c>
      <c r="U37" s="18">
        <v>3</v>
      </c>
      <c r="V37" s="18"/>
      <c r="W37" s="18"/>
      <c r="X37" s="18"/>
      <c r="Y37" s="18"/>
      <c r="Z37" s="18">
        <v>56</v>
      </c>
      <c r="AA37" s="18">
        <v>30</v>
      </c>
      <c r="AB37" s="18">
        <v>11</v>
      </c>
      <c r="AC37" s="18">
        <v>1</v>
      </c>
      <c r="AD37" s="18">
        <v>1</v>
      </c>
      <c r="AE37" s="18"/>
      <c r="AF37" s="18">
        <v>3</v>
      </c>
      <c r="AG37" s="18">
        <v>8</v>
      </c>
      <c r="AH37" s="18">
        <v>18</v>
      </c>
      <c r="AI37" s="18"/>
      <c r="AJ37" s="18">
        <v>2</v>
      </c>
      <c r="AK37" s="18">
        <v>1</v>
      </c>
      <c r="AL37" s="18">
        <v>5</v>
      </c>
      <c r="AM37" s="18">
        <v>1</v>
      </c>
      <c r="AN37" s="18"/>
      <c r="AO37" s="18">
        <v>3</v>
      </c>
      <c r="AP37" s="18"/>
      <c r="AQ37" s="18">
        <v>1</v>
      </c>
      <c r="AR37" s="18">
        <v>2</v>
      </c>
      <c r="AS37" s="18">
        <v>1</v>
      </c>
      <c r="AT37" s="18">
        <v>2</v>
      </c>
      <c r="AU37" s="18">
        <v>6</v>
      </c>
      <c r="AV37" s="18">
        <v>1</v>
      </c>
      <c r="AW37" s="19"/>
      <c r="AX37" s="18">
        <v>1</v>
      </c>
      <c r="AY37" s="18"/>
      <c r="AZ37" s="19"/>
    </row>
    <row r="38" spans="1:52" ht="13.5">
      <c r="A38" s="16" t="s">
        <v>84</v>
      </c>
      <c r="B38" s="17">
        <f t="shared" si="18"/>
        <v>693</v>
      </c>
      <c r="C38" s="18">
        <v>329</v>
      </c>
      <c r="D38" s="18">
        <v>87</v>
      </c>
      <c r="E38" s="18">
        <v>17</v>
      </c>
      <c r="F38" s="18">
        <v>12</v>
      </c>
      <c r="G38" s="18">
        <v>1</v>
      </c>
      <c r="H38" s="18">
        <v>1</v>
      </c>
      <c r="I38" s="18">
        <v>3</v>
      </c>
      <c r="J38" s="18">
        <v>15</v>
      </c>
      <c r="K38" s="18">
        <v>2</v>
      </c>
      <c r="L38" s="18"/>
      <c r="M38" s="18">
        <v>3</v>
      </c>
      <c r="N38" s="18"/>
      <c r="O38" s="18"/>
      <c r="P38" s="18"/>
      <c r="Q38" s="18">
        <v>1</v>
      </c>
      <c r="R38" s="18">
        <v>1</v>
      </c>
      <c r="S38" s="18"/>
      <c r="T38" s="18"/>
      <c r="U38" s="18"/>
      <c r="V38" s="18">
        <v>7</v>
      </c>
      <c r="W38" s="18"/>
      <c r="X38" s="18">
        <v>1</v>
      </c>
      <c r="Y38" s="18">
        <v>40</v>
      </c>
      <c r="Z38" s="18"/>
      <c r="AA38" s="18">
        <v>67</v>
      </c>
      <c r="AB38" s="18">
        <v>26</v>
      </c>
      <c r="AC38" s="18">
        <v>6</v>
      </c>
      <c r="AD38" s="18">
        <v>6</v>
      </c>
      <c r="AE38" s="18">
        <v>1</v>
      </c>
      <c r="AF38" s="18">
        <v>4</v>
      </c>
      <c r="AG38" s="18">
        <v>3</v>
      </c>
      <c r="AH38" s="18">
        <v>18</v>
      </c>
      <c r="AI38" s="18">
        <v>7</v>
      </c>
      <c r="AJ38" s="18">
        <v>5</v>
      </c>
      <c r="AK38" s="18">
        <v>1</v>
      </c>
      <c r="AL38" s="18">
        <v>1</v>
      </c>
      <c r="AM38" s="18"/>
      <c r="AN38" s="18">
        <v>1</v>
      </c>
      <c r="AO38" s="18">
        <v>1</v>
      </c>
      <c r="AP38" s="18">
        <v>1</v>
      </c>
      <c r="AQ38" s="18">
        <v>2</v>
      </c>
      <c r="AR38" s="18">
        <v>2</v>
      </c>
      <c r="AS38" s="18">
        <v>1</v>
      </c>
      <c r="AT38" s="18">
        <v>1</v>
      </c>
      <c r="AU38" s="18">
        <v>2</v>
      </c>
      <c r="AV38" s="18">
        <v>1</v>
      </c>
      <c r="AW38" s="19">
        <v>1</v>
      </c>
      <c r="AX38" s="18">
        <v>12</v>
      </c>
      <c r="AY38" s="18">
        <v>3</v>
      </c>
      <c r="AZ38" s="19"/>
    </row>
    <row r="39" spans="1:52" ht="13.5">
      <c r="A39" s="16" t="s">
        <v>85</v>
      </c>
      <c r="B39" s="17">
        <f t="shared" si="18"/>
        <v>1049</v>
      </c>
      <c r="C39" s="18">
        <v>410</v>
      </c>
      <c r="D39" s="18">
        <v>127</v>
      </c>
      <c r="E39" s="18">
        <v>22</v>
      </c>
      <c r="F39" s="18">
        <v>11</v>
      </c>
      <c r="G39" s="18">
        <v>5</v>
      </c>
      <c r="H39" s="18"/>
      <c r="I39" s="18">
        <v>1</v>
      </c>
      <c r="J39" s="18">
        <v>26</v>
      </c>
      <c r="K39" s="18">
        <v>10</v>
      </c>
      <c r="L39" s="18">
        <v>3</v>
      </c>
      <c r="M39" s="18"/>
      <c r="N39" s="18">
        <v>1</v>
      </c>
      <c r="O39" s="18"/>
      <c r="P39" s="18">
        <v>1</v>
      </c>
      <c r="Q39" s="18"/>
      <c r="R39" s="18">
        <v>1</v>
      </c>
      <c r="S39" s="18"/>
      <c r="T39" s="18">
        <v>5</v>
      </c>
      <c r="U39" s="18"/>
      <c r="V39" s="18">
        <v>6</v>
      </c>
      <c r="W39" s="18">
        <v>1</v>
      </c>
      <c r="X39" s="18">
        <v>2</v>
      </c>
      <c r="Y39" s="18">
        <v>30</v>
      </c>
      <c r="Z39" s="18">
        <v>113</v>
      </c>
      <c r="AA39" s="18"/>
      <c r="AB39" s="18">
        <v>73</v>
      </c>
      <c r="AC39" s="18">
        <v>54</v>
      </c>
      <c r="AD39" s="18">
        <v>22</v>
      </c>
      <c r="AE39" s="18">
        <v>12</v>
      </c>
      <c r="AF39" s="18">
        <v>11</v>
      </c>
      <c r="AG39" s="18">
        <v>10</v>
      </c>
      <c r="AH39" s="18">
        <v>18</v>
      </c>
      <c r="AI39" s="18">
        <v>3</v>
      </c>
      <c r="AJ39" s="18">
        <v>10</v>
      </c>
      <c r="AK39" s="18"/>
      <c r="AL39" s="18">
        <v>17</v>
      </c>
      <c r="AM39" s="18">
        <v>3</v>
      </c>
      <c r="AN39" s="18">
        <v>4</v>
      </c>
      <c r="AO39" s="18">
        <v>5</v>
      </c>
      <c r="AP39" s="18">
        <v>4</v>
      </c>
      <c r="AQ39" s="18">
        <v>7</v>
      </c>
      <c r="AR39" s="18">
        <v>2</v>
      </c>
      <c r="AS39" s="18">
        <v>2</v>
      </c>
      <c r="AT39" s="18">
        <v>2</v>
      </c>
      <c r="AU39" s="18">
        <v>3</v>
      </c>
      <c r="AV39" s="18">
        <v>2</v>
      </c>
      <c r="AW39" s="19">
        <v>1</v>
      </c>
      <c r="AX39" s="18">
        <v>3</v>
      </c>
      <c r="AY39" s="18">
        <v>3</v>
      </c>
      <c r="AZ39" s="19">
        <v>3</v>
      </c>
    </row>
    <row r="40" spans="1:52" ht="13.5">
      <c r="A40" s="16" t="s">
        <v>86</v>
      </c>
      <c r="B40" s="17">
        <f t="shared" si="18"/>
        <v>327</v>
      </c>
      <c r="C40" s="18">
        <v>103</v>
      </c>
      <c r="D40" s="18">
        <v>31</v>
      </c>
      <c r="E40" s="18">
        <v>6</v>
      </c>
      <c r="F40" s="18">
        <v>13</v>
      </c>
      <c r="G40" s="18"/>
      <c r="H40" s="18"/>
      <c r="I40" s="18"/>
      <c r="J40" s="18">
        <v>15</v>
      </c>
      <c r="K40" s="18"/>
      <c r="L40" s="18">
        <v>1</v>
      </c>
      <c r="M40" s="18">
        <v>1</v>
      </c>
      <c r="N40" s="18">
        <v>1</v>
      </c>
      <c r="O40" s="18"/>
      <c r="P40" s="18"/>
      <c r="Q40" s="18"/>
      <c r="R40" s="18">
        <v>1</v>
      </c>
      <c r="S40" s="18"/>
      <c r="T40" s="18"/>
      <c r="U40" s="18"/>
      <c r="V40" s="18"/>
      <c r="W40" s="18"/>
      <c r="X40" s="18"/>
      <c r="Y40" s="18">
        <v>2</v>
      </c>
      <c r="Z40" s="18">
        <v>12</v>
      </c>
      <c r="AA40" s="18">
        <v>74</v>
      </c>
      <c r="AB40" s="18"/>
      <c r="AC40" s="18">
        <v>13</v>
      </c>
      <c r="AD40" s="18">
        <v>11</v>
      </c>
      <c r="AE40" s="18">
        <v>6</v>
      </c>
      <c r="AF40" s="18">
        <v>10</v>
      </c>
      <c r="AG40" s="18"/>
      <c r="AH40" s="18">
        <v>3</v>
      </c>
      <c r="AI40" s="18">
        <v>3</v>
      </c>
      <c r="AJ40" s="18">
        <v>7</v>
      </c>
      <c r="AK40" s="18"/>
      <c r="AL40" s="18"/>
      <c r="AM40" s="18">
        <v>2</v>
      </c>
      <c r="AN40" s="18">
        <v>1</v>
      </c>
      <c r="AO40" s="18">
        <v>1</v>
      </c>
      <c r="AP40" s="18">
        <v>2</v>
      </c>
      <c r="AQ40" s="18"/>
      <c r="AR40" s="18"/>
      <c r="AS40" s="18"/>
      <c r="AT40" s="18">
        <v>1</v>
      </c>
      <c r="AU40" s="18">
        <v>1</v>
      </c>
      <c r="AV40" s="18">
        <v>4</v>
      </c>
      <c r="AW40" s="19"/>
      <c r="AX40" s="18">
        <v>1</v>
      </c>
      <c r="AY40" s="18"/>
      <c r="AZ40" s="19">
        <v>1</v>
      </c>
    </row>
    <row r="41" spans="1:52" ht="13.5">
      <c r="A41" s="40" t="s">
        <v>87</v>
      </c>
      <c r="B41" s="17">
        <f t="shared" si="18"/>
        <v>305</v>
      </c>
      <c r="C41" s="18">
        <v>90</v>
      </c>
      <c r="D41" s="18">
        <v>13</v>
      </c>
      <c r="E41" s="18">
        <v>11</v>
      </c>
      <c r="F41" s="18">
        <v>1</v>
      </c>
      <c r="G41" s="18">
        <v>1</v>
      </c>
      <c r="H41" s="18">
        <v>2</v>
      </c>
      <c r="I41" s="18"/>
      <c r="J41" s="18">
        <v>18</v>
      </c>
      <c r="K41" s="18">
        <v>2</v>
      </c>
      <c r="L41" s="18"/>
      <c r="M41" s="18">
        <v>1</v>
      </c>
      <c r="N41" s="18">
        <v>1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>
        <v>2</v>
      </c>
      <c r="Z41" s="18">
        <v>9</v>
      </c>
      <c r="AA41" s="18">
        <v>51</v>
      </c>
      <c r="AB41" s="18">
        <v>22</v>
      </c>
      <c r="AC41" s="18"/>
      <c r="AD41" s="18">
        <v>22</v>
      </c>
      <c r="AE41" s="18">
        <v>6</v>
      </c>
      <c r="AF41" s="18">
        <v>13</v>
      </c>
      <c r="AG41" s="18"/>
      <c r="AH41" s="18">
        <v>12</v>
      </c>
      <c r="AI41" s="18">
        <v>3</v>
      </c>
      <c r="AJ41" s="18">
        <v>3</v>
      </c>
      <c r="AK41" s="18">
        <v>1</v>
      </c>
      <c r="AL41" s="18">
        <v>3</v>
      </c>
      <c r="AM41" s="18">
        <v>1</v>
      </c>
      <c r="AN41" s="18"/>
      <c r="AO41" s="18">
        <v>4</v>
      </c>
      <c r="AP41" s="18">
        <v>1</v>
      </c>
      <c r="AQ41" s="18">
        <v>1</v>
      </c>
      <c r="AR41" s="18">
        <v>1</v>
      </c>
      <c r="AS41" s="18">
        <v>2</v>
      </c>
      <c r="AT41" s="18"/>
      <c r="AU41" s="18">
        <v>4</v>
      </c>
      <c r="AV41" s="18"/>
      <c r="AW41" s="19">
        <v>1</v>
      </c>
      <c r="AX41" s="18">
        <v>1</v>
      </c>
      <c r="AY41" s="18">
        <v>1</v>
      </c>
      <c r="AZ41" s="19">
        <v>1</v>
      </c>
    </row>
    <row r="42" spans="1:52" ht="13.5">
      <c r="A42" s="40" t="s">
        <v>88</v>
      </c>
      <c r="B42" s="17">
        <f t="shared" si="18"/>
        <v>155</v>
      </c>
      <c r="C42" s="18">
        <v>30</v>
      </c>
      <c r="D42" s="18">
        <v>9</v>
      </c>
      <c r="E42" s="18">
        <v>4</v>
      </c>
      <c r="F42" s="18">
        <v>1</v>
      </c>
      <c r="G42" s="18"/>
      <c r="H42" s="18"/>
      <c r="I42" s="18"/>
      <c r="J42" s="18">
        <v>5</v>
      </c>
      <c r="K42" s="18">
        <v>5</v>
      </c>
      <c r="L42" s="18"/>
      <c r="M42" s="18"/>
      <c r="N42" s="18">
        <v>4</v>
      </c>
      <c r="O42" s="18"/>
      <c r="P42" s="18"/>
      <c r="Q42" s="18"/>
      <c r="R42" s="18"/>
      <c r="S42" s="18"/>
      <c r="T42" s="18">
        <v>1</v>
      </c>
      <c r="U42" s="18"/>
      <c r="V42" s="18"/>
      <c r="W42" s="18"/>
      <c r="X42" s="18"/>
      <c r="Y42" s="18">
        <v>2</v>
      </c>
      <c r="Z42" s="18">
        <v>8</v>
      </c>
      <c r="AA42" s="18">
        <v>20</v>
      </c>
      <c r="AB42" s="18">
        <v>2</v>
      </c>
      <c r="AC42" s="18">
        <v>14</v>
      </c>
      <c r="AD42" s="18"/>
      <c r="AE42" s="18">
        <v>10</v>
      </c>
      <c r="AF42" s="18">
        <v>10</v>
      </c>
      <c r="AG42" s="18">
        <v>7</v>
      </c>
      <c r="AH42" s="18">
        <v>13</v>
      </c>
      <c r="AI42" s="18">
        <v>2</v>
      </c>
      <c r="AJ42" s="18">
        <v>2</v>
      </c>
      <c r="AK42" s="18"/>
      <c r="AL42" s="18">
        <v>1</v>
      </c>
      <c r="AM42" s="18">
        <v>2</v>
      </c>
      <c r="AN42" s="18"/>
      <c r="AO42" s="18">
        <v>1</v>
      </c>
      <c r="AP42" s="18"/>
      <c r="AQ42" s="18">
        <v>1</v>
      </c>
      <c r="AR42" s="18"/>
      <c r="AS42" s="18"/>
      <c r="AT42" s="18"/>
      <c r="AU42" s="18">
        <v>1</v>
      </c>
      <c r="AV42" s="18"/>
      <c r="AW42" s="18"/>
      <c r="AX42" s="18"/>
      <c r="AY42" s="18"/>
      <c r="AZ42" s="19"/>
    </row>
    <row r="43" spans="1:53" s="4" customFormat="1" ht="12.75" customHeight="1">
      <c r="A43" s="37" t="s">
        <v>89</v>
      </c>
      <c r="B43" s="38">
        <f t="shared" si="18"/>
        <v>154</v>
      </c>
      <c r="C43" s="32">
        <v>36</v>
      </c>
      <c r="D43" s="32">
        <v>11</v>
      </c>
      <c r="E43" s="32">
        <v>2</v>
      </c>
      <c r="F43" s="32">
        <v>4</v>
      </c>
      <c r="G43" s="32"/>
      <c r="H43" s="32"/>
      <c r="I43" s="32"/>
      <c r="J43" s="32"/>
      <c r="K43" s="32"/>
      <c r="L43" s="32">
        <v>1</v>
      </c>
      <c r="M43" s="32">
        <v>1</v>
      </c>
      <c r="N43" s="32">
        <v>1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>
        <v>1</v>
      </c>
      <c r="Z43" s="32">
        <v>1</v>
      </c>
      <c r="AA43" s="32">
        <v>16</v>
      </c>
      <c r="AB43" s="32">
        <v>2</v>
      </c>
      <c r="AC43" s="32">
        <v>5</v>
      </c>
      <c r="AD43" s="32">
        <v>9</v>
      </c>
      <c r="AE43" s="32"/>
      <c r="AF43" s="32">
        <v>10</v>
      </c>
      <c r="AG43" s="32">
        <v>6</v>
      </c>
      <c r="AH43" s="32">
        <v>26</v>
      </c>
      <c r="AI43" s="32">
        <v>6</v>
      </c>
      <c r="AJ43" s="32">
        <v>3</v>
      </c>
      <c r="AK43" s="32"/>
      <c r="AL43" s="32">
        <v>4</v>
      </c>
      <c r="AM43" s="32">
        <v>1</v>
      </c>
      <c r="AN43" s="32"/>
      <c r="AO43" s="32">
        <v>2</v>
      </c>
      <c r="AP43" s="32"/>
      <c r="AQ43" s="32"/>
      <c r="AR43" s="32"/>
      <c r="AS43" s="32"/>
      <c r="AT43" s="32"/>
      <c r="AU43" s="32">
        <v>4</v>
      </c>
      <c r="AV43" s="32">
        <v>2</v>
      </c>
      <c r="AW43" s="32"/>
      <c r="AX43" s="32"/>
      <c r="AY43" s="32"/>
      <c r="AZ43" s="33"/>
      <c r="BA43" s="46"/>
    </row>
    <row r="44" spans="1:52" ht="13.5">
      <c r="A44" s="39" t="s">
        <v>90</v>
      </c>
      <c r="B44" s="13">
        <f aca="true" t="shared" si="19" ref="B44:AG44">SUM(B45:B46)</f>
        <v>388</v>
      </c>
      <c r="C44" s="14">
        <f t="shared" si="19"/>
        <v>71</v>
      </c>
      <c r="D44" s="14">
        <f t="shared" si="19"/>
        <v>4</v>
      </c>
      <c r="E44" s="14">
        <f t="shared" si="19"/>
        <v>5</v>
      </c>
      <c r="F44" s="14">
        <f t="shared" si="19"/>
        <v>8</v>
      </c>
      <c r="G44" s="14">
        <f t="shared" si="19"/>
        <v>0</v>
      </c>
      <c r="H44" s="14">
        <f t="shared" si="19"/>
        <v>0</v>
      </c>
      <c r="I44" s="14">
        <f t="shared" si="19"/>
        <v>1</v>
      </c>
      <c r="J44" s="14">
        <f t="shared" si="19"/>
        <v>17</v>
      </c>
      <c r="K44" s="14">
        <f t="shared" si="19"/>
        <v>1</v>
      </c>
      <c r="L44" s="14">
        <f t="shared" si="19"/>
        <v>0</v>
      </c>
      <c r="M44" s="14">
        <f t="shared" si="19"/>
        <v>2</v>
      </c>
      <c r="N44" s="14">
        <f t="shared" si="19"/>
        <v>0</v>
      </c>
      <c r="O44" s="14">
        <f t="shared" si="19"/>
        <v>0</v>
      </c>
      <c r="P44" s="14">
        <f t="shared" si="19"/>
        <v>0</v>
      </c>
      <c r="Q44" s="14">
        <f t="shared" si="19"/>
        <v>0</v>
      </c>
      <c r="R44" s="14">
        <f t="shared" si="19"/>
        <v>0</v>
      </c>
      <c r="S44" s="14">
        <f t="shared" si="19"/>
        <v>0</v>
      </c>
      <c r="T44" s="14">
        <f t="shared" si="19"/>
        <v>2</v>
      </c>
      <c r="U44" s="14">
        <f t="shared" si="19"/>
        <v>0</v>
      </c>
      <c r="V44" s="14">
        <f t="shared" si="19"/>
        <v>3</v>
      </c>
      <c r="W44" s="14">
        <f t="shared" si="19"/>
        <v>0</v>
      </c>
      <c r="X44" s="14">
        <f t="shared" si="19"/>
        <v>0</v>
      </c>
      <c r="Y44" s="14">
        <f t="shared" si="19"/>
        <v>6</v>
      </c>
      <c r="Z44" s="14">
        <f t="shared" si="19"/>
        <v>7</v>
      </c>
      <c r="AA44" s="14">
        <f t="shared" si="19"/>
        <v>15</v>
      </c>
      <c r="AB44" s="14">
        <f t="shared" si="19"/>
        <v>7</v>
      </c>
      <c r="AC44" s="14">
        <f t="shared" si="19"/>
        <v>3</v>
      </c>
      <c r="AD44" s="14">
        <f t="shared" si="19"/>
        <v>11</v>
      </c>
      <c r="AE44" s="14">
        <f t="shared" si="19"/>
        <v>26</v>
      </c>
      <c r="AF44" s="14">
        <f t="shared" si="19"/>
        <v>21</v>
      </c>
      <c r="AG44" s="14">
        <f t="shared" si="19"/>
        <v>29</v>
      </c>
      <c r="AH44" s="14">
        <f aca="true" t="shared" si="20" ref="AH44:AZ44">SUM(AH45:AH46)</f>
        <v>32</v>
      </c>
      <c r="AI44" s="14">
        <f t="shared" si="20"/>
        <v>17</v>
      </c>
      <c r="AJ44" s="14">
        <f t="shared" si="20"/>
        <v>15</v>
      </c>
      <c r="AK44" s="14">
        <f t="shared" si="20"/>
        <v>1</v>
      </c>
      <c r="AL44" s="14">
        <f t="shared" si="20"/>
        <v>39</v>
      </c>
      <c r="AM44" s="14">
        <f t="shared" si="20"/>
        <v>3</v>
      </c>
      <c r="AN44" s="14">
        <f t="shared" si="20"/>
        <v>4</v>
      </c>
      <c r="AO44" s="14">
        <f t="shared" si="20"/>
        <v>1</v>
      </c>
      <c r="AP44" s="14">
        <f t="shared" si="20"/>
        <v>4</v>
      </c>
      <c r="AQ44" s="14">
        <f t="shared" si="20"/>
        <v>16</v>
      </c>
      <c r="AR44" s="14">
        <f t="shared" si="20"/>
        <v>2</v>
      </c>
      <c r="AS44" s="14">
        <f t="shared" si="20"/>
        <v>0</v>
      </c>
      <c r="AT44" s="14">
        <f t="shared" si="20"/>
        <v>4</v>
      </c>
      <c r="AU44" s="14">
        <f t="shared" si="20"/>
        <v>2</v>
      </c>
      <c r="AV44" s="14">
        <f t="shared" si="20"/>
        <v>3</v>
      </c>
      <c r="AW44" s="14">
        <f t="shared" si="20"/>
        <v>2</v>
      </c>
      <c r="AX44" s="14">
        <f t="shared" si="20"/>
        <v>2</v>
      </c>
      <c r="AY44" s="14">
        <f t="shared" si="20"/>
        <v>2</v>
      </c>
      <c r="AZ44" s="15">
        <f t="shared" si="20"/>
        <v>0</v>
      </c>
    </row>
    <row r="45" spans="1:52" ht="13.5">
      <c r="A45" s="40" t="s">
        <v>91</v>
      </c>
      <c r="B45" s="17">
        <f>SUM(C45:AZ45)</f>
        <v>213</v>
      </c>
      <c r="C45" s="18">
        <v>46</v>
      </c>
      <c r="D45" s="18">
        <v>2</v>
      </c>
      <c r="E45" s="18">
        <v>3</v>
      </c>
      <c r="F45" s="18">
        <v>1</v>
      </c>
      <c r="G45" s="18"/>
      <c r="H45" s="18"/>
      <c r="I45" s="18">
        <v>1</v>
      </c>
      <c r="J45" s="18">
        <v>11</v>
      </c>
      <c r="K45" s="18"/>
      <c r="L45" s="18"/>
      <c r="M45" s="18">
        <v>2</v>
      </c>
      <c r="N45" s="18"/>
      <c r="O45" s="18"/>
      <c r="P45" s="18"/>
      <c r="Q45" s="18"/>
      <c r="R45" s="18"/>
      <c r="S45" s="18"/>
      <c r="T45" s="18"/>
      <c r="U45" s="18"/>
      <c r="V45" s="18">
        <v>3</v>
      </c>
      <c r="W45" s="18"/>
      <c r="X45" s="18"/>
      <c r="Y45" s="18">
        <v>3</v>
      </c>
      <c r="Z45" s="18">
        <v>5</v>
      </c>
      <c r="AA45" s="18">
        <v>11</v>
      </c>
      <c r="AB45" s="18">
        <v>2</v>
      </c>
      <c r="AC45" s="18">
        <v>1</v>
      </c>
      <c r="AD45" s="18">
        <v>3</v>
      </c>
      <c r="AE45" s="18">
        <v>21</v>
      </c>
      <c r="AF45" s="18"/>
      <c r="AG45" s="18">
        <v>29</v>
      </c>
      <c r="AH45" s="18">
        <v>22</v>
      </c>
      <c r="AI45" s="18">
        <v>10</v>
      </c>
      <c r="AJ45" s="18">
        <v>6</v>
      </c>
      <c r="AK45" s="18">
        <v>1</v>
      </c>
      <c r="AL45" s="18">
        <v>10</v>
      </c>
      <c r="AM45" s="18">
        <v>2</v>
      </c>
      <c r="AN45" s="18">
        <v>2</v>
      </c>
      <c r="AO45" s="18"/>
      <c r="AP45" s="18">
        <v>3</v>
      </c>
      <c r="AQ45" s="18">
        <v>4</v>
      </c>
      <c r="AR45" s="18">
        <v>1</v>
      </c>
      <c r="AS45" s="18"/>
      <c r="AT45" s="18"/>
      <c r="AU45" s="18">
        <v>1</v>
      </c>
      <c r="AV45" s="18">
        <v>1</v>
      </c>
      <c r="AW45" s="18">
        <v>2</v>
      </c>
      <c r="AX45" s="18">
        <v>2</v>
      </c>
      <c r="AY45" s="18">
        <v>2</v>
      </c>
      <c r="AZ45" s="19"/>
    </row>
    <row r="46" spans="1:52" ht="13.5">
      <c r="A46" s="37" t="s">
        <v>92</v>
      </c>
      <c r="B46" s="17">
        <f>SUM(C46:AZ46)</f>
        <v>175</v>
      </c>
      <c r="C46" s="18">
        <v>25</v>
      </c>
      <c r="D46" s="18">
        <v>2</v>
      </c>
      <c r="E46" s="18">
        <v>2</v>
      </c>
      <c r="F46" s="18">
        <v>7</v>
      </c>
      <c r="G46" s="18"/>
      <c r="H46" s="18"/>
      <c r="I46" s="18"/>
      <c r="J46" s="18">
        <v>6</v>
      </c>
      <c r="K46" s="18">
        <v>1</v>
      </c>
      <c r="L46" s="18"/>
      <c r="M46" s="18"/>
      <c r="N46" s="18"/>
      <c r="O46" s="18"/>
      <c r="P46" s="18"/>
      <c r="Q46" s="18"/>
      <c r="R46" s="18"/>
      <c r="S46" s="18"/>
      <c r="T46" s="18">
        <v>2</v>
      </c>
      <c r="U46" s="18"/>
      <c r="V46" s="18"/>
      <c r="W46" s="18"/>
      <c r="X46" s="18"/>
      <c r="Y46" s="18">
        <v>3</v>
      </c>
      <c r="Z46" s="18">
        <v>2</v>
      </c>
      <c r="AA46" s="18">
        <v>4</v>
      </c>
      <c r="AB46" s="18">
        <v>5</v>
      </c>
      <c r="AC46" s="18">
        <v>2</v>
      </c>
      <c r="AD46" s="18">
        <v>8</v>
      </c>
      <c r="AE46" s="18">
        <v>5</v>
      </c>
      <c r="AF46" s="18">
        <v>21</v>
      </c>
      <c r="AG46" s="18"/>
      <c r="AH46" s="18">
        <v>10</v>
      </c>
      <c r="AI46" s="18">
        <v>7</v>
      </c>
      <c r="AJ46" s="18">
        <v>9</v>
      </c>
      <c r="AK46" s="18"/>
      <c r="AL46" s="18">
        <v>29</v>
      </c>
      <c r="AM46" s="18">
        <v>1</v>
      </c>
      <c r="AN46" s="18">
        <v>2</v>
      </c>
      <c r="AO46" s="18">
        <v>1</v>
      </c>
      <c r="AP46" s="18">
        <v>1</v>
      </c>
      <c r="AQ46" s="18">
        <v>12</v>
      </c>
      <c r="AR46" s="18">
        <v>1</v>
      </c>
      <c r="AS46" s="18"/>
      <c r="AT46" s="18">
        <v>4</v>
      </c>
      <c r="AU46" s="18">
        <v>1</v>
      </c>
      <c r="AV46" s="18">
        <v>2</v>
      </c>
      <c r="AW46" s="18"/>
      <c r="AX46" s="18"/>
      <c r="AY46" s="18"/>
      <c r="AZ46" s="19"/>
    </row>
    <row r="47" spans="1:52" ht="13.5">
      <c r="A47" s="39" t="s">
        <v>93</v>
      </c>
      <c r="B47" s="13">
        <f aca="true" t="shared" si="21" ref="B47:AG47">SUM(B48:B51)</f>
        <v>919</v>
      </c>
      <c r="C47" s="14">
        <f t="shared" si="21"/>
        <v>252</v>
      </c>
      <c r="D47" s="14">
        <f t="shared" si="21"/>
        <v>29</v>
      </c>
      <c r="E47" s="14">
        <f t="shared" si="21"/>
        <v>26</v>
      </c>
      <c r="F47" s="14">
        <f t="shared" si="21"/>
        <v>12</v>
      </c>
      <c r="G47" s="14">
        <f t="shared" si="21"/>
        <v>1</v>
      </c>
      <c r="H47" s="14">
        <f t="shared" si="21"/>
        <v>2</v>
      </c>
      <c r="I47" s="14">
        <f t="shared" si="21"/>
        <v>0</v>
      </c>
      <c r="J47" s="14">
        <f t="shared" si="21"/>
        <v>64</v>
      </c>
      <c r="K47" s="14">
        <f t="shared" si="21"/>
        <v>1</v>
      </c>
      <c r="L47" s="14">
        <f t="shared" si="21"/>
        <v>5</v>
      </c>
      <c r="M47" s="14">
        <f t="shared" si="21"/>
        <v>1</v>
      </c>
      <c r="N47" s="14">
        <f t="shared" si="21"/>
        <v>0</v>
      </c>
      <c r="O47" s="14">
        <f t="shared" si="21"/>
        <v>0</v>
      </c>
      <c r="P47" s="14">
        <f t="shared" si="21"/>
        <v>0</v>
      </c>
      <c r="Q47" s="14">
        <f t="shared" si="21"/>
        <v>0</v>
      </c>
      <c r="R47" s="14">
        <f t="shared" si="21"/>
        <v>2</v>
      </c>
      <c r="S47" s="14">
        <f t="shared" si="21"/>
        <v>1</v>
      </c>
      <c r="T47" s="14">
        <f t="shared" si="21"/>
        <v>0</v>
      </c>
      <c r="U47" s="14">
        <f t="shared" si="21"/>
        <v>0</v>
      </c>
      <c r="V47" s="14">
        <f t="shared" si="21"/>
        <v>0</v>
      </c>
      <c r="W47" s="14">
        <f t="shared" si="21"/>
        <v>1</v>
      </c>
      <c r="X47" s="14">
        <f t="shared" si="21"/>
        <v>0</v>
      </c>
      <c r="Y47" s="14">
        <f t="shared" si="21"/>
        <v>9</v>
      </c>
      <c r="Z47" s="14">
        <f t="shared" si="21"/>
        <v>9</v>
      </c>
      <c r="AA47" s="14">
        <f t="shared" si="21"/>
        <v>30</v>
      </c>
      <c r="AB47" s="14">
        <f t="shared" si="21"/>
        <v>9</v>
      </c>
      <c r="AC47" s="14">
        <f t="shared" si="21"/>
        <v>12</v>
      </c>
      <c r="AD47" s="14">
        <f t="shared" si="21"/>
        <v>44</v>
      </c>
      <c r="AE47" s="14">
        <f t="shared" si="21"/>
        <v>24</v>
      </c>
      <c r="AF47" s="14">
        <f t="shared" si="21"/>
        <v>59</v>
      </c>
      <c r="AG47" s="14">
        <f t="shared" si="21"/>
        <v>41</v>
      </c>
      <c r="AH47" s="14">
        <f aca="true" t="shared" si="22" ref="AH47:AZ47">SUM(AH48:AH51)</f>
        <v>47</v>
      </c>
      <c r="AI47" s="14">
        <f t="shared" si="22"/>
        <v>57</v>
      </c>
      <c r="AJ47" s="14">
        <f t="shared" si="22"/>
        <v>43</v>
      </c>
      <c r="AK47" s="14">
        <f t="shared" si="22"/>
        <v>7</v>
      </c>
      <c r="AL47" s="14">
        <f t="shared" si="22"/>
        <v>42</v>
      </c>
      <c r="AM47" s="14">
        <f t="shared" si="22"/>
        <v>11</v>
      </c>
      <c r="AN47" s="14">
        <f t="shared" si="22"/>
        <v>11</v>
      </c>
      <c r="AO47" s="14">
        <f t="shared" si="22"/>
        <v>6</v>
      </c>
      <c r="AP47" s="14">
        <f t="shared" si="22"/>
        <v>2</v>
      </c>
      <c r="AQ47" s="14">
        <f t="shared" si="22"/>
        <v>11</v>
      </c>
      <c r="AR47" s="14">
        <f t="shared" si="22"/>
        <v>5</v>
      </c>
      <c r="AS47" s="14">
        <f t="shared" si="22"/>
        <v>6</v>
      </c>
      <c r="AT47" s="14">
        <f t="shared" si="22"/>
        <v>1</v>
      </c>
      <c r="AU47" s="14">
        <f t="shared" si="22"/>
        <v>8</v>
      </c>
      <c r="AV47" s="14">
        <f t="shared" si="22"/>
        <v>4</v>
      </c>
      <c r="AW47" s="14">
        <f t="shared" si="22"/>
        <v>9</v>
      </c>
      <c r="AX47" s="14">
        <f t="shared" si="22"/>
        <v>10</v>
      </c>
      <c r="AY47" s="14">
        <f t="shared" si="22"/>
        <v>3</v>
      </c>
      <c r="AZ47" s="15">
        <f t="shared" si="22"/>
        <v>2</v>
      </c>
    </row>
    <row r="48" spans="1:52" ht="13.5">
      <c r="A48" s="40" t="s">
        <v>94</v>
      </c>
      <c r="B48" s="17">
        <f>SUM(C48:AZ48)</f>
        <v>488</v>
      </c>
      <c r="C48" s="18">
        <v>156</v>
      </c>
      <c r="D48" s="18">
        <v>21</v>
      </c>
      <c r="E48" s="18">
        <v>20</v>
      </c>
      <c r="F48" s="18">
        <v>9</v>
      </c>
      <c r="G48" s="18"/>
      <c r="H48" s="18">
        <v>1</v>
      </c>
      <c r="I48" s="18"/>
      <c r="J48" s="18">
        <v>49</v>
      </c>
      <c r="K48" s="18"/>
      <c r="L48" s="18">
        <v>1</v>
      </c>
      <c r="M48" s="18"/>
      <c r="N48" s="18"/>
      <c r="O48" s="18"/>
      <c r="P48" s="18"/>
      <c r="Q48" s="18"/>
      <c r="R48" s="18"/>
      <c r="S48" s="18">
        <v>1</v>
      </c>
      <c r="T48" s="18"/>
      <c r="U48" s="18"/>
      <c r="V48" s="18"/>
      <c r="W48" s="18"/>
      <c r="X48" s="18"/>
      <c r="Y48" s="18">
        <v>6</v>
      </c>
      <c r="Z48" s="18">
        <v>2</v>
      </c>
      <c r="AA48" s="18">
        <v>16</v>
      </c>
      <c r="AB48" s="18">
        <v>6</v>
      </c>
      <c r="AC48" s="18">
        <v>10</v>
      </c>
      <c r="AD48" s="18">
        <v>34</v>
      </c>
      <c r="AE48" s="18">
        <v>20</v>
      </c>
      <c r="AF48" s="18">
        <v>23</v>
      </c>
      <c r="AG48" s="18">
        <v>10</v>
      </c>
      <c r="AH48" s="18"/>
      <c r="AI48" s="18">
        <v>37</v>
      </c>
      <c r="AJ48" s="18">
        <v>14</v>
      </c>
      <c r="AK48" s="18"/>
      <c r="AL48" s="18">
        <v>7</v>
      </c>
      <c r="AM48" s="18">
        <v>7</v>
      </c>
      <c r="AN48" s="18">
        <v>5</v>
      </c>
      <c r="AO48" s="18">
        <v>1</v>
      </c>
      <c r="AP48" s="18">
        <v>1</v>
      </c>
      <c r="AQ48" s="18">
        <v>4</v>
      </c>
      <c r="AR48" s="18">
        <v>2</v>
      </c>
      <c r="AS48" s="18">
        <v>5</v>
      </c>
      <c r="AT48" s="18"/>
      <c r="AU48" s="18">
        <v>4</v>
      </c>
      <c r="AV48" s="18">
        <v>1</v>
      </c>
      <c r="AW48" s="18">
        <v>7</v>
      </c>
      <c r="AX48" s="18">
        <v>6</v>
      </c>
      <c r="AY48" s="18">
        <v>1</v>
      </c>
      <c r="AZ48" s="19">
        <v>1</v>
      </c>
    </row>
    <row r="49" spans="1:52" ht="13.5">
      <c r="A49" s="40" t="s">
        <v>95</v>
      </c>
      <c r="B49" s="17">
        <f>SUM(C49:AZ49)</f>
        <v>185</v>
      </c>
      <c r="C49" s="18">
        <v>51</v>
      </c>
      <c r="D49" s="18">
        <v>3</v>
      </c>
      <c r="E49" s="18">
        <v>4</v>
      </c>
      <c r="F49" s="18">
        <v>1</v>
      </c>
      <c r="G49" s="18">
        <v>1</v>
      </c>
      <c r="H49" s="18"/>
      <c r="I49" s="18"/>
      <c r="J49" s="18">
        <v>8</v>
      </c>
      <c r="K49" s="18">
        <v>1</v>
      </c>
      <c r="L49" s="18">
        <v>2</v>
      </c>
      <c r="M49" s="18"/>
      <c r="N49" s="18"/>
      <c r="O49" s="18"/>
      <c r="P49" s="18"/>
      <c r="Q49" s="18"/>
      <c r="R49" s="18">
        <v>2</v>
      </c>
      <c r="S49" s="18"/>
      <c r="T49" s="18"/>
      <c r="U49" s="18"/>
      <c r="V49" s="18"/>
      <c r="W49" s="18">
        <v>1</v>
      </c>
      <c r="X49" s="18"/>
      <c r="Y49" s="18">
        <v>2</v>
      </c>
      <c r="Z49" s="18">
        <v>2</v>
      </c>
      <c r="AA49" s="18">
        <v>5</v>
      </c>
      <c r="AB49" s="18">
        <v>2</v>
      </c>
      <c r="AC49" s="18">
        <v>2</v>
      </c>
      <c r="AD49" s="18">
        <v>2</v>
      </c>
      <c r="AE49" s="18">
        <v>2</v>
      </c>
      <c r="AF49" s="18">
        <v>11</v>
      </c>
      <c r="AG49" s="18">
        <v>15</v>
      </c>
      <c r="AH49" s="18">
        <v>27</v>
      </c>
      <c r="AI49" s="18"/>
      <c r="AJ49" s="18">
        <v>15</v>
      </c>
      <c r="AK49" s="18">
        <v>1</v>
      </c>
      <c r="AL49" s="18">
        <v>12</v>
      </c>
      <c r="AM49" s="18">
        <v>1</v>
      </c>
      <c r="AN49" s="18">
        <v>1</v>
      </c>
      <c r="AO49" s="18">
        <v>1</v>
      </c>
      <c r="AP49" s="18">
        <v>1</v>
      </c>
      <c r="AQ49" s="18">
        <v>2</v>
      </c>
      <c r="AR49" s="18"/>
      <c r="AS49" s="18">
        <v>1</v>
      </c>
      <c r="AT49" s="18">
        <v>1</v>
      </c>
      <c r="AU49" s="18">
        <v>3</v>
      </c>
      <c r="AV49" s="18"/>
      <c r="AW49" s="18">
        <v>1</v>
      </c>
      <c r="AX49" s="18"/>
      <c r="AY49" s="18">
        <v>1</v>
      </c>
      <c r="AZ49" s="19"/>
    </row>
    <row r="50" spans="1:52" ht="13.5">
      <c r="A50" s="40" t="s">
        <v>96</v>
      </c>
      <c r="B50" s="17">
        <f>SUM(C50:AZ50)</f>
        <v>225</v>
      </c>
      <c r="C50" s="18">
        <v>43</v>
      </c>
      <c r="D50" s="18">
        <v>4</v>
      </c>
      <c r="E50" s="18">
        <v>2</v>
      </c>
      <c r="F50" s="18">
        <v>2</v>
      </c>
      <c r="G50" s="18"/>
      <c r="H50" s="18">
        <v>1</v>
      </c>
      <c r="I50" s="18"/>
      <c r="J50" s="18">
        <v>7</v>
      </c>
      <c r="K50" s="18"/>
      <c r="L50" s="18">
        <v>2</v>
      </c>
      <c r="M50" s="18">
        <v>1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>
        <v>5</v>
      </c>
      <c r="AA50" s="18">
        <v>9</v>
      </c>
      <c r="AB50" s="18"/>
      <c r="AC50" s="18"/>
      <c r="AD50" s="18">
        <v>8</v>
      </c>
      <c r="AE50" s="18">
        <v>2</v>
      </c>
      <c r="AF50" s="18">
        <v>25</v>
      </c>
      <c r="AG50" s="18">
        <v>16</v>
      </c>
      <c r="AH50" s="18">
        <v>19</v>
      </c>
      <c r="AI50" s="18">
        <v>20</v>
      </c>
      <c r="AJ50" s="18"/>
      <c r="AK50" s="18">
        <v>6</v>
      </c>
      <c r="AL50" s="18">
        <v>23</v>
      </c>
      <c r="AM50" s="18">
        <v>3</v>
      </c>
      <c r="AN50" s="18">
        <v>5</v>
      </c>
      <c r="AO50" s="18">
        <v>4</v>
      </c>
      <c r="AP50" s="18"/>
      <c r="AQ50" s="18">
        <v>4</v>
      </c>
      <c r="AR50" s="18">
        <v>3</v>
      </c>
      <c r="AS50" s="18"/>
      <c r="AT50" s="18"/>
      <c r="AU50" s="18">
        <v>1</v>
      </c>
      <c r="AV50" s="18">
        <v>3</v>
      </c>
      <c r="AW50" s="18">
        <v>1</v>
      </c>
      <c r="AX50" s="18">
        <v>4</v>
      </c>
      <c r="AY50" s="18">
        <v>1</v>
      </c>
      <c r="AZ50" s="19">
        <v>1</v>
      </c>
    </row>
    <row r="51" spans="1:52" ht="13.5">
      <c r="A51" s="37" t="s">
        <v>97</v>
      </c>
      <c r="B51" s="17">
        <f>SUM(C51:AZ51)</f>
        <v>21</v>
      </c>
      <c r="C51" s="18">
        <v>2</v>
      </c>
      <c r="D51" s="18">
        <v>1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>
        <v>1</v>
      </c>
      <c r="Z51" s="18"/>
      <c r="AA51" s="18"/>
      <c r="AB51" s="18">
        <v>1</v>
      </c>
      <c r="AC51" s="18"/>
      <c r="AD51" s="18"/>
      <c r="AE51" s="18"/>
      <c r="AF51" s="18"/>
      <c r="AG51" s="18"/>
      <c r="AH51" s="18">
        <v>1</v>
      </c>
      <c r="AI51" s="18"/>
      <c r="AJ51" s="18">
        <v>14</v>
      </c>
      <c r="AK51" s="18"/>
      <c r="AL51" s="18"/>
      <c r="AM51" s="18"/>
      <c r="AN51" s="18"/>
      <c r="AO51" s="18"/>
      <c r="AP51" s="18"/>
      <c r="AQ51" s="18">
        <v>1</v>
      </c>
      <c r="AR51" s="18"/>
      <c r="AS51" s="18"/>
      <c r="AT51" s="18"/>
      <c r="AU51" s="18"/>
      <c r="AV51" s="18"/>
      <c r="AW51" s="18"/>
      <c r="AX51" s="18"/>
      <c r="AY51" s="18"/>
      <c r="AZ51" s="19"/>
    </row>
    <row r="52" spans="1:52" ht="13.5">
      <c r="A52" s="39" t="s">
        <v>98</v>
      </c>
      <c r="B52" s="13">
        <f aca="true" t="shared" si="23" ref="B52:AG52">SUM(B53:B59)</f>
        <v>823</v>
      </c>
      <c r="C52" s="14">
        <f t="shared" si="23"/>
        <v>141</v>
      </c>
      <c r="D52" s="14">
        <f t="shared" si="23"/>
        <v>18</v>
      </c>
      <c r="E52" s="14">
        <f t="shared" si="23"/>
        <v>15</v>
      </c>
      <c r="F52" s="14">
        <f t="shared" si="23"/>
        <v>8</v>
      </c>
      <c r="G52" s="14">
        <f t="shared" si="23"/>
        <v>0</v>
      </c>
      <c r="H52" s="14">
        <f t="shared" si="23"/>
        <v>0</v>
      </c>
      <c r="I52" s="14">
        <f t="shared" si="23"/>
        <v>0</v>
      </c>
      <c r="J52" s="14">
        <f t="shared" si="23"/>
        <v>14</v>
      </c>
      <c r="K52" s="14">
        <f t="shared" si="23"/>
        <v>2</v>
      </c>
      <c r="L52" s="14">
        <f t="shared" si="23"/>
        <v>1</v>
      </c>
      <c r="M52" s="14">
        <f t="shared" si="23"/>
        <v>2</v>
      </c>
      <c r="N52" s="14">
        <f t="shared" si="23"/>
        <v>4</v>
      </c>
      <c r="O52" s="14">
        <f t="shared" si="23"/>
        <v>0</v>
      </c>
      <c r="P52" s="14">
        <f t="shared" si="23"/>
        <v>3</v>
      </c>
      <c r="Q52" s="14">
        <f t="shared" si="23"/>
        <v>0</v>
      </c>
      <c r="R52" s="14">
        <f t="shared" si="23"/>
        <v>0</v>
      </c>
      <c r="S52" s="14">
        <f t="shared" si="23"/>
        <v>0</v>
      </c>
      <c r="T52" s="14">
        <f t="shared" si="23"/>
        <v>4</v>
      </c>
      <c r="U52" s="14">
        <f t="shared" si="23"/>
        <v>1</v>
      </c>
      <c r="V52" s="14">
        <f t="shared" si="23"/>
        <v>0</v>
      </c>
      <c r="W52" s="14">
        <f t="shared" si="23"/>
        <v>0</v>
      </c>
      <c r="X52" s="14">
        <f t="shared" si="23"/>
        <v>2</v>
      </c>
      <c r="Y52" s="14">
        <f t="shared" si="23"/>
        <v>3</v>
      </c>
      <c r="Z52" s="14">
        <f t="shared" si="23"/>
        <v>13</v>
      </c>
      <c r="AA52" s="14">
        <f t="shared" si="23"/>
        <v>24</v>
      </c>
      <c r="AB52" s="14">
        <f t="shared" si="23"/>
        <v>7</v>
      </c>
      <c r="AC52" s="14">
        <f t="shared" si="23"/>
        <v>5</v>
      </c>
      <c r="AD52" s="14">
        <f t="shared" si="23"/>
        <v>9</v>
      </c>
      <c r="AE52" s="14">
        <f t="shared" si="23"/>
        <v>4</v>
      </c>
      <c r="AF52" s="14">
        <f t="shared" si="23"/>
        <v>25</v>
      </c>
      <c r="AG52" s="14">
        <f t="shared" si="23"/>
        <v>32</v>
      </c>
      <c r="AH52" s="14">
        <f aca="true" t="shared" si="24" ref="AH52:AZ52">SUM(AH53:AH59)</f>
        <v>32</v>
      </c>
      <c r="AI52" s="14">
        <f t="shared" si="24"/>
        <v>17</v>
      </c>
      <c r="AJ52" s="14">
        <f t="shared" si="24"/>
        <v>29</v>
      </c>
      <c r="AK52" s="14">
        <f t="shared" si="24"/>
        <v>0</v>
      </c>
      <c r="AL52" s="14">
        <f t="shared" si="24"/>
        <v>78</v>
      </c>
      <c r="AM52" s="14">
        <f t="shared" si="24"/>
        <v>51</v>
      </c>
      <c r="AN52" s="14">
        <f t="shared" si="24"/>
        <v>49</v>
      </c>
      <c r="AO52" s="14">
        <f t="shared" si="24"/>
        <v>46</v>
      </c>
      <c r="AP52" s="14">
        <f t="shared" si="24"/>
        <v>6</v>
      </c>
      <c r="AQ52" s="14">
        <f t="shared" si="24"/>
        <v>55</v>
      </c>
      <c r="AR52" s="14">
        <f t="shared" si="24"/>
        <v>4</v>
      </c>
      <c r="AS52" s="14">
        <f t="shared" si="24"/>
        <v>19</v>
      </c>
      <c r="AT52" s="14">
        <f t="shared" si="24"/>
        <v>5</v>
      </c>
      <c r="AU52" s="14">
        <f t="shared" si="24"/>
        <v>26</v>
      </c>
      <c r="AV52" s="14">
        <f t="shared" si="24"/>
        <v>4</v>
      </c>
      <c r="AW52" s="14">
        <f t="shared" si="24"/>
        <v>16</v>
      </c>
      <c r="AX52" s="14">
        <f t="shared" si="24"/>
        <v>42</v>
      </c>
      <c r="AY52" s="14">
        <f t="shared" si="24"/>
        <v>6</v>
      </c>
      <c r="AZ52" s="15">
        <f t="shared" si="24"/>
        <v>1</v>
      </c>
    </row>
    <row r="53" spans="1:52" ht="13.5">
      <c r="A53" s="41" t="s">
        <v>99</v>
      </c>
      <c r="B53" s="17">
        <f aca="true" t="shared" si="25" ref="B53:B59">SUM(C53:AZ53)</f>
        <v>358</v>
      </c>
      <c r="C53" s="18">
        <v>70</v>
      </c>
      <c r="D53" s="18">
        <v>3</v>
      </c>
      <c r="E53" s="18">
        <v>9</v>
      </c>
      <c r="F53" s="18">
        <v>3</v>
      </c>
      <c r="G53" s="18"/>
      <c r="H53" s="18"/>
      <c r="I53" s="18"/>
      <c r="J53" s="18">
        <v>5</v>
      </c>
      <c r="K53" s="18">
        <v>1</v>
      </c>
      <c r="L53" s="18">
        <v>1</v>
      </c>
      <c r="M53" s="18">
        <v>1</v>
      </c>
      <c r="N53" s="18">
        <v>3</v>
      </c>
      <c r="O53" s="18"/>
      <c r="P53" s="18"/>
      <c r="Q53" s="18"/>
      <c r="R53" s="18"/>
      <c r="S53" s="18"/>
      <c r="T53" s="18">
        <v>1</v>
      </c>
      <c r="U53" s="18">
        <v>1</v>
      </c>
      <c r="V53" s="18"/>
      <c r="W53" s="18"/>
      <c r="X53" s="18">
        <v>1</v>
      </c>
      <c r="Y53" s="18">
        <v>1</v>
      </c>
      <c r="Z53" s="18">
        <v>2</v>
      </c>
      <c r="AA53" s="18">
        <v>13</v>
      </c>
      <c r="AB53" s="18">
        <v>3</v>
      </c>
      <c r="AC53" s="18">
        <v>4</v>
      </c>
      <c r="AD53" s="18">
        <v>6</v>
      </c>
      <c r="AE53" s="18">
        <v>2</v>
      </c>
      <c r="AF53" s="18">
        <v>13</v>
      </c>
      <c r="AG53" s="18">
        <v>17</v>
      </c>
      <c r="AH53" s="18">
        <v>20</v>
      </c>
      <c r="AI53" s="18">
        <v>9</v>
      </c>
      <c r="AJ53" s="18">
        <v>16</v>
      </c>
      <c r="AK53" s="18"/>
      <c r="AL53" s="18"/>
      <c r="AM53" s="18">
        <v>27</v>
      </c>
      <c r="AN53" s="18">
        <v>22</v>
      </c>
      <c r="AO53" s="18">
        <v>15</v>
      </c>
      <c r="AP53" s="18">
        <v>1</v>
      </c>
      <c r="AQ53" s="18">
        <v>35</v>
      </c>
      <c r="AR53" s="18">
        <v>1</v>
      </c>
      <c r="AS53" s="18">
        <v>9</v>
      </c>
      <c r="AT53" s="18">
        <v>2</v>
      </c>
      <c r="AU53" s="18">
        <v>10</v>
      </c>
      <c r="AV53" s="18">
        <v>3</v>
      </c>
      <c r="AW53" s="18">
        <v>10</v>
      </c>
      <c r="AX53" s="18">
        <v>14</v>
      </c>
      <c r="AY53" s="18">
        <v>3</v>
      </c>
      <c r="AZ53" s="19">
        <v>1</v>
      </c>
    </row>
    <row r="54" spans="1:52" ht="13.5">
      <c r="A54" s="41" t="s">
        <v>100</v>
      </c>
      <c r="B54" s="17">
        <f t="shared" si="25"/>
        <v>138</v>
      </c>
      <c r="C54" s="18">
        <v>10</v>
      </c>
      <c r="D54" s="18">
        <v>4</v>
      </c>
      <c r="E54" s="18">
        <v>1</v>
      </c>
      <c r="F54" s="18">
        <v>2</v>
      </c>
      <c r="G54" s="18"/>
      <c r="H54" s="18"/>
      <c r="I54" s="18"/>
      <c r="J54" s="18">
        <v>1</v>
      </c>
      <c r="K54" s="18">
        <v>1</v>
      </c>
      <c r="L54" s="18"/>
      <c r="M54" s="18">
        <v>1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>
        <v>1</v>
      </c>
      <c r="Y54" s="18"/>
      <c r="Z54" s="18">
        <v>2</v>
      </c>
      <c r="AA54" s="18">
        <v>5</v>
      </c>
      <c r="AB54" s="18">
        <v>1</v>
      </c>
      <c r="AC54" s="18"/>
      <c r="AD54" s="18">
        <v>1</v>
      </c>
      <c r="AE54" s="18">
        <v>2</v>
      </c>
      <c r="AF54" s="18">
        <v>2</v>
      </c>
      <c r="AG54" s="18">
        <v>2</v>
      </c>
      <c r="AH54" s="18"/>
      <c r="AI54" s="18">
        <v>3</v>
      </c>
      <c r="AJ54" s="18">
        <v>6</v>
      </c>
      <c r="AK54" s="18"/>
      <c r="AL54" s="18">
        <v>20</v>
      </c>
      <c r="AM54" s="18"/>
      <c r="AN54" s="18">
        <v>16</v>
      </c>
      <c r="AO54" s="18">
        <v>11</v>
      </c>
      <c r="AP54" s="18">
        <v>2</v>
      </c>
      <c r="AQ54" s="18">
        <v>12</v>
      </c>
      <c r="AR54" s="18"/>
      <c r="AS54" s="18">
        <v>4</v>
      </c>
      <c r="AT54" s="18"/>
      <c r="AU54" s="18">
        <v>6</v>
      </c>
      <c r="AV54" s="18"/>
      <c r="AW54" s="18">
        <v>3</v>
      </c>
      <c r="AX54" s="18">
        <v>18</v>
      </c>
      <c r="AY54" s="18">
        <v>1</v>
      </c>
      <c r="AZ54" s="19"/>
    </row>
    <row r="55" spans="1:52" ht="13.5">
      <c r="A55" s="41" t="s">
        <v>101</v>
      </c>
      <c r="B55" s="17">
        <f t="shared" si="25"/>
        <v>87</v>
      </c>
      <c r="C55" s="18">
        <v>14</v>
      </c>
      <c r="D55" s="18">
        <v>1</v>
      </c>
      <c r="E55" s="18"/>
      <c r="F55" s="18">
        <v>3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>
        <v>4</v>
      </c>
      <c r="AA55" s="18">
        <v>2</v>
      </c>
      <c r="AB55" s="18">
        <v>1</v>
      </c>
      <c r="AC55" s="18"/>
      <c r="AD55" s="18">
        <v>1</v>
      </c>
      <c r="AE55" s="18"/>
      <c r="AF55" s="18"/>
      <c r="AG55" s="18">
        <v>4</v>
      </c>
      <c r="AH55" s="18">
        <v>8</v>
      </c>
      <c r="AI55" s="18">
        <v>2</v>
      </c>
      <c r="AJ55" s="18"/>
      <c r="AK55" s="18"/>
      <c r="AL55" s="18">
        <v>17</v>
      </c>
      <c r="AM55" s="18">
        <v>4</v>
      </c>
      <c r="AN55" s="18"/>
      <c r="AO55" s="18">
        <v>11</v>
      </c>
      <c r="AP55" s="18">
        <v>1</v>
      </c>
      <c r="AQ55" s="18">
        <v>3</v>
      </c>
      <c r="AR55" s="18">
        <v>1</v>
      </c>
      <c r="AS55" s="18">
        <v>2</v>
      </c>
      <c r="AT55" s="18"/>
      <c r="AU55" s="18">
        <v>1</v>
      </c>
      <c r="AV55" s="18"/>
      <c r="AW55" s="18">
        <v>1</v>
      </c>
      <c r="AX55" s="18">
        <v>5</v>
      </c>
      <c r="AY55" s="18">
        <v>1</v>
      </c>
      <c r="AZ55" s="19"/>
    </row>
    <row r="56" spans="1:52" ht="13.5">
      <c r="A56" s="41" t="s">
        <v>102</v>
      </c>
      <c r="B56" s="17">
        <f t="shared" si="25"/>
        <v>89</v>
      </c>
      <c r="C56" s="18">
        <v>17</v>
      </c>
      <c r="D56" s="18">
        <v>1</v>
      </c>
      <c r="E56" s="18">
        <v>3</v>
      </c>
      <c r="F56" s="18"/>
      <c r="G56" s="18"/>
      <c r="H56" s="18"/>
      <c r="I56" s="18"/>
      <c r="J56" s="18">
        <v>2</v>
      </c>
      <c r="K56" s="18"/>
      <c r="L56" s="18"/>
      <c r="M56" s="18"/>
      <c r="N56" s="18">
        <v>1</v>
      </c>
      <c r="O56" s="18"/>
      <c r="P56" s="18">
        <v>1</v>
      </c>
      <c r="Q56" s="18"/>
      <c r="R56" s="18"/>
      <c r="S56" s="18"/>
      <c r="T56" s="18"/>
      <c r="U56" s="18"/>
      <c r="V56" s="18"/>
      <c r="W56" s="18"/>
      <c r="X56" s="18"/>
      <c r="Y56" s="18">
        <v>1</v>
      </c>
      <c r="Z56" s="18">
        <v>1</v>
      </c>
      <c r="AA56" s="18">
        <v>1</v>
      </c>
      <c r="AB56" s="18">
        <v>1</v>
      </c>
      <c r="AC56" s="18"/>
      <c r="AD56" s="18"/>
      <c r="AE56" s="18"/>
      <c r="AF56" s="18">
        <v>2</v>
      </c>
      <c r="AG56" s="18">
        <v>1</v>
      </c>
      <c r="AH56" s="18">
        <v>1</v>
      </c>
      <c r="AI56" s="18"/>
      <c r="AJ56" s="18">
        <v>1</v>
      </c>
      <c r="AK56" s="18"/>
      <c r="AL56" s="18">
        <v>16</v>
      </c>
      <c r="AM56" s="18">
        <v>14</v>
      </c>
      <c r="AN56" s="18">
        <v>11</v>
      </c>
      <c r="AO56" s="18"/>
      <c r="AP56" s="18">
        <v>1</v>
      </c>
      <c r="AQ56" s="18">
        <v>4</v>
      </c>
      <c r="AR56" s="18"/>
      <c r="AS56" s="18">
        <v>2</v>
      </c>
      <c r="AT56" s="18">
        <v>2</v>
      </c>
      <c r="AU56" s="18">
        <v>1</v>
      </c>
      <c r="AV56" s="18"/>
      <c r="AW56" s="18">
        <v>1</v>
      </c>
      <c r="AX56" s="18">
        <v>2</v>
      </c>
      <c r="AY56" s="18">
        <v>1</v>
      </c>
      <c r="AZ56" s="19"/>
    </row>
    <row r="57" spans="1:52" ht="13.5">
      <c r="A57" s="41" t="s">
        <v>103</v>
      </c>
      <c r="B57" s="17">
        <f t="shared" si="25"/>
        <v>28</v>
      </c>
      <c r="C57" s="18">
        <v>8</v>
      </c>
      <c r="D57" s="18">
        <v>1</v>
      </c>
      <c r="E57" s="18">
        <v>1</v>
      </c>
      <c r="F57" s="18"/>
      <c r="G57" s="18"/>
      <c r="H57" s="18"/>
      <c r="I57" s="18"/>
      <c r="J57" s="18">
        <v>4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>
        <v>1</v>
      </c>
      <c r="AD57" s="18">
        <v>1</v>
      </c>
      <c r="AE57" s="18"/>
      <c r="AF57" s="18">
        <v>1</v>
      </c>
      <c r="AG57" s="18">
        <v>1</v>
      </c>
      <c r="AH57" s="18"/>
      <c r="AI57" s="18"/>
      <c r="AJ57" s="18"/>
      <c r="AK57" s="18"/>
      <c r="AL57" s="18">
        <v>1</v>
      </c>
      <c r="AM57" s="18">
        <v>2</v>
      </c>
      <c r="AN57" s="18"/>
      <c r="AO57" s="18"/>
      <c r="AP57" s="18"/>
      <c r="AQ57" s="18">
        <v>1</v>
      </c>
      <c r="AR57" s="18"/>
      <c r="AS57" s="18"/>
      <c r="AT57" s="18">
        <v>1</v>
      </c>
      <c r="AU57" s="18">
        <v>3</v>
      </c>
      <c r="AV57" s="18"/>
      <c r="AW57" s="18"/>
      <c r="AX57" s="18">
        <v>2</v>
      </c>
      <c r="AY57" s="18"/>
      <c r="AZ57" s="19"/>
    </row>
    <row r="58" spans="1:52" ht="13.5">
      <c r="A58" s="42" t="s">
        <v>104</v>
      </c>
      <c r="B58" s="17">
        <f t="shared" si="25"/>
        <v>102</v>
      </c>
      <c r="C58" s="18">
        <v>16</v>
      </c>
      <c r="D58" s="18">
        <v>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>
        <v>2</v>
      </c>
      <c r="Q58" s="18"/>
      <c r="R58" s="18"/>
      <c r="S58" s="18"/>
      <c r="T58" s="18">
        <v>3</v>
      </c>
      <c r="U58" s="18"/>
      <c r="V58" s="18"/>
      <c r="W58" s="18"/>
      <c r="X58" s="18"/>
      <c r="Y58" s="18"/>
      <c r="Z58" s="18">
        <v>2</v>
      </c>
      <c r="AA58" s="18">
        <v>3</v>
      </c>
      <c r="AB58" s="18">
        <v>1</v>
      </c>
      <c r="AC58" s="18"/>
      <c r="AD58" s="18"/>
      <c r="AE58" s="18"/>
      <c r="AF58" s="18">
        <v>6</v>
      </c>
      <c r="AG58" s="18">
        <v>5</v>
      </c>
      <c r="AH58" s="18">
        <v>2</v>
      </c>
      <c r="AI58" s="18">
        <v>2</v>
      </c>
      <c r="AJ58" s="18">
        <v>6</v>
      </c>
      <c r="AK58" s="18"/>
      <c r="AL58" s="18">
        <v>23</v>
      </c>
      <c r="AM58" s="18">
        <v>4</v>
      </c>
      <c r="AN58" s="18"/>
      <c r="AO58" s="18">
        <v>9</v>
      </c>
      <c r="AP58" s="18">
        <v>1</v>
      </c>
      <c r="AQ58" s="18"/>
      <c r="AR58" s="18">
        <v>2</v>
      </c>
      <c r="AS58" s="18">
        <v>2</v>
      </c>
      <c r="AT58" s="18"/>
      <c r="AU58" s="18">
        <v>5</v>
      </c>
      <c r="AV58" s="18">
        <v>1</v>
      </c>
      <c r="AW58" s="18"/>
      <c r="AX58" s="18">
        <v>1</v>
      </c>
      <c r="AY58" s="18"/>
      <c r="AZ58" s="19"/>
    </row>
    <row r="59" spans="1:52" ht="13.5">
      <c r="A59" s="42" t="s">
        <v>105</v>
      </c>
      <c r="B59" s="17">
        <f t="shared" si="25"/>
        <v>21</v>
      </c>
      <c r="C59" s="18">
        <v>6</v>
      </c>
      <c r="D59" s="18">
        <v>2</v>
      </c>
      <c r="E59" s="18">
        <v>1</v>
      </c>
      <c r="F59" s="18"/>
      <c r="G59" s="18"/>
      <c r="H59" s="18"/>
      <c r="I59" s="18"/>
      <c r="J59" s="18">
        <v>2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>
        <v>1</v>
      </c>
      <c r="Z59" s="18">
        <v>2</v>
      </c>
      <c r="AA59" s="18"/>
      <c r="AB59" s="18"/>
      <c r="AC59" s="18"/>
      <c r="AD59" s="18"/>
      <c r="AE59" s="18"/>
      <c r="AF59" s="18">
        <v>1</v>
      </c>
      <c r="AG59" s="18">
        <v>2</v>
      </c>
      <c r="AH59" s="18">
        <v>1</v>
      </c>
      <c r="AI59" s="18">
        <v>1</v>
      </c>
      <c r="AJ59" s="18"/>
      <c r="AK59" s="18"/>
      <c r="AL59" s="18">
        <v>1</v>
      </c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>
        <v>1</v>
      </c>
      <c r="AX59" s="18"/>
      <c r="AY59" s="18"/>
      <c r="AZ59" s="19"/>
    </row>
    <row r="60" spans="1:52" ht="13.5">
      <c r="A60" s="39" t="s">
        <v>106</v>
      </c>
      <c r="B60" s="13">
        <f aca="true" t="shared" si="26" ref="B60:AG60">SUM(B61:B68)</f>
        <v>981</v>
      </c>
      <c r="C60" s="14">
        <f t="shared" si="26"/>
        <v>163</v>
      </c>
      <c r="D60" s="14">
        <f t="shared" si="26"/>
        <v>21</v>
      </c>
      <c r="E60" s="14">
        <f t="shared" si="26"/>
        <v>10</v>
      </c>
      <c r="F60" s="14">
        <f t="shared" si="26"/>
        <v>7</v>
      </c>
      <c r="G60" s="14">
        <f t="shared" si="26"/>
        <v>0</v>
      </c>
      <c r="H60" s="14">
        <f t="shared" si="26"/>
        <v>1</v>
      </c>
      <c r="I60" s="14">
        <f t="shared" si="26"/>
        <v>0</v>
      </c>
      <c r="J60" s="14">
        <f t="shared" si="26"/>
        <v>8</v>
      </c>
      <c r="K60" s="14">
        <f t="shared" si="26"/>
        <v>3</v>
      </c>
      <c r="L60" s="14">
        <f t="shared" si="26"/>
        <v>0</v>
      </c>
      <c r="M60" s="14">
        <f t="shared" si="26"/>
        <v>4</v>
      </c>
      <c r="N60" s="14">
        <f t="shared" si="26"/>
        <v>0</v>
      </c>
      <c r="O60" s="14">
        <f t="shared" si="26"/>
        <v>4</v>
      </c>
      <c r="P60" s="14">
        <f t="shared" si="26"/>
        <v>5</v>
      </c>
      <c r="Q60" s="14">
        <f t="shared" si="26"/>
        <v>0</v>
      </c>
      <c r="R60" s="14">
        <f t="shared" si="26"/>
        <v>0</v>
      </c>
      <c r="S60" s="14">
        <f t="shared" si="26"/>
        <v>0</v>
      </c>
      <c r="T60" s="14">
        <f t="shared" si="26"/>
        <v>6</v>
      </c>
      <c r="U60" s="14">
        <f t="shared" si="26"/>
        <v>0</v>
      </c>
      <c r="V60" s="14">
        <f t="shared" si="26"/>
        <v>0</v>
      </c>
      <c r="W60" s="14">
        <f t="shared" si="26"/>
        <v>0</v>
      </c>
      <c r="X60" s="14">
        <f t="shared" si="26"/>
        <v>0</v>
      </c>
      <c r="Y60" s="14">
        <f t="shared" si="26"/>
        <v>15</v>
      </c>
      <c r="Z60" s="14">
        <f t="shared" si="26"/>
        <v>11</v>
      </c>
      <c r="AA60" s="14">
        <f t="shared" si="26"/>
        <v>15</v>
      </c>
      <c r="AB60" s="14">
        <f t="shared" si="26"/>
        <v>3</v>
      </c>
      <c r="AC60" s="14">
        <f t="shared" si="26"/>
        <v>6</v>
      </c>
      <c r="AD60" s="14">
        <f t="shared" si="26"/>
        <v>4</v>
      </c>
      <c r="AE60" s="14">
        <f t="shared" si="26"/>
        <v>4</v>
      </c>
      <c r="AF60" s="14">
        <f t="shared" si="26"/>
        <v>4</v>
      </c>
      <c r="AG60" s="14">
        <f t="shared" si="26"/>
        <v>8</v>
      </c>
      <c r="AH60" s="14">
        <f aca="true" t="shared" si="27" ref="AH60:AZ60">SUM(AH61:AH68)</f>
        <v>15</v>
      </c>
      <c r="AI60" s="14">
        <f t="shared" si="27"/>
        <v>11</v>
      </c>
      <c r="AJ60" s="14">
        <f t="shared" si="27"/>
        <v>9</v>
      </c>
      <c r="AK60" s="14">
        <f t="shared" si="27"/>
        <v>0</v>
      </c>
      <c r="AL60" s="14">
        <f t="shared" si="27"/>
        <v>50</v>
      </c>
      <c r="AM60" s="14">
        <f t="shared" si="27"/>
        <v>24</v>
      </c>
      <c r="AN60" s="14">
        <f t="shared" si="27"/>
        <v>11</v>
      </c>
      <c r="AO60" s="14">
        <f t="shared" si="27"/>
        <v>16</v>
      </c>
      <c r="AP60" s="14">
        <f t="shared" si="27"/>
        <v>3</v>
      </c>
      <c r="AQ60" s="14">
        <f t="shared" si="27"/>
        <v>7</v>
      </c>
      <c r="AR60" s="14">
        <f t="shared" si="27"/>
        <v>0</v>
      </c>
      <c r="AS60" s="14">
        <f t="shared" si="27"/>
        <v>27</v>
      </c>
      <c r="AT60" s="14">
        <f t="shared" si="27"/>
        <v>60</v>
      </c>
      <c r="AU60" s="14">
        <f t="shared" si="27"/>
        <v>186</v>
      </c>
      <c r="AV60" s="14">
        <f t="shared" si="27"/>
        <v>60</v>
      </c>
      <c r="AW60" s="14">
        <f t="shared" si="27"/>
        <v>51</v>
      </c>
      <c r="AX60" s="14">
        <f t="shared" si="27"/>
        <v>83</v>
      </c>
      <c r="AY60" s="14">
        <f t="shared" si="27"/>
        <v>45</v>
      </c>
      <c r="AZ60" s="15">
        <f t="shared" si="27"/>
        <v>21</v>
      </c>
    </row>
    <row r="61" spans="1:52" ht="13.5">
      <c r="A61" s="40" t="s">
        <v>107</v>
      </c>
      <c r="B61" s="17">
        <f aca="true" t="shared" si="28" ref="B61:B68">SUM(C61:AZ61)</f>
        <v>103</v>
      </c>
      <c r="C61" s="18">
        <v>14</v>
      </c>
      <c r="D61" s="18">
        <v>1</v>
      </c>
      <c r="E61" s="18"/>
      <c r="F61" s="18"/>
      <c r="G61" s="18"/>
      <c r="H61" s="18"/>
      <c r="I61" s="18"/>
      <c r="J61" s="18">
        <v>1</v>
      </c>
      <c r="K61" s="18">
        <v>1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>
        <v>1</v>
      </c>
      <c r="Z61" s="18"/>
      <c r="AA61" s="18"/>
      <c r="AB61" s="18"/>
      <c r="AC61" s="18">
        <v>2</v>
      </c>
      <c r="AD61" s="18"/>
      <c r="AE61" s="18"/>
      <c r="AF61" s="18">
        <v>1</v>
      </c>
      <c r="AG61" s="18"/>
      <c r="AH61" s="18">
        <v>3</v>
      </c>
      <c r="AI61" s="18">
        <v>1</v>
      </c>
      <c r="AJ61" s="18"/>
      <c r="AK61" s="18"/>
      <c r="AL61" s="18">
        <v>13</v>
      </c>
      <c r="AM61" s="18">
        <v>7</v>
      </c>
      <c r="AN61" s="18">
        <v>3</v>
      </c>
      <c r="AO61" s="18">
        <v>3</v>
      </c>
      <c r="AP61" s="18"/>
      <c r="AQ61" s="18"/>
      <c r="AR61" s="18"/>
      <c r="AS61" s="18"/>
      <c r="AT61" s="18">
        <v>4</v>
      </c>
      <c r="AU61" s="18">
        <v>18</v>
      </c>
      <c r="AV61" s="18">
        <v>3</v>
      </c>
      <c r="AW61" s="18">
        <v>5</v>
      </c>
      <c r="AX61" s="18">
        <v>17</v>
      </c>
      <c r="AY61" s="18">
        <v>4</v>
      </c>
      <c r="AZ61" s="19">
        <v>1</v>
      </c>
    </row>
    <row r="62" spans="1:52" ht="13.5">
      <c r="A62" s="40" t="s">
        <v>108</v>
      </c>
      <c r="B62" s="17">
        <f t="shared" si="28"/>
        <v>96</v>
      </c>
      <c r="C62" s="18">
        <v>13</v>
      </c>
      <c r="D62" s="18"/>
      <c r="E62" s="18">
        <v>2</v>
      </c>
      <c r="F62" s="18">
        <v>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>
        <v>1</v>
      </c>
      <c r="Z62" s="18">
        <v>1</v>
      </c>
      <c r="AA62" s="18"/>
      <c r="AB62" s="18"/>
      <c r="AC62" s="18"/>
      <c r="AD62" s="18"/>
      <c r="AE62" s="18"/>
      <c r="AF62" s="18"/>
      <c r="AG62" s="18"/>
      <c r="AH62" s="18"/>
      <c r="AI62" s="18">
        <v>2</v>
      </c>
      <c r="AJ62" s="18"/>
      <c r="AK62" s="18"/>
      <c r="AL62" s="18">
        <v>3</v>
      </c>
      <c r="AM62" s="18"/>
      <c r="AN62" s="18">
        <v>1</v>
      </c>
      <c r="AO62" s="18">
        <v>1</v>
      </c>
      <c r="AP62" s="18">
        <v>2</v>
      </c>
      <c r="AQ62" s="18"/>
      <c r="AR62" s="18"/>
      <c r="AS62" s="18">
        <v>2</v>
      </c>
      <c r="AT62" s="18"/>
      <c r="AU62" s="18">
        <v>28</v>
      </c>
      <c r="AV62" s="18">
        <v>2</v>
      </c>
      <c r="AW62" s="18">
        <v>6</v>
      </c>
      <c r="AX62" s="18">
        <v>18</v>
      </c>
      <c r="AY62" s="18">
        <v>4</v>
      </c>
      <c r="AZ62" s="19">
        <v>9</v>
      </c>
    </row>
    <row r="63" spans="1:52" ht="13.5">
      <c r="A63" s="40" t="s">
        <v>109</v>
      </c>
      <c r="B63" s="17">
        <f t="shared" si="28"/>
        <v>295</v>
      </c>
      <c r="C63" s="18">
        <v>77</v>
      </c>
      <c r="D63" s="18">
        <v>10</v>
      </c>
      <c r="E63" s="18">
        <v>4</v>
      </c>
      <c r="F63" s="18">
        <v>3</v>
      </c>
      <c r="G63" s="18"/>
      <c r="H63" s="18"/>
      <c r="I63" s="18"/>
      <c r="J63" s="18">
        <v>4</v>
      </c>
      <c r="K63" s="18"/>
      <c r="L63" s="18"/>
      <c r="M63" s="18">
        <v>4</v>
      </c>
      <c r="N63" s="18"/>
      <c r="O63" s="18">
        <v>4</v>
      </c>
      <c r="P63" s="18"/>
      <c r="Q63" s="18"/>
      <c r="R63" s="18"/>
      <c r="S63" s="18"/>
      <c r="T63" s="18"/>
      <c r="U63" s="18"/>
      <c r="V63" s="18"/>
      <c r="W63" s="18"/>
      <c r="X63" s="18"/>
      <c r="Y63" s="18">
        <v>5</v>
      </c>
      <c r="Z63" s="18">
        <v>1</v>
      </c>
      <c r="AA63" s="18">
        <v>2</v>
      </c>
      <c r="AB63" s="18">
        <v>1</v>
      </c>
      <c r="AC63" s="18">
        <v>2</v>
      </c>
      <c r="AD63" s="18"/>
      <c r="AE63" s="18">
        <v>2</v>
      </c>
      <c r="AF63" s="18">
        <v>1</v>
      </c>
      <c r="AG63" s="18">
        <v>1</v>
      </c>
      <c r="AH63" s="18">
        <v>2</v>
      </c>
      <c r="AI63" s="18">
        <v>4</v>
      </c>
      <c r="AJ63" s="18">
        <v>5</v>
      </c>
      <c r="AK63" s="18"/>
      <c r="AL63" s="18">
        <v>13</v>
      </c>
      <c r="AM63" s="18">
        <v>6</v>
      </c>
      <c r="AN63" s="18">
        <v>1</v>
      </c>
      <c r="AO63" s="18">
        <v>4</v>
      </c>
      <c r="AP63" s="18"/>
      <c r="AQ63" s="18"/>
      <c r="AR63" s="18"/>
      <c r="AS63" s="18">
        <v>8</v>
      </c>
      <c r="AT63" s="18">
        <v>22</v>
      </c>
      <c r="AU63" s="18"/>
      <c r="AV63" s="18">
        <v>41</v>
      </c>
      <c r="AW63" s="18">
        <v>20</v>
      </c>
      <c r="AX63" s="18">
        <v>28</v>
      </c>
      <c r="AY63" s="18">
        <v>14</v>
      </c>
      <c r="AZ63" s="19">
        <v>6</v>
      </c>
    </row>
    <row r="64" spans="1:52" ht="13.5">
      <c r="A64" s="40" t="s">
        <v>110</v>
      </c>
      <c r="B64" s="17">
        <f t="shared" si="28"/>
        <v>50</v>
      </c>
      <c r="C64" s="18">
        <v>3</v>
      </c>
      <c r="D64" s="18">
        <v>2</v>
      </c>
      <c r="E64" s="18">
        <v>1</v>
      </c>
      <c r="F64" s="18"/>
      <c r="G64" s="18"/>
      <c r="H64" s="18"/>
      <c r="I64" s="18"/>
      <c r="J64" s="18">
        <v>1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>
        <v>4</v>
      </c>
      <c r="AA64" s="18"/>
      <c r="AB64" s="18">
        <v>1</v>
      </c>
      <c r="AC64" s="18">
        <v>1</v>
      </c>
      <c r="AD64" s="18"/>
      <c r="AE64" s="18">
        <v>2</v>
      </c>
      <c r="AF64" s="18"/>
      <c r="AG64" s="18"/>
      <c r="AH64" s="18"/>
      <c r="AI64" s="18"/>
      <c r="AJ64" s="18">
        <v>1</v>
      </c>
      <c r="AK64" s="18"/>
      <c r="AL64" s="18">
        <v>2</v>
      </c>
      <c r="AM64" s="18"/>
      <c r="AN64" s="18"/>
      <c r="AO64" s="18">
        <v>1</v>
      </c>
      <c r="AP64" s="18"/>
      <c r="AQ64" s="18"/>
      <c r="AR64" s="18"/>
      <c r="AS64" s="18">
        <v>2</v>
      </c>
      <c r="AT64" s="18">
        <v>1</v>
      </c>
      <c r="AU64" s="18">
        <v>24</v>
      </c>
      <c r="AV64" s="18"/>
      <c r="AW64" s="18">
        <v>1</v>
      </c>
      <c r="AX64" s="18">
        <v>1</v>
      </c>
      <c r="AY64" s="18">
        <v>2</v>
      </c>
      <c r="AZ64" s="19"/>
    </row>
    <row r="65" spans="1:52" ht="13.5">
      <c r="A65" s="40" t="s">
        <v>111</v>
      </c>
      <c r="B65" s="17">
        <f t="shared" si="28"/>
        <v>96</v>
      </c>
      <c r="C65" s="18">
        <v>6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5</v>
      </c>
      <c r="Q65" s="18"/>
      <c r="R65" s="18"/>
      <c r="S65" s="18"/>
      <c r="T65" s="18"/>
      <c r="U65" s="18"/>
      <c r="V65" s="18"/>
      <c r="W65" s="18"/>
      <c r="X65" s="18"/>
      <c r="Y65" s="18">
        <v>1</v>
      </c>
      <c r="Z65" s="18">
        <v>3</v>
      </c>
      <c r="AA65" s="18">
        <v>3</v>
      </c>
      <c r="AB65" s="18"/>
      <c r="AC65" s="18">
        <v>1</v>
      </c>
      <c r="AD65" s="18"/>
      <c r="AE65" s="18"/>
      <c r="AF65" s="18">
        <v>1</v>
      </c>
      <c r="AG65" s="18">
        <v>1</v>
      </c>
      <c r="AH65" s="18">
        <v>2</v>
      </c>
      <c r="AI65" s="18"/>
      <c r="AJ65" s="18">
        <v>1</v>
      </c>
      <c r="AK65" s="18"/>
      <c r="AL65" s="18">
        <v>6</v>
      </c>
      <c r="AM65" s="18">
        <v>3</v>
      </c>
      <c r="AN65" s="18">
        <v>1</v>
      </c>
      <c r="AO65" s="18">
        <v>1</v>
      </c>
      <c r="AP65" s="18"/>
      <c r="AQ65" s="18"/>
      <c r="AR65" s="18"/>
      <c r="AS65" s="18">
        <v>2</v>
      </c>
      <c r="AT65" s="18">
        <v>8</v>
      </c>
      <c r="AU65" s="18">
        <v>35</v>
      </c>
      <c r="AV65" s="18">
        <v>9</v>
      </c>
      <c r="AW65" s="18"/>
      <c r="AX65" s="18">
        <v>7</v>
      </c>
      <c r="AY65" s="18"/>
      <c r="AZ65" s="19"/>
    </row>
    <row r="66" spans="1:52" ht="13.5">
      <c r="A66" s="40" t="s">
        <v>112</v>
      </c>
      <c r="B66" s="17">
        <f t="shared" si="28"/>
        <v>235</v>
      </c>
      <c r="C66" s="18">
        <v>34</v>
      </c>
      <c r="D66" s="18">
        <v>2</v>
      </c>
      <c r="E66" s="18">
        <v>3</v>
      </c>
      <c r="F66" s="18">
        <v>1</v>
      </c>
      <c r="G66" s="18"/>
      <c r="H66" s="18"/>
      <c r="I66" s="18"/>
      <c r="J66" s="18">
        <v>1</v>
      </c>
      <c r="K66" s="18">
        <v>2</v>
      </c>
      <c r="L66" s="18"/>
      <c r="M66" s="18"/>
      <c r="N66" s="18"/>
      <c r="O66" s="18"/>
      <c r="P66" s="18"/>
      <c r="Q66" s="18"/>
      <c r="R66" s="18"/>
      <c r="S66" s="18"/>
      <c r="T66" s="18">
        <v>1</v>
      </c>
      <c r="U66" s="18"/>
      <c r="V66" s="18"/>
      <c r="W66" s="18"/>
      <c r="X66" s="18"/>
      <c r="Y66" s="18">
        <v>3</v>
      </c>
      <c r="Z66" s="18">
        <v>1</v>
      </c>
      <c r="AA66" s="18">
        <v>4</v>
      </c>
      <c r="AB66" s="18">
        <v>1</v>
      </c>
      <c r="AC66" s="18"/>
      <c r="AD66" s="18"/>
      <c r="AE66" s="18"/>
      <c r="AF66" s="18">
        <v>1</v>
      </c>
      <c r="AG66" s="18">
        <v>3</v>
      </c>
      <c r="AH66" s="18">
        <v>5</v>
      </c>
      <c r="AI66" s="18">
        <v>3</v>
      </c>
      <c r="AJ66" s="18">
        <v>2</v>
      </c>
      <c r="AK66" s="18"/>
      <c r="AL66" s="18">
        <v>12</v>
      </c>
      <c r="AM66" s="18">
        <v>7</v>
      </c>
      <c r="AN66" s="18">
        <v>4</v>
      </c>
      <c r="AO66" s="18">
        <v>6</v>
      </c>
      <c r="AP66" s="18">
        <v>1</v>
      </c>
      <c r="AQ66" s="18">
        <v>7</v>
      </c>
      <c r="AR66" s="18"/>
      <c r="AS66" s="18">
        <v>12</v>
      </c>
      <c r="AT66" s="18">
        <v>19</v>
      </c>
      <c r="AU66" s="18">
        <v>62</v>
      </c>
      <c r="AV66" s="18">
        <v>3</v>
      </c>
      <c r="AW66" s="18">
        <v>13</v>
      </c>
      <c r="AX66" s="18"/>
      <c r="AY66" s="18">
        <v>17</v>
      </c>
      <c r="AZ66" s="19">
        <v>5</v>
      </c>
    </row>
    <row r="67" spans="1:52" ht="13.5">
      <c r="A67" s="40" t="s">
        <v>113</v>
      </c>
      <c r="B67" s="17">
        <f t="shared" si="28"/>
        <v>53</v>
      </c>
      <c r="C67" s="18">
        <v>13</v>
      </c>
      <c r="D67" s="18">
        <v>3</v>
      </c>
      <c r="E67" s="18"/>
      <c r="F67" s="18"/>
      <c r="G67" s="18"/>
      <c r="H67" s="18">
        <v>1</v>
      </c>
      <c r="I67" s="18"/>
      <c r="J67" s="18">
        <v>1</v>
      </c>
      <c r="K67" s="18"/>
      <c r="L67" s="18"/>
      <c r="M67" s="18"/>
      <c r="N67" s="18"/>
      <c r="O67" s="18"/>
      <c r="P67" s="18"/>
      <c r="Q67" s="18"/>
      <c r="R67" s="18"/>
      <c r="S67" s="18"/>
      <c r="T67" s="18">
        <v>5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>
        <v>1</v>
      </c>
      <c r="AH67" s="18">
        <v>3</v>
      </c>
      <c r="AI67" s="18">
        <v>1</v>
      </c>
      <c r="AJ67" s="18"/>
      <c r="AK67" s="18"/>
      <c r="AL67" s="18"/>
      <c r="AM67" s="18"/>
      <c r="AN67" s="18">
        <v>1</v>
      </c>
      <c r="AO67" s="18"/>
      <c r="AP67" s="18"/>
      <c r="AQ67" s="18"/>
      <c r="AR67" s="18"/>
      <c r="AS67" s="18">
        <v>1</v>
      </c>
      <c r="AT67" s="18">
        <v>4</v>
      </c>
      <c r="AU67" s="18">
        <v>9</v>
      </c>
      <c r="AV67" s="18"/>
      <c r="AW67" s="18">
        <v>2</v>
      </c>
      <c r="AX67" s="18">
        <v>8</v>
      </c>
      <c r="AY67" s="18"/>
      <c r="AZ67" s="19"/>
    </row>
    <row r="68" spans="1:52" ht="14.25" thickBot="1">
      <c r="A68" s="43" t="s">
        <v>0</v>
      </c>
      <c r="B68" s="44">
        <f t="shared" si="28"/>
        <v>53</v>
      </c>
      <c r="C68" s="34">
        <v>3</v>
      </c>
      <c r="D68" s="34">
        <v>3</v>
      </c>
      <c r="E68" s="34"/>
      <c r="F68" s="34">
        <v>2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>
        <v>4</v>
      </c>
      <c r="Z68" s="34">
        <v>1</v>
      </c>
      <c r="AA68" s="34">
        <v>6</v>
      </c>
      <c r="AB68" s="34"/>
      <c r="AC68" s="34"/>
      <c r="AD68" s="34">
        <v>4</v>
      </c>
      <c r="AE68" s="34"/>
      <c r="AF68" s="34"/>
      <c r="AG68" s="34">
        <v>2</v>
      </c>
      <c r="AH68" s="34"/>
      <c r="AI68" s="34"/>
      <c r="AJ68" s="34"/>
      <c r="AK68" s="34"/>
      <c r="AL68" s="34">
        <v>1</v>
      </c>
      <c r="AM68" s="34">
        <v>1</v>
      </c>
      <c r="AN68" s="34"/>
      <c r="AO68" s="34"/>
      <c r="AP68" s="34"/>
      <c r="AQ68" s="34"/>
      <c r="AR68" s="34"/>
      <c r="AS68" s="34"/>
      <c r="AT68" s="34">
        <v>2</v>
      </c>
      <c r="AU68" s="34">
        <v>10</v>
      </c>
      <c r="AV68" s="34">
        <v>2</v>
      </c>
      <c r="AW68" s="34">
        <v>4</v>
      </c>
      <c r="AX68" s="34">
        <v>4</v>
      </c>
      <c r="AY68" s="34">
        <v>4</v>
      </c>
      <c r="AZ68" s="35"/>
    </row>
  </sheetData>
  <mergeCells count="57">
    <mergeCell ref="AR3:AT3"/>
    <mergeCell ref="AZ4:AZ6"/>
    <mergeCell ref="AY4:AY6"/>
    <mergeCell ref="AX4:AX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177</v>
      </c>
      <c r="E1" s="186"/>
      <c r="F1" s="3"/>
      <c r="G1" s="3"/>
      <c r="M1" s="3"/>
      <c r="N1" s="3"/>
      <c r="O1" s="3"/>
      <c r="P1" s="3"/>
      <c r="V1" s="3"/>
      <c r="W1" s="3"/>
      <c r="X1" s="3"/>
      <c r="Y1" s="3"/>
      <c r="BA1" s="45"/>
    </row>
    <row r="2" spans="1:53" s="4" customFormat="1" ht="19.5" customHeight="1">
      <c r="A2" s="4" t="s">
        <v>114</v>
      </c>
      <c r="B2" s="4" t="s">
        <v>178</v>
      </c>
      <c r="BA2" s="46"/>
    </row>
    <row r="3" spans="1:53" s="4" customFormat="1" ht="14.25" thickBot="1">
      <c r="A3" s="4" t="s">
        <v>179</v>
      </c>
      <c r="H3" s="214"/>
      <c r="I3" s="214"/>
      <c r="J3" s="214"/>
      <c r="Q3" s="214"/>
      <c r="R3" s="214"/>
      <c r="S3" s="214"/>
      <c r="Z3" s="214"/>
      <c r="AA3" s="214"/>
      <c r="AB3" s="214"/>
      <c r="AI3" s="214"/>
      <c r="AJ3" s="214"/>
      <c r="AK3" s="214"/>
      <c r="AR3" s="214"/>
      <c r="AS3" s="214"/>
      <c r="AT3" s="214"/>
      <c r="BA3" s="46"/>
    </row>
    <row r="4" spans="1:52" ht="13.5">
      <c r="A4" s="208"/>
      <c r="B4" s="211" t="s">
        <v>5</v>
      </c>
      <c r="C4" s="221" t="s">
        <v>180</v>
      </c>
      <c r="D4" s="221" t="s">
        <v>181</v>
      </c>
      <c r="E4" s="221" t="s">
        <v>182</v>
      </c>
      <c r="F4" s="221" t="s">
        <v>183</v>
      </c>
      <c r="G4" s="221" t="s">
        <v>184</v>
      </c>
      <c r="H4" s="221" t="s">
        <v>185</v>
      </c>
      <c r="I4" s="227" t="s">
        <v>186</v>
      </c>
      <c r="J4" s="221" t="s">
        <v>187</v>
      </c>
      <c r="K4" s="221" t="s">
        <v>188</v>
      </c>
      <c r="L4" s="221" t="s">
        <v>189</v>
      </c>
      <c r="M4" s="221" t="s">
        <v>190</v>
      </c>
      <c r="N4" s="221" t="s">
        <v>127</v>
      </c>
      <c r="O4" s="221" t="s">
        <v>128</v>
      </c>
      <c r="P4" s="221" t="s">
        <v>129</v>
      </c>
      <c r="Q4" s="221" t="s">
        <v>130</v>
      </c>
      <c r="R4" s="221" t="s">
        <v>131</v>
      </c>
      <c r="S4" s="221" t="s">
        <v>191</v>
      </c>
      <c r="T4" s="221" t="s">
        <v>192</v>
      </c>
      <c r="U4" s="221" t="s">
        <v>193</v>
      </c>
      <c r="V4" s="221" t="s">
        <v>194</v>
      </c>
      <c r="W4" s="221" t="s">
        <v>195</v>
      </c>
      <c r="X4" s="221" t="s">
        <v>196</v>
      </c>
      <c r="Y4" s="221" t="s">
        <v>197</v>
      </c>
      <c r="Z4" s="221" t="s">
        <v>198</v>
      </c>
      <c r="AA4" s="221" t="s">
        <v>199</v>
      </c>
      <c r="AB4" s="221" t="s">
        <v>200</v>
      </c>
      <c r="AC4" s="221" t="s">
        <v>201</v>
      </c>
      <c r="AD4" s="221" t="s">
        <v>132</v>
      </c>
      <c r="AE4" s="221" t="s">
        <v>133</v>
      </c>
      <c r="AF4" s="221" t="s">
        <v>134</v>
      </c>
      <c r="AG4" s="221" t="s">
        <v>135</v>
      </c>
      <c r="AH4" s="221" t="s">
        <v>136</v>
      </c>
      <c r="AI4" s="221" t="s">
        <v>137</v>
      </c>
      <c r="AJ4" s="221" t="s">
        <v>138</v>
      </c>
      <c r="AK4" s="221" t="s">
        <v>139</v>
      </c>
      <c r="AL4" s="221" t="s">
        <v>140</v>
      </c>
      <c r="AM4" s="221" t="s">
        <v>141</v>
      </c>
      <c r="AN4" s="221" t="s">
        <v>142</v>
      </c>
      <c r="AO4" s="221" t="s">
        <v>143</v>
      </c>
      <c r="AP4" s="221" t="s">
        <v>144</v>
      </c>
      <c r="AQ4" s="221" t="s">
        <v>145</v>
      </c>
      <c r="AR4" s="221" t="s">
        <v>146</v>
      </c>
      <c r="AS4" s="221" t="s">
        <v>202</v>
      </c>
      <c r="AT4" s="221" t="s">
        <v>203</v>
      </c>
      <c r="AU4" s="221" t="s">
        <v>204</v>
      </c>
      <c r="AV4" s="221" t="s">
        <v>205</v>
      </c>
      <c r="AW4" s="224" t="s">
        <v>206</v>
      </c>
      <c r="AX4" s="236" t="s">
        <v>207</v>
      </c>
      <c r="AY4" s="233" t="s">
        <v>208</v>
      </c>
      <c r="AZ4" s="230" t="s">
        <v>209</v>
      </c>
    </row>
    <row r="5" spans="1:52" ht="13.5">
      <c r="A5" s="209"/>
      <c r="B5" s="212"/>
      <c r="C5" s="222" t="s">
        <v>147</v>
      </c>
      <c r="D5" s="222" t="s">
        <v>148</v>
      </c>
      <c r="E5" s="222" t="s">
        <v>149</v>
      </c>
      <c r="F5" s="222" t="s">
        <v>150</v>
      </c>
      <c r="G5" s="222" t="s">
        <v>151</v>
      </c>
      <c r="H5" s="222" t="s">
        <v>152</v>
      </c>
      <c r="I5" s="228" t="s">
        <v>153</v>
      </c>
      <c r="J5" s="222" t="s">
        <v>154</v>
      </c>
      <c r="K5" s="222" t="s">
        <v>155</v>
      </c>
      <c r="L5" s="222" t="s">
        <v>156</v>
      </c>
      <c r="M5" s="222" t="s">
        <v>157</v>
      </c>
      <c r="N5" s="222" t="s">
        <v>127</v>
      </c>
      <c r="O5" s="222" t="s">
        <v>128</v>
      </c>
      <c r="P5" s="222" t="s">
        <v>129</v>
      </c>
      <c r="Q5" s="222" t="s">
        <v>130</v>
      </c>
      <c r="R5" s="222" t="s">
        <v>131</v>
      </c>
      <c r="S5" s="222" t="s">
        <v>158</v>
      </c>
      <c r="T5" s="222" t="s">
        <v>159</v>
      </c>
      <c r="U5" s="222" t="s">
        <v>160</v>
      </c>
      <c r="V5" s="222" t="s">
        <v>161</v>
      </c>
      <c r="W5" s="222" t="s">
        <v>162</v>
      </c>
      <c r="X5" s="222" t="s">
        <v>163</v>
      </c>
      <c r="Y5" s="222" t="s">
        <v>164</v>
      </c>
      <c r="Z5" s="222" t="s">
        <v>165</v>
      </c>
      <c r="AA5" s="222" t="s">
        <v>166</v>
      </c>
      <c r="AB5" s="222" t="s">
        <v>167</v>
      </c>
      <c r="AC5" s="222" t="s">
        <v>168</v>
      </c>
      <c r="AD5" s="222" t="s">
        <v>132</v>
      </c>
      <c r="AE5" s="222" t="s">
        <v>133</v>
      </c>
      <c r="AF5" s="222" t="s">
        <v>134</v>
      </c>
      <c r="AG5" s="222" t="s">
        <v>135</v>
      </c>
      <c r="AH5" s="222" t="s">
        <v>136</v>
      </c>
      <c r="AI5" s="222" t="s">
        <v>137</v>
      </c>
      <c r="AJ5" s="222" t="s">
        <v>138</v>
      </c>
      <c r="AK5" s="222" t="s">
        <v>139</v>
      </c>
      <c r="AL5" s="222" t="s">
        <v>140</v>
      </c>
      <c r="AM5" s="222" t="s">
        <v>141</v>
      </c>
      <c r="AN5" s="222" t="s">
        <v>142</v>
      </c>
      <c r="AO5" s="222" t="s">
        <v>143</v>
      </c>
      <c r="AP5" s="222" t="s">
        <v>144</v>
      </c>
      <c r="AQ5" s="222" t="s">
        <v>145</v>
      </c>
      <c r="AR5" s="222" t="s">
        <v>146</v>
      </c>
      <c r="AS5" s="222" t="s">
        <v>169</v>
      </c>
      <c r="AT5" s="222" t="s">
        <v>170</v>
      </c>
      <c r="AU5" s="222" t="s">
        <v>171</v>
      </c>
      <c r="AV5" s="222" t="s">
        <v>172</v>
      </c>
      <c r="AW5" s="225" t="s">
        <v>173</v>
      </c>
      <c r="AX5" s="237" t="s">
        <v>174</v>
      </c>
      <c r="AY5" s="234" t="s">
        <v>175</v>
      </c>
      <c r="AZ5" s="231" t="s">
        <v>176</v>
      </c>
    </row>
    <row r="6" spans="1:52" ht="14.25" thickBot="1">
      <c r="A6" s="210"/>
      <c r="B6" s="213"/>
      <c r="C6" s="223" t="s">
        <v>147</v>
      </c>
      <c r="D6" s="223" t="s">
        <v>148</v>
      </c>
      <c r="E6" s="223" t="s">
        <v>149</v>
      </c>
      <c r="F6" s="223" t="s">
        <v>150</v>
      </c>
      <c r="G6" s="223" t="s">
        <v>151</v>
      </c>
      <c r="H6" s="223" t="s">
        <v>152</v>
      </c>
      <c r="I6" s="229" t="s">
        <v>153</v>
      </c>
      <c r="J6" s="223" t="s">
        <v>154</v>
      </c>
      <c r="K6" s="223" t="s">
        <v>155</v>
      </c>
      <c r="L6" s="223" t="s">
        <v>156</v>
      </c>
      <c r="M6" s="223" t="s">
        <v>157</v>
      </c>
      <c r="N6" s="223" t="s">
        <v>127</v>
      </c>
      <c r="O6" s="223" t="s">
        <v>128</v>
      </c>
      <c r="P6" s="223" t="s">
        <v>129</v>
      </c>
      <c r="Q6" s="223" t="s">
        <v>130</v>
      </c>
      <c r="R6" s="223" t="s">
        <v>131</v>
      </c>
      <c r="S6" s="223" t="s">
        <v>158</v>
      </c>
      <c r="T6" s="223" t="s">
        <v>159</v>
      </c>
      <c r="U6" s="223" t="s">
        <v>160</v>
      </c>
      <c r="V6" s="223" t="s">
        <v>161</v>
      </c>
      <c r="W6" s="223" t="s">
        <v>162</v>
      </c>
      <c r="X6" s="223" t="s">
        <v>163</v>
      </c>
      <c r="Y6" s="223" t="s">
        <v>164</v>
      </c>
      <c r="Z6" s="223" t="s">
        <v>165</v>
      </c>
      <c r="AA6" s="223" t="s">
        <v>166</v>
      </c>
      <c r="AB6" s="223" t="s">
        <v>167</v>
      </c>
      <c r="AC6" s="223" t="s">
        <v>168</v>
      </c>
      <c r="AD6" s="223" t="s">
        <v>132</v>
      </c>
      <c r="AE6" s="223" t="s">
        <v>133</v>
      </c>
      <c r="AF6" s="223" t="s">
        <v>134</v>
      </c>
      <c r="AG6" s="223" t="s">
        <v>135</v>
      </c>
      <c r="AH6" s="223" t="s">
        <v>136</v>
      </c>
      <c r="AI6" s="223" t="s">
        <v>137</v>
      </c>
      <c r="AJ6" s="223" t="s">
        <v>138</v>
      </c>
      <c r="AK6" s="223" t="s">
        <v>139</v>
      </c>
      <c r="AL6" s="223" t="s">
        <v>140</v>
      </c>
      <c r="AM6" s="223" t="s">
        <v>141</v>
      </c>
      <c r="AN6" s="223" t="s">
        <v>142</v>
      </c>
      <c r="AO6" s="223" t="s">
        <v>143</v>
      </c>
      <c r="AP6" s="223" t="s">
        <v>144</v>
      </c>
      <c r="AQ6" s="223" t="s">
        <v>145</v>
      </c>
      <c r="AR6" s="223" t="s">
        <v>146</v>
      </c>
      <c r="AS6" s="223" t="s">
        <v>169</v>
      </c>
      <c r="AT6" s="223" t="s">
        <v>170</v>
      </c>
      <c r="AU6" s="223" t="s">
        <v>171</v>
      </c>
      <c r="AV6" s="223" t="s">
        <v>172</v>
      </c>
      <c r="AW6" s="226" t="s">
        <v>173</v>
      </c>
      <c r="AX6" s="238" t="s">
        <v>174</v>
      </c>
      <c r="AY6" s="235" t="s">
        <v>175</v>
      </c>
      <c r="AZ6" s="232" t="s">
        <v>176</v>
      </c>
    </row>
    <row r="7" spans="1:52" ht="13.5">
      <c r="A7" s="6" t="s">
        <v>53</v>
      </c>
      <c r="B7" s="7">
        <f aca="true" t="shared" si="0" ref="B7:AG7">B8+B13</f>
        <v>15617</v>
      </c>
      <c r="C7" s="8">
        <f t="shared" si="0"/>
        <v>3982</v>
      </c>
      <c r="D7" s="8">
        <f t="shared" si="0"/>
        <v>1079</v>
      </c>
      <c r="E7" s="8">
        <f t="shared" si="0"/>
        <v>895</v>
      </c>
      <c r="F7" s="8">
        <f t="shared" si="0"/>
        <v>812</v>
      </c>
      <c r="G7" s="8">
        <f t="shared" si="0"/>
        <v>110</v>
      </c>
      <c r="H7" s="8">
        <f t="shared" si="0"/>
        <v>40</v>
      </c>
      <c r="I7" s="8">
        <f t="shared" si="0"/>
        <v>64</v>
      </c>
      <c r="J7" s="8">
        <f t="shared" si="0"/>
        <v>679</v>
      </c>
      <c r="K7" s="8">
        <f t="shared" si="0"/>
        <v>98</v>
      </c>
      <c r="L7" s="8">
        <f t="shared" si="0"/>
        <v>353</v>
      </c>
      <c r="M7" s="8">
        <f t="shared" si="0"/>
        <v>374</v>
      </c>
      <c r="N7" s="8">
        <f t="shared" si="0"/>
        <v>97</v>
      </c>
      <c r="O7" s="8">
        <f t="shared" si="0"/>
        <v>68</v>
      </c>
      <c r="P7" s="8">
        <f t="shared" si="0"/>
        <v>47</v>
      </c>
      <c r="Q7" s="8">
        <f t="shared" si="0"/>
        <v>37</v>
      </c>
      <c r="R7" s="8">
        <f t="shared" si="0"/>
        <v>37</v>
      </c>
      <c r="S7" s="8">
        <f t="shared" si="0"/>
        <v>63</v>
      </c>
      <c r="T7" s="8">
        <f t="shared" si="0"/>
        <v>105</v>
      </c>
      <c r="U7" s="8">
        <f t="shared" si="0"/>
        <v>103</v>
      </c>
      <c r="V7" s="8">
        <f t="shared" si="0"/>
        <v>116</v>
      </c>
      <c r="W7" s="8">
        <f t="shared" si="0"/>
        <v>37</v>
      </c>
      <c r="X7" s="8">
        <f t="shared" si="0"/>
        <v>40</v>
      </c>
      <c r="Y7" s="8">
        <f t="shared" si="0"/>
        <v>565</v>
      </c>
      <c r="Z7" s="8">
        <f t="shared" si="0"/>
        <v>697</v>
      </c>
      <c r="AA7" s="8">
        <f t="shared" si="0"/>
        <v>1048</v>
      </c>
      <c r="AB7" s="8">
        <f t="shared" si="0"/>
        <v>331</v>
      </c>
      <c r="AC7" s="8">
        <f t="shared" si="0"/>
        <v>314</v>
      </c>
      <c r="AD7" s="8">
        <f t="shared" si="0"/>
        <v>157</v>
      </c>
      <c r="AE7" s="8">
        <f t="shared" si="0"/>
        <v>155</v>
      </c>
      <c r="AF7" s="8">
        <f t="shared" si="0"/>
        <v>215</v>
      </c>
      <c r="AG7" s="8">
        <f t="shared" si="0"/>
        <v>173</v>
      </c>
      <c r="AH7" s="8">
        <f aca="true" t="shared" si="1" ref="AH7:AZ7">AH8+AH13</f>
        <v>476</v>
      </c>
      <c r="AI7" s="8">
        <f t="shared" si="1"/>
        <v>194</v>
      </c>
      <c r="AJ7" s="8">
        <f t="shared" si="1"/>
        <v>230</v>
      </c>
      <c r="AK7" s="8">
        <f t="shared" si="1"/>
        <v>21</v>
      </c>
      <c r="AL7" s="8">
        <f t="shared" si="1"/>
        <v>353</v>
      </c>
      <c r="AM7" s="8">
        <f t="shared" si="1"/>
        <v>141</v>
      </c>
      <c r="AN7" s="8">
        <f t="shared" si="1"/>
        <v>85</v>
      </c>
      <c r="AO7" s="8">
        <f t="shared" si="1"/>
        <v>93</v>
      </c>
      <c r="AP7" s="8">
        <f t="shared" si="1"/>
        <v>27</v>
      </c>
      <c r="AQ7" s="8">
        <f t="shared" si="1"/>
        <v>110</v>
      </c>
      <c r="AR7" s="8">
        <f t="shared" si="1"/>
        <v>21</v>
      </c>
      <c r="AS7" s="8">
        <f t="shared" si="1"/>
        <v>102</v>
      </c>
      <c r="AT7" s="8">
        <f t="shared" si="1"/>
        <v>97</v>
      </c>
      <c r="AU7" s="8">
        <f t="shared" si="1"/>
        <v>294</v>
      </c>
      <c r="AV7" s="8">
        <f t="shared" si="1"/>
        <v>52</v>
      </c>
      <c r="AW7" s="9">
        <f t="shared" si="1"/>
        <v>94</v>
      </c>
      <c r="AX7" s="10">
        <f t="shared" si="1"/>
        <v>232</v>
      </c>
      <c r="AY7" s="10">
        <f t="shared" si="1"/>
        <v>52</v>
      </c>
      <c r="AZ7" s="11">
        <f t="shared" si="1"/>
        <v>52</v>
      </c>
    </row>
    <row r="8" spans="1:52" ht="13.5">
      <c r="A8" s="12" t="s">
        <v>54</v>
      </c>
      <c r="B8" s="13">
        <f aca="true" t="shared" si="2" ref="B8:AG8">SUM(B9:B12)</f>
        <v>6823</v>
      </c>
      <c r="C8" s="14">
        <f t="shared" si="2"/>
        <v>1254</v>
      </c>
      <c r="D8" s="14">
        <f t="shared" si="2"/>
        <v>513</v>
      </c>
      <c r="E8" s="14">
        <f t="shared" si="2"/>
        <v>548</v>
      </c>
      <c r="F8" s="14">
        <f t="shared" si="2"/>
        <v>409</v>
      </c>
      <c r="G8" s="14">
        <f t="shared" si="2"/>
        <v>77</v>
      </c>
      <c r="H8" s="14">
        <f t="shared" si="2"/>
        <v>31</v>
      </c>
      <c r="I8" s="14">
        <f t="shared" si="2"/>
        <v>53</v>
      </c>
      <c r="J8" s="14">
        <f t="shared" si="2"/>
        <v>405</v>
      </c>
      <c r="K8" s="14">
        <f t="shared" si="2"/>
        <v>61</v>
      </c>
      <c r="L8" s="14">
        <f t="shared" si="2"/>
        <v>260</v>
      </c>
      <c r="M8" s="14">
        <f t="shared" si="2"/>
        <v>275</v>
      </c>
      <c r="N8" s="14">
        <f t="shared" si="2"/>
        <v>48</v>
      </c>
      <c r="O8" s="14">
        <f t="shared" si="2"/>
        <v>29</v>
      </c>
      <c r="P8" s="14">
        <f t="shared" si="2"/>
        <v>22</v>
      </c>
      <c r="Q8" s="14">
        <f t="shared" si="2"/>
        <v>21</v>
      </c>
      <c r="R8" s="14">
        <f t="shared" si="2"/>
        <v>22</v>
      </c>
      <c r="S8" s="14">
        <f t="shared" si="2"/>
        <v>47</v>
      </c>
      <c r="T8" s="14">
        <f t="shared" si="2"/>
        <v>59</v>
      </c>
      <c r="U8" s="14">
        <f t="shared" si="2"/>
        <v>65</v>
      </c>
      <c r="V8" s="14">
        <f t="shared" si="2"/>
        <v>49</v>
      </c>
      <c r="W8" s="14">
        <f t="shared" si="2"/>
        <v>12</v>
      </c>
      <c r="X8" s="14">
        <f t="shared" si="2"/>
        <v>12</v>
      </c>
      <c r="Y8" s="14">
        <f t="shared" si="2"/>
        <v>374</v>
      </c>
      <c r="Z8" s="14">
        <f t="shared" si="2"/>
        <v>445</v>
      </c>
      <c r="AA8" s="14">
        <f t="shared" si="2"/>
        <v>571</v>
      </c>
      <c r="AB8" s="14">
        <f t="shared" si="2"/>
        <v>154</v>
      </c>
      <c r="AC8" s="14">
        <f t="shared" si="2"/>
        <v>118</v>
      </c>
      <c r="AD8" s="14">
        <f t="shared" si="2"/>
        <v>44</v>
      </c>
      <c r="AE8" s="14">
        <f t="shared" si="2"/>
        <v>51</v>
      </c>
      <c r="AF8" s="14">
        <f t="shared" si="2"/>
        <v>52</v>
      </c>
      <c r="AG8" s="14">
        <f t="shared" si="2"/>
        <v>37</v>
      </c>
      <c r="AH8" s="14">
        <f aca="true" t="shared" si="3" ref="AH8:AZ8">SUM(AH9:AH12)</f>
        <v>205</v>
      </c>
      <c r="AI8" s="14">
        <f t="shared" si="3"/>
        <v>62</v>
      </c>
      <c r="AJ8" s="14">
        <f t="shared" si="3"/>
        <v>54</v>
      </c>
      <c r="AK8" s="14">
        <f t="shared" si="3"/>
        <v>3</v>
      </c>
      <c r="AL8" s="14">
        <f t="shared" si="3"/>
        <v>87</v>
      </c>
      <c r="AM8" s="14">
        <f t="shared" si="3"/>
        <v>17</v>
      </c>
      <c r="AN8" s="14">
        <f t="shared" si="3"/>
        <v>18</v>
      </c>
      <c r="AO8" s="14">
        <f t="shared" si="3"/>
        <v>21</v>
      </c>
      <c r="AP8" s="14">
        <f t="shared" si="3"/>
        <v>10</v>
      </c>
      <c r="AQ8" s="14">
        <f t="shared" si="3"/>
        <v>24</v>
      </c>
      <c r="AR8" s="14">
        <f t="shared" si="3"/>
        <v>9</v>
      </c>
      <c r="AS8" s="14">
        <f t="shared" si="3"/>
        <v>15</v>
      </c>
      <c r="AT8" s="14">
        <f t="shared" si="3"/>
        <v>17</v>
      </c>
      <c r="AU8" s="14">
        <f t="shared" si="3"/>
        <v>91</v>
      </c>
      <c r="AV8" s="14">
        <f t="shared" si="3"/>
        <v>7</v>
      </c>
      <c r="AW8" s="15">
        <f t="shared" si="3"/>
        <v>4</v>
      </c>
      <c r="AX8" s="14">
        <f t="shared" si="3"/>
        <v>37</v>
      </c>
      <c r="AY8" s="14">
        <f t="shared" si="3"/>
        <v>16</v>
      </c>
      <c r="AZ8" s="15">
        <f t="shared" si="3"/>
        <v>8</v>
      </c>
    </row>
    <row r="9" spans="1:52" ht="13.5">
      <c r="A9" s="16" t="s">
        <v>55</v>
      </c>
      <c r="B9" s="17">
        <f>SUM(C9:AZ9)</f>
        <v>3874</v>
      </c>
      <c r="C9" s="18"/>
      <c r="D9" s="18">
        <v>434</v>
      </c>
      <c r="E9" s="18">
        <v>387</v>
      </c>
      <c r="F9" s="18">
        <v>282</v>
      </c>
      <c r="G9" s="18">
        <v>45</v>
      </c>
      <c r="H9" s="18">
        <v>14</v>
      </c>
      <c r="I9" s="18">
        <v>45</v>
      </c>
      <c r="J9" s="18">
        <v>354</v>
      </c>
      <c r="K9" s="18">
        <v>55</v>
      </c>
      <c r="L9" s="18">
        <v>105</v>
      </c>
      <c r="M9" s="18">
        <v>78</v>
      </c>
      <c r="N9" s="18">
        <v>28</v>
      </c>
      <c r="O9" s="18">
        <v>17</v>
      </c>
      <c r="P9" s="18">
        <v>6</v>
      </c>
      <c r="Q9" s="18">
        <v>9</v>
      </c>
      <c r="R9" s="18">
        <v>17</v>
      </c>
      <c r="S9" s="18">
        <v>25</v>
      </c>
      <c r="T9" s="18">
        <v>37</v>
      </c>
      <c r="U9" s="18">
        <v>42</v>
      </c>
      <c r="V9" s="18">
        <v>33</v>
      </c>
      <c r="W9" s="18">
        <v>7</v>
      </c>
      <c r="X9" s="18">
        <v>8</v>
      </c>
      <c r="Y9" s="18">
        <v>212</v>
      </c>
      <c r="Z9" s="18">
        <v>331</v>
      </c>
      <c r="AA9" s="18">
        <v>411</v>
      </c>
      <c r="AB9" s="18">
        <v>102</v>
      </c>
      <c r="AC9" s="18">
        <v>95</v>
      </c>
      <c r="AD9" s="18">
        <v>30</v>
      </c>
      <c r="AE9" s="18">
        <v>35</v>
      </c>
      <c r="AF9" s="18">
        <v>46</v>
      </c>
      <c r="AG9" s="18">
        <v>26</v>
      </c>
      <c r="AH9" s="18">
        <v>155</v>
      </c>
      <c r="AI9" s="18">
        <v>53</v>
      </c>
      <c r="AJ9" s="18">
        <v>45</v>
      </c>
      <c r="AK9" s="18">
        <v>2</v>
      </c>
      <c r="AL9" s="18">
        <v>72</v>
      </c>
      <c r="AM9" s="18">
        <v>10</v>
      </c>
      <c r="AN9" s="18">
        <v>14</v>
      </c>
      <c r="AO9" s="18">
        <v>17</v>
      </c>
      <c r="AP9" s="18">
        <v>8</v>
      </c>
      <c r="AQ9" s="18">
        <v>18</v>
      </c>
      <c r="AR9" s="18">
        <v>6</v>
      </c>
      <c r="AS9" s="18">
        <v>14</v>
      </c>
      <c r="AT9" s="18">
        <v>14</v>
      </c>
      <c r="AU9" s="18">
        <v>74</v>
      </c>
      <c r="AV9" s="18">
        <v>4</v>
      </c>
      <c r="AW9" s="19">
        <v>4</v>
      </c>
      <c r="AX9" s="18">
        <v>32</v>
      </c>
      <c r="AY9" s="18">
        <v>13</v>
      </c>
      <c r="AZ9" s="19">
        <v>3</v>
      </c>
    </row>
    <row r="10" spans="1:52" ht="13.5">
      <c r="A10" s="16" t="s">
        <v>56</v>
      </c>
      <c r="B10" s="17">
        <f>SUM(C10:AZ10)</f>
        <v>1001</v>
      </c>
      <c r="C10" s="18">
        <v>379</v>
      </c>
      <c r="D10" s="18"/>
      <c r="E10" s="18">
        <v>36</v>
      </c>
      <c r="F10" s="18">
        <v>33</v>
      </c>
      <c r="G10" s="18">
        <v>5</v>
      </c>
      <c r="H10" s="18">
        <v>3</v>
      </c>
      <c r="I10" s="18"/>
      <c r="J10" s="18">
        <v>35</v>
      </c>
      <c r="K10" s="18">
        <v>4</v>
      </c>
      <c r="L10" s="18">
        <v>2</v>
      </c>
      <c r="M10" s="18">
        <v>12</v>
      </c>
      <c r="N10" s="18">
        <v>2</v>
      </c>
      <c r="O10" s="18">
        <v>2</v>
      </c>
      <c r="P10" s="18">
        <v>3</v>
      </c>
      <c r="Q10" s="18"/>
      <c r="R10" s="18"/>
      <c r="S10" s="18">
        <v>1</v>
      </c>
      <c r="T10" s="18">
        <v>2</v>
      </c>
      <c r="U10" s="18">
        <v>1</v>
      </c>
      <c r="V10" s="18">
        <v>2</v>
      </c>
      <c r="W10" s="18"/>
      <c r="X10" s="18"/>
      <c r="Y10" s="18">
        <v>132</v>
      </c>
      <c r="Z10" s="18">
        <v>85</v>
      </c>
      <c r="AA10" s="18">
        <v>127</v>
      </c>
      <c r="AB10" s="18">
        <v>31</v>
      </c>
      <c r="AC10" s="18">
        <v>11</v>
      </c>
      <c r="AD10" s="18">
        <v>9</v>
      </c>
      <c r="AE10" s="18">
        <v>11</v>
      </c>
      <c r="AF10" s="18">
        <v>2</v>
      </c>
      <c r="AG10" s="18">
        <v>2</v>
      </c>
      <c r="AH10" s="18">
        <v>21</v>
      </c>
      <c r="AI10" s="18">
        <v>3</v>
      </c>
      <c r="AJ10" s="18">
        <v>5</v>
      </c>
      <c r="AK10" s="18">
        <v>1</v>
      </c>
      <c r="AL10" s="18">
        <v>3</v>
      </c>
      <c r="AM10" s="18">
        <v>4</v>
      </c>
      <c r="AN10" s="18">
        <v>1</v>
      </c>
      <c r="AO10" s="18">
        <v>1</v>
      </c>
      <c r="AP10" s="18">
        <v>1</v>
      </c>
      <c r="AQ10" s="18">
        <v>6</v>
      </c>
      <c r="AR10" s="18">
        <v>2</v>
      </c>
      <c r="AS10" s="18">
        <v>1</v>
      </c>
      <c r="AT10" s="18"/>
      <c r="AU10" s="18">
        <v>10</v>
      </c>
      <c r="AV10" s="18">
        <v>2</v>
      </c>
      <c r="AW10" s="19"/>
      <c r="AX10" s="18">
        <v>2</v>
      </c>
      <c r="AY10" s="18">
        <v>3</v>
      </c>
      <c r="AZ10" s="19">
        <v>3</v>
      </c>
    </row>
    <row r="11" spans="1:52" ht="13.5">
      <c r="A11" s="16" t="s">
        <v>57</v>
      </c>
      <c r="B11" s="17">
        <f>SUM(C11:AZ11)</f>
        <v>971</v>
      </c>
      <c r="C11" s="18">
        <v>497</v>
      </c>
      <c r="D11" s="18">
        <v>48</v>
      </c>
      <c r="E11" s="18"/>
      <c r="F11" s="18">
        <v>94</v>
      </c>
      <c r="G11" s="18">
        <v>25</v>
      </c>
      <c r="H11" s="18">
        <v>13</v>
      </c>
      <c r="I11" s="18">
        <v>4</v>
      </c>
      <c r="J11" s="18">
        <v>7</v>
      </c>
      <c r="K11" s="18">
        <v>2</v>
      </c>
      <c r="L11" s="18">
        <v>42</v>
      </c>
      <c r="M11" s="18">
        <v>66</v>
      </c>
      <c r="N11" s="18">
        <v>4</v>
      </c>
      <c r="O11" s="18">
        <v>1</v>
      </c>
      <c r="P11" s="18">
        <v>4</v>
      </c>
      <c r="Q11" s="18">
        <v>8</v>
      </c>
      <c r="R11" s="18">
        <v>3</v>
      </c>
      <c r="S11" s="18">
        <v>3</v>
      </c>
      <c r="T11" s="18">
        <v>5</v>
      </c>
      <c r="U11" s="18">
        <v>8</v>
      </c>
      <c r="V11" s="18">
        <v>5</v>
      </c>
      <c r="W11" s="18">
        <v>1</v>
      </c>
      <c r="X11" s="18"/>
      <c r="Y11" s="18">
        <v>14</v>
      </c>
      <c r="Z11" s="18">
        <v>16</v>
      </c>
      <c r="AA11" s="18">
        <v>22</v>
      </c>
      <c r="AB11" s="18">
        <v>6</v>
      </c>
      <c r="AC11" s="18">
        <v>11</v>
      </c>
      <c r="AD11" s="18">
        <v>4</v>
      </c>
      <c r="AE11" s="18">
        <v>2</v>
      </c>
      <c r="AF11" s="18">
        <v>3</v>
      </c>
      <c r="AG11" s="18">
        <v>2</v>
      </c>
      <c r="AH11" s="18">
        <v>20</v>
      </c>
      <c r="AI11" s="18">
        <v>5</v>
      </c>
      <c r="AJ11" s="18">
        <v>2</v>
      </c>
      <c r="AK11" s="18"/>
      <c r="AL11" s="18">
        <v>9</v>
      </c>
      <c r="AM11" s="18">
        <v>1</v>
      </c>
      <c r="AN11" s="18"/>
      <c r="AO11" s="18">
        <v>3</v>
      </c>
      <c r="AP11" s="18">
        <v>1</v>
      </c>
      <c r="AQ11" s="18"/>
      <c r="AR11" s="18">
        <v>1</v>
      </c>
      <c r="AS11" s="18"/>
      <c r="AT11" s="18">
        <v>2</v>
      </c>
      <c r="AU11" s="18">
        <v>4</v>
      </c>
      <c r="AV11" s="18">
        <v>1</v>
      </c>
      <c r="AW11" s="19"/>
      <c r="AX11" s="18">
        <v>2</v>
      </c>
      <c r="AY11" s="18"/>
      <c r="AZ11" s="19"/>
    </row>
    <row r="12" spans="1:52" ht="13.5">
      <c r="A12" s="20" t="s">
        <v>58</v>
      </c>
      <c r="B12" s="21">
        <f>SUM(C12:AZ12)</f>
        <v>977</v>
      </c>
      <c r="C12" s="10">
        <v>378</v>
      </c>
      <c r="D12" s="10">
        <v>31</v>
      </c>
      <c r="E12" s="10">
        <v>125</v>
      </c>
      <c r="F12" s="10"/>
      <c r="G12" s="10">
        <v>2</v>
      </c>
      <c r="H12" s="10">
        <v>1</v>
      </c>
      <c r="I12" s="10">
        <v>4</v>
      </c>
      <c r="J12" s="10">
        <v>9</v>
      </c>
      <c r="K12" s="10"/>
      <c r="L12" s="10">
        <v>111</v>
      </c>
      <c r="M12" s="10">
        <v>119</v>
      </c>
      <c r="N12" s="10">
        <v>14</v>
      </c>
      <c r="O12" s="10">
        <v>9</v>
      </c>
      <c r="P12" s="10">
        <v>9</v>
      </c>
      <c r="Q12" s="10">
        <v>4</v>
      </c>
      <c r="R12" s="10">
        <v>2</v>
      </c>
      <c r="S12" s="10">
        <v>18</v>
      </c>
      <c r="T12" s="10">
        <v>15</v>
      </c>
      <c r="U12" s="10">
        <v>14</v>
      </c>
      <c r="V12" s="10">
        <v>9</v>
      </c>
      <c r="W12" s="10">
        <v>4</v>
      </c>
      <c r="X12" s="10">
        <v>4</v>
      </c>
      <c r="Y12" s="10">
        <v>16</v>
      </c>
      <c r="Z12" s="10">
        <v>13</v>
      </c>
      <c r="AA12" s="10">
        <v>11</v>
      </c>
      <c r="AB12" s="10">
        <v>15</v>
      </c>
      <c r="AC12" s="10">
        <v>1</v>
      </c>
      <c r="AD12" s="10">
        <v>1</v>
      </c>
      <c r="AE12" s="10">
        <v>3</v>
      </c>
      <c r="AF12" s="10">
        <v>1</v>
      </c>
      <c r="AG12" s="10">
        <v>7</v>
      </c>
      <c r="AH12" s="10">
        <v>9</v>
      </c>
      <c r="AI12" s="10">
        <v>1</v>
      </c>
      <c r="AJ12" s="10">
        <v>2</v>
      </c>
      <c r="AK12" s="10"/>
      <c r="AL12" s="10">
        <v>3</v>
      </c>
      <c r="AM12" s="10">
        <v>2</v>
      </c>
      <c r="AN12" s="10">
        <v>3</v>
      </c>
      <c r="AO12" s="10"/>
      <c r="AP12" s="10"/>
      <c r="AQ12" s="10"/>
      <c r="AR12" s="10"/>
      <c r="AS12" s="10"/>
      <c r="AT12" s="10">
        <v>1</v>
      </c>
      <c r="AU12" s="10">
        <v>3</v>
      </c>
      <c r="AV12" s="10"/>
      <c r="AW12" s="11"/>
      <c r="AX12" s="10">
        <v>1</v>
      </c>
      <c r="AY12" s="10"/>
      <c r="AZ12" s="11">
        <v>2</v>
      </c>
    </row>
    <row r="13" spans="1:52" ht="13.5">
      <c r="A13" s="22" t="s">
        <v>59</v>
      </c>
      <c r="B13" s="21">
        <f aca="true" t="shared" si="4" ref="B13:AG13">B14+B18+B21+B29+B17+B36+B44+B47+B52+B60</f>
        <v>8794</v>
      </c>
      <c r="C13" s="10">
        <f t="shared" si="4"/>
        <v>2728</v>
      </c>
      <c r="D13" s="10">
        <f t="shared" si="4"/>
        <v>566</v>
      </c>
      <c r="E13" s="10">
        <f t="shared" si="4"/>
        <v>347</v>
      </c>
      <c r="F13" s="10">
        <f t="shared" si="4"/>
        <v>403</v>
      </c>
      <c r="G13" s="10">
        <f t="shared" si="4"/>
        <v>33</v>
      </c>
      <c r="H13" s="10">
        <f t="shared" si="4"/>
        <v>9</v>
      </c>
      <c r="I13" s="10">
        <f t="shared" si="4"/>
        <v>11</v>
      </c>
      <c r="J13" s="10">
        <f t="shared" si="4"/>
        <v>274</v>
      </c>
      <c r="K13" s="10">
        <f t="shared" si="4"/>
        <v>37</v>
      </c>
      <c r="L13" s="10">
        <f t="shared" si="4"/>
        <v>93</v>
      </c>
      <c r="M13" s="10">
        <f t="shared" si="4"/>
        <v>99</v>
      </c>
      <c r="N13" s="10">
        <f t="shared" si="4"/>
        <v>49</v>
      </c>
      <c r="O13" s="10">
        <f t="shared" si="4"/>
        <v>39</v>
      </c>
      <c r="P13" s="10">
        <f t="shared" si="4"/>
        <v>25</v>
      </c>
      <c r="Q13" s="10">
        <f t="shared" si="4"/>
        <v>16</v>
      </c>
      <c r="R13" s="10">
        <f t="shared" si="4"/>
        <v>15</v>
      </c>
      <c r="S13" s="10">
        <f t="shared" si="4"/>
        <v>16</v>
      </c>
      <c r="T13" s="10">
        <f t="shared" si="4"/>
        <v>46</v>
      </c>
      <c r="U13" s="10">
        <f t="shared" si="4"/>
        <v>38</v>
      </c>
      <c r="V13" s="10">
        <f t="shared" si="4"/>
        <v>67</v>
      </c>
      <c r="W13" s="10">
        <f t="shared" si="4"/>
        <v>25</v>
      </c>
      <c r="X13" s="10">
        <f t="shared" si="4"/>
        <v>28</v>
      </c>
      <c r="Y13" s="10">
        <f t="shared" si="4"/>
        <v>191</v>
      </c>
      <c r="Z13" s="10">
        <f t="shared" si="4"/>
        <v>252</v>
      </c>
      <c r="AA13" s="10">
        <f t="shared" si="4"/>
        <v>477</v>
      </c>
      <c r="AB13" s="10">
        <f t="shared" si="4"/>
        <v>177</v>
      </c>
      <c r="AC13" s="10">
        <f t="shared" si="4"/>
        <v>196</v>
      </c>
      <c r="AD13" s="10">
        <f t="shared" si="4"/>
        <v>113</v>
      </c>
      <c r="AE13" s="10">
        <f t="shared" si="4"/>
        <v>104</v>
      </c>
      <c r="AF13" s="10">
        <f t="shared" si="4"/>
        <v>163</v>
      </c>
      <c r="AG13" s="10">
        <f t="shared" si="4"/>
        <v>136</v>
      </c>
      <c r="AH13" s="10">
        <f aca="true" t="shared" si="5" ref="AH13:AZ13">AH14+AH18+AH21+AH29+AH17+AH36+AH44+AH47+AH52+AH60</f>
        <v>271</v>
      </c>
      <c r="AI13" s="10">
        <f t="shared" si="5"/>
        <v>132</v>
      </c>
      <c r="AJ13" s="10">
        <f t="shared" si="5"/>
        <v>176</v>
      </c>
      <c r="AK13" s="10">
        <f t="shared" si="5"/>
        <v>18</v>
      </c>
      <c r="AL13" s="10">
        <f t="shared" si="5"/>
        <v>266</v>
      </c>
      <c r="AM13" s="10">
        <f t="shared" si="5"/>
        <v>124</v>
      </c>
      <c r="AN13" s="10">
        <f t="shared" si="5"/>
        <v>67</v>
      </c>
      <c r="AO13" s="10">
        <f t="shared" si="5"/>
        <v>72</v>
      </c>
      <c r="AP13" s="10">
        <f t="shared" si="5"/>
        <v>17</v>
      </c>
      <c r="AQ13" s="10">
        <f t="shared" si="5"/>
        <v>86</v>
      </c>
      <c r="AR13" s="10">
        <f t="shared" si="5"/>
        <v>12</v>
      </c>
      <c r="AS13" s="10">
        <f t="shared" si="5"/>
        <v>87</v>
      </c>
      <c r="AT13" s="10">
        <f t="shared" si="5"/>
        <v>80</v>
      </c>
      <c r="AU13" s="10">
        <f t="shared" si="5"/>
        <v>203</v>
      </c>
      <c r="AV13" s="10">
        <f t="shared" si="5"/>
        <v>45</v>
      </c>
      <c r="AW13" s="11">
        <f t="shared" si="5"/>
        <v>90</v>
      </c>
      <c r="AX13" s="10">
        <f t="shared" si="5"/>
        <v>195</v>
      </c>
      <c r="AY13" s="10">
        <f t="shared" si="5"/>
        <v>36</v>
      </c>
      <c r="AZ13" s="11">
        <f t="shared" si="5"/>
        <v>44</v>
      </c>
    </row>
    <row r="14" spans="1:52" ht="13.5">
      <c r="A14" s="23" t="s">
        <v>60</v>
      </c>
      <c r="B14" s="21">
        <f aca="true" t="shared" si="6" ref="B14:AG14">SUM(B15:B16)</f>
        <v>159</v>
      </c>
      <c r="C14" s="10">
        <f t="shared" si="6"/>
        <v>78</v>
      </c>
      <c r="D14" s="10">
        <f t="shared" si="6"/>
        <v>3</v>
      </c>
      <c r="E14" s="10">
        <f t="shared" si="6"/>
        <v>26</v>
      </c>
      <c r="F14" s="10">
        <f t="shared" si="6"/>
        <v>8</v>
      </c>
      <c r="G14" s="10">
        <f t="shared" si="6"/>
        <v>5</v>
      </c>
      <c r="H14" s="10">
        <f t="shared" si="6"/>
        <v>3</v>
      </c>
      <c r="I14" s="10">
        <f t="shared" si="6"/>
        <v>0</v>
      </c>
      <c r="J14" s="10">
        <f t="shared" si="6"/>
        <v>7</v>
      </c>
      <c r="K14" s="10">
        <f t="shared" si="6"/>
        <v>0</v>
      </c>
      <c r="L14" s="10">
        <f t="shared" si="6"/>
        <v>5</v>
      </c>
      <c r="M14" s="10">
        <f t="shared" si="6"/>
        <v>5</v>
      </c>
      <c r="N14" s="10">
        <f t="shared" si="6"/>
        <v>0</v>
      </c>
      <c r="O14" s="10">
        <f t="shared" si="6"/>
        <v>0</v>
      </c>
      <c r="P14" s="10">
        <f t="shared" si="6"/>
        <v>0</v>
      </c>
      <c r="Q14" s="10">
        <f t="shared" si="6"/>
        <v>0</v>
      </c>
      <c r="R14" s="10">
        <f t="shared" si="6"/>
        <v>0</v>
      </c>
      <c r="S14" s="10">
        <f t="shared" si="6"/>
        <v>1</v>
      </c>
      <c r="T14" s="10">
        <f t="shared" si="6"/>
        <v>1</v>
      </c>
      <c r="U14" s="10">
        <f t="shared" si="6"/>
        <v>0</v>
      </c>
      <c r="V14" s="10">
        <f t="shared" si="6"/>
        <v>0</v>
      </c>
      <c r="W14" s="10">
        <f t="shared" si="6"/>
        <v>0</v>
      </c>
      <c r="X14" s="10">
        <f t="shared" si="6"/>
        <v>0</v>
      </c>
      <c r="Y14" s="10">
        <f t="shared" si="6"/>
        <v>3</v>
      </c>
      <c r="Z14" s="10">
        <f t="shared" si="6"/>
        <v>2</v>
      </c>
      <c r="AA14" s="10">
        <f t="shared" si="6"/>
        <v>4</v>
      </c>
      <c r="AB14" s="10">
        <f t="shared" si="6"/>
        <v>1</v>
      </c>
      <c r="AC14" s="10">
        <f t="shared" si="6"/>
        <v>3</v>
      </c>
      <c r="AD14" s="10">
        <f t="shared" si="6"/>
        <v>0</v>
      </c>
      <c r="AE14" s="10">
        <f t="shared" si="6"/>
        <v>0</v>
      </c>
      <c r="AF14" s="10">
        <f t="shared" si="6"/>
        <v>0</v>
      </c>
      <c r="AG14" s="10">
        <f t="shared" si="6"/>
        <v>0</v>
      </c>
      <c r="AH14" s="10">
        <f aca="true" t="shared" si="7" ref="AH14:AZ14">SUM(AH15:AH16)</f>
        <v>1</v>
      </c>
      <c r="AI14" s="10">
        <f t="shared" si="7"/>
        <v>1</v>
      </c>
      <c r="AJ14" s="10">
        <f t="shared" si="7"/>
        <v>1</v>
      </c>
      <c r="AK14" s="10">
        <f t="shared" si="7"/>
        <v>0</v>
      </c>
      <c r="AL14" s="10">
        <f t="shared" si="7"/>
        <v>0</v>
      </c>
      <c r="AM14" s="10">
        <f t="shared" si="7"/>
        <v>0</v>
      </c>
      <c r="AN14" s="10">
        <f t="shared" si="7"/>
        <v>0</v>
      </c>
      <c r="AO14" s="10">
        <f t="shared" si="7"/>
        <v>0</v>
      </c>
      <c r="AP14" s="10">
        <f t="shared" si="7"/>
        <v>0</v>
      </c>
      <c r="AQ14" s="10">
        <f t="shared" si="7"/>
        <v>0</v>
      </c>
      <c r="AR14" s="10">
        <f t="shared" si="7"/>
        <v>0</v>
      </c>
      <c r="AS14" s="10">
        <f t="shared" si="7"/>
        <v>0</v>
      </c>
      <c r="AT14" s="10">
        <f t="shared" si="7"/>
        <v>0</v>
      </c>
      <c r="AU14" s="10">
        <f t="shared" si="7"/>
        <v>0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1</v>
      </c>
      <c r="AZ14" s="11">
        <f t="shared" si="7"/>
        <v>0</v>
      </c>
    </row>
    <row r="15" spans="1:52" ht="13.5">
      <c r="A15" s="16" t="s">
        <v>61</v>
      </c>
      <c r="B15" s="17">
        <f>SUM(C15:AZ15)</f>
        <v>111</v>
      </c>
      <c r="C15" s="18">
        <v>61</v>
      </c>
      <c r="D15" s="18">
        <v>1</v>
      </c>
      <c r="E15" s="18">
        <v>16</v>
      </c>
      <c r="F15" s="18">
        <v>7</v>
      </c>
      <c r="G15" s="18"/>
      <c r="H15" s="18">
        <v>3</v>
      </c>
      <c r="I15" s="18"/>
      <c r="J15" s="18">
        <v>1</v>
      </c>
      <c r="K15" s="18"/>
      <c r="L15" s="18">
        <v>5</v>
      </c>
      <c r="M15" s="18">
        <v>4</v>
      </c>
      <c r="N15" s="18"/>
      <c r="O15" s="18"/>
      <c r="P15" s="18"/>
      <c r="Q15" s="18"/>
      <c r="R15" s="18"/>
      <c r="S15" s="18">
        <v>1</v>
      </c>
      <c r="T15" s="18">
        <v>1</v>
      </c>
      <c r="U15" s="18"/>
      <c r="V15" s="18"/>
      <c r="W15" s="18"/>
      <c r="X15" s="18"/>
      <c r="Y15" s="18">
        <v>3</v>
      </c>
      <c r="Z15" s="18">
        <v>1</v>
      </c>
      <c r="AA15" s="18">
        <v>4</v>
      </c>
      <c r="AB15" s="18">
        <v>1</v>
      </c>
      <c r="AC15" s="18">
        <v>1</v>
      </c>
      <c r="AD15" s="18"/>
      <c r="AE15" s="18"/>
      <c r="AF15" s="18"/>
      <c r="AG15" s="18"/>
      <c r="AH15" s="18"/>
      <c r="AI15" s="18">
        <v>1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48</v>
      </c>
      <c r="C16" s="10">
        <v>17</v>
      </c>
      <c r="D16" s="10">
        <v>2</v>
      </c>
      <c r="E16" s="10">
        <v>10</v>
      </c>
      <c r="F16" s="10">
        <v>1</v>
      </c>
      <c r="G16" s="10">
        <v>5</v>
      </c>
      <c r="H16" s="10"/>
      <c r="I16" s="10"/>
      <c r="J16" s="10">
        <v>6</v>
      </c>
      <c r="K16" s="10"/>
      <c r="L16" s="10"/>
      <c r="M16" s="10">
        <v>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v>1</v>
      </c>
      <c r="AA16" s="10"/>
      <c r="AB16" s="10"/>
      <c r="AC16" s="10">
        <v>2</v>
      </c>
      <c r="AD16" s="10"/>
      <c r="AE16" s="10"/>
      <c r="AF16" s="10"/>
      <c r="AG16" s="10"/>
      <c r="AH16" s="10">
        <v>1</v>
      </c>
      <c r="AI16" s="10"/>
      <c r="AJ16" s="10">
        <v>1</v>
      </c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1"/>
      <c r="AX16" s="10"/>
      <c r="AY16" s="10">
        <v>1</v>
      </c>
      <c r="AZ16" s="11"/>
    </row>
    <row r="17" spans="1:52" ht="13.5">
      <c r="A17" s="24" t="s">
        <v>63</v>
      </c>
      <c r="B17" s="21">
        <f>SUM(C17:AZ17)</f>
        <v>82</v>
      </c>
      <c r="C17" s="10">
        <v>57</v>
      </c>
      <c r="D17" s="10">
        <v>3</v>
      </c>
      <c r="E17" s="10">
        <v>7</v>
      </c>
      <c r="F17" s="10">
        <v>4</v>
      </c>
      <c r="G17" s="10">
        <v>1</v>
      </c>
      <c r="H17" s="10"/>
      <c r="I17" s="10"/>
      <c r="J17" s="10">
        <v>1</v>
      </c>
      <c r="K17" s="10"/>
      <c r="L17" s="10">
        <v>3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>
        <v>4</v>
      </c>
      <c r="AA17" s="10">
        <v>1</v>
      </c>
      <c r="AB17" s="10"/>
      <c r="AC17" s="10"/>
      <c r="AD17" s="10"/>
      <c r="AE17" s="10"/>
      <c r="AF17" s="10">
        <v>1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684</v>
      </c>
      <c r="C18" s="14">
        <f t="shared" si="8"/>
        <v>342</v>
      </c>
      <c r="D18" s="14">
        <f t="shared" si="8"/>
        <v>20</v>
      </c>
      <c r="E18" s="14">
        <f t="shared" si="8"/>
        <v>18</v>
      </c>
      <c r="F18" s="14">
        <f t="shared" si="8"/>
        <v>14</v>
      </c>
      <c r="G18" s="14">
        <f t="shared" si="8"/>
        <v>1</v>
      </c>
      <c r="H18" s="14">
        <f t="shared" si="8"/>
        <v>0</v>
      </c>
      <c r="I18" s="14">
        <f t="shared" si="8"/>
        <v>0</v>
      </c>
      <c r="J18" s="14">
        <f t="shared" si="8"/>
        <v>27</v>
      </c>
      <c r="K18" s="14">
        <f t="shared" si="8"/>
        <v>15</v>
      </c>
      <c r="L18" s="14">
        <f t="shared" si="8"/>
        <v>2</v>
      </c>
      <c r="M18" s="14">
        <f t="shared" si="8"/>
        <v>4</v>
      </c>
      <c r="N18" s="14">
        <f t="shared" si="8"/>
        <v>1</v>
      </c>
      <c r="O18" s="14">
        <f t="shared" si="8"/>
        <v>5</v>
      </c>
      <c r="P18" s="14">
        <f t="shared" si="8"/>
        <v>1</v>
      </c>
      <c r="Q18" s="14">
        <f t="shared" si="8"/>
        <v>4</v>
      </c>
      <c r="R18" s="14">
        <f t="shared" si="8"/>
        <v>2</v>
      </c>
      <c r="S18" s="14">
        <f t="shared" si="8"/>
        <v>1</v>
      </c>
      <c r="T18" s="14">
        <f t="shared" si="8"/>
        <v>2</v>
      </c>
      <c r="U18" s="14">
        <f t="shared" si="8"/>
        <v>4</v>
      </c>
      <c r="V18" s="14">
        <f t="shared" si="8"/>
        <v>1</v>
      </c>
      <c r="W18" s="14">
        <f t="shared" si="8"/>
        <v>1</v>
      </c>
      <c r="X18" s="14">
        <f t="shared" si="8"/>
        <v>2</v>
      </c>
      <c r="Y18" s="14">
        <f t="shared" si="8"/>
        <v>16</v>
      </c>
      <c r="Z18" s="14">
        <f t="shared" si="8"/>
        <v>17</v>
      </c>
      <c r="AA18" s="14">
        <f t="shared" si="8"/>
        <v>37</v>
      </c>
      <c r="AB18" s="14">
        <f t="shared" si="8"/>
        <v>15</v>
      </c>
      <c r="AC18" s="14">
        <f t="shared" si="8"/>
        <v>19</v>
      </c>
      <c r="AD18" s="14">
        <f t="shared" si="8"/>
        <v>10</v>
      </c>
      <c r="AE18" s="14">
        <f t="shared" si="8"/>
        <v>1</v>
      </c>
      <c r="AF18" s="14">
        <f t="shared" si="8"/>
        <v>11</v>
      </c>
      <c r="AG18" s="14">
        <f t="shared" si="8"/>
        <v>4</v>
      </c>
      <c r="AH18" s="14">
        <f aca="true" t="shared" si="9" ref="AH18:AZ18">SUM(AH19:AH20)</f>
        <v>44</v>
      </c>
      <c r="AI18" s="14">
        <f t="shared" si="9"/>
        <v>9</v>
      </c>
      <c r="AJ18" s="14">
        <f t="shared" si="9"/>
        <v>7</v>
      </c>
      <c r="AK18" s="14">
        <f t="shared" si="9"/>
        <v>0</v>
      </c>
      <c r="AL18" s="14">
        <f t="shared" si="9"/>
        <v>6</v>
      </c>
      <c r="AM18" s="14">
        <f t="shared" si="9"/>
        <v>2</v>
      </c>
      <c r="AN18" s="14">
        <f t="shared" si="9"/>
        <v>0</v>
      </c>
      <c r="AO18" s="14">
        <f t="shared" si="9"/>
        <v>2</v>
      </c>
      <c r="AP18" s="14">
        <f t="shared" si="9"/>
        <v>4</v>
      </c>
      <c r="AQ18" s="14">
        <f t="shared" si="9"/>
        <v>0</v>
      </c>
      <c r="AR18" s="14">
        <f t="shared" si="9"/>
        <v>2</v>
      </c>
      <c r="AS18" s="14">
        <f t="shared" si="9"/>
        <v>2</v>
      </c>
      <c r="AT18" s="14">
        <f t="shared" si="9"/>
        <v>0</v>
      </c>
      <c r="AU18" s="14">
        <f t="shared" si="9"/>
        <v>4</v>
      </c>
      <c r="AV18" s="14">
        <f t="shared" si="9"/>
        <v>1</v>
      </c>
      <c r="AW18" s="15">
        <f t="shared" si="9"/>
        <v>0</v>
      </c>
      <c r="AX18" s="14">
        <f t="shared" si="9"/>
        <v>3</v>
      </c>
      <c r="AY18" s="14">
        <f t="shared" si="9"/>
        <v>1</v>
      </c>
      <c r="AZ18" s="15">
        <f t="shared" si="9"/>
        <v>0</v>
      </c>
    </row>
    <row r="19" spans="1:52" ht="13.5">
      <c r="A19" s="16" t="s">
        <v>65</v>
      </c>
      <c r="B19" s="26">
        <f>SUM(C19:AZ19)</f>
        <v>508</v>
      </c>
      <c r="C19" s="27">
        <v>243</v>
      </c>
      <c r="D19" s="27">
        <v>18</v>
      </c>
      <c r="E19" s="27">
        <v>13</v>
      </c>
      <c r="F19" s="27">
        <v>12</v>
      </c>
      <c r="G19" s="27">
        <v>1</v>
      </c>
      <c r="H19" s="27"/>
      <c r="I19" s="27"/>
      <c r="J19" s="27"/>
      <c r="K19" s="27">
        <v>15</v>
      </c>
      <c r="L19" s="27">
        <v>1</v>
      </c>
      <c r="M19" s="27">
        <v>4</v>
      </c>
      <c r="N19" s="27">
        <v>1</v>
      </c>
      <c r="O19" s="27">
        <v>5</v>
      </c>
      <c r="P19" s="27">
        <v>1</v>
      </c>
      <c r="Q19" s="27"/>
      <c r="R19" s="27">
        <v>2</v>
      </c>
      <c r="S19" s="27"/>
      <c r="T19" s="27">
        <v>2</v>
      </c>
      <c r="U19" s="27">
        <v>3</v>
      </c>
      <c r="V19" s="27">
        <v>1</v>
      </c>
      <c r="W19" s="27">
        <v>1</v>
      </c>
      <c r="X19" s="27"/>
      <c r="Y19" s="27">
        <v>10</v>
      </c>
      <c r="Z19" s="27">
        <v>15</v>
      </c>
      <c r="AA19" s="27">
        <v>27</v>
      </c>
      <c r="AB19" s="27">
        <v>15</v>
      </c>
      <c r="AC19" s="27">
        <v>17</v>
      </c>
      <c r="AD19" s="27">
        <v>5</v>
      </c>
      <c r="AE19" s="27">
        <v>1</v>
      </c>
      <c r="AF19" s="27">
        <v>11</v>
      </c>
      <c r="AG19" s="27">
        <v>3</v>
      </c>
      <c r="AH19" s="27">
        <v>44</v>
      </c>
      <c r="AI19" s="27">
        <v>8</v>
      </c>
      <c r="AJ19" s="27">
        <v>7</v>
      </c>
      <c r="AK19" s="27"/>
      <c r="AL19" s="27">
        <v>5</v>
      </c>
      <c r="AM19" s="27">
        <v>1</v>
      </c>
      <c r="AN19" s="27"/>
      <c r="AO19" s="27">
        <v>2</v>
      </c>
      <c r="AP19" s="27">
        <v>4</v>
      </c>
      <c r="AQ19" s="27"/>
      <c r="AR19" s="27">
        <v>2</v>
      </c>
      <c r="AS19" s="27">
        <v>1</v>
      </c>
      <c r="AT19" s="27"/>
      <c r="AU19" s="27">
        <v>4</v>
      </c>
      <c r="AV19" s="27">
        <v>1</v>
      </c>
      <c r="AW19" s="28"/>
      <c r="AX19" s="27">
        <v>1</v>
      </c>
      <c r="AY19" s="27">
        <v>1</v>
      </c>
      <c r="AZ19" s="28"/>
    </row>
    <row r="20" spans="1:52" ht="13.5">
      <c r="A20" s="20" t="s">
        <v>66</v>
      </c>
      <c r="B20" s="21">
        <f>SUM(C20:AZ20)</f>
        <v>176</v>
      </c>
      <c r="C20" s="10">
        <v>99</v>
      </c>
      <c r="D20" s="10">
        <v>2</v>
      </c>
      <c r="E20" s="10">
        <v>5</v>
      </c>
      <c r="F20" s="10">
        <v>2</v>
      </c>
      <c r="G20" s="10"/>
      <c r="H20" s="10"/>
      <c r="I20" s="10"/>
      <c r="J20" s="10">
        <v>27</v>
      </c>
      <c r="K20" s="10"/>
      <c r="L20" s="10">
        <v>1</v>
      </c>
      <c r="M20" s="10"/>
      <c r="N20" s="10"/>
      <c r="O20" s="10"/>
      <c r="P20" s="10"/>
      <c r="Q20" s="10">
        <v>4</v>
      </c>
      <c r="R20" s="10"/>
      <c r="S20" s="10">
        <v>1</v>
      </c>
      <c r="T20" s="10"/>
      <c r="U20" s="10">
        <v>1</v>
      </c>
      <c r="V20" s="10"/>
      <c r="W20" s="10"/>
      <c r="X20" s="10">
        <v>2</v>
      </c>
      <c r="Y20" s="10">
        <v>6</v>
      </c>
      <c r="Z20" s="10">
        <v>2</v>
      </c>
      <c r="AA20" s="10">
        <v>10</v>
      </c>
      <c r="AB20" s="10"/>
      <c r="AC20" s="10">
        <v>2</v>
      </c>
      <c r="AD20" s="10">
        <v>5</v>
      </c>
      <c r="AE20" s="10"/>
      <c r="AF20" s="10"/>
      <c r="AG20" s="10">
        <v>1</v>
      </c>
      <c r="AH20" s="10"/>
      <c r="AI20" s="10">
        <v>1</v>
      </c>
      <c r="AJ20" s="10"/>
      <c r="AK20" s="10"/>
      <c r="AL20" s="10">
        <v>1</v>
      </c>
      <c r="AM20" s="10">
        <v>1</v>
      </c>
      <c r="AN20" s="10"/>
      <c r="AO20" s="10"/>
      <c r="AP20" s="10"/>
      <c r="AQ20" s="10"/>
      <c r="AR20" s="10"/>
      <c r="AS20" s="10">
        <v>1</v>
      </c>
      <c r="AT20" s="10"/>
      <c r="AU20" s="10"/>
      <c r="AV20" s="10"/>
      <c r="AW20" s="11"/>
      <c r="AX20" s="10">
        <v>2</v>
      </c>
      <c r="AY20" s="10"/>
      <c r="AZ20" s="11"/>
    </row>
    <row r="21" spans="1:52" ht="13.5">
      <c r="A21" s="25" t="s">
        <v>67</v>
      </c>
      <c r="B21" s="13">
        <f aca="true" t="shared" si="10" ref="B21:AG21">SUM(B22:B28)</f>
        <v>950</v>
      </c>
      <c r="C21" s="14">
        <f t="shared" si="10"/>
        <v>247</v>
      </c>
      <c r="D21" s="14">
        <f t="shared" si="10"/>
        <v>31</v>
      </c>
      <c r="E21" s="14">
        <f t="shared" si="10"/>
        <v>151</v>
      </c>
      <c r="F21" s="14">
        <f t="shared" si="10"/>
        <v>226</v>
      </c>
      <c r="G21" s="14">
        <f t="shared" si="10"/>
        <v>16</v>
      </c>
      <c r="H21" s="14">
        <f t="shared" si="10"/>
        <v>1</v>
      </c>
      <c r="I21" s="14">
        <f t="shared" si="10"/>
        <v>0</v>
      </c>
      <c r="J21" s="14">
        <f t="shared" si="10"/>
        <v>7</v>
      </c>
      <c r="K21" s="14">
        <f t="shared" si="10"/>
        <v>2</v>
      </c>
      <c r="L21" s="14">
        <f t="shared" si="10"/>
        <v>41</v>
      </c>
      <c r="M21" s="14">
        <f t="shared" si="10"/>
        <v>53</v>
      </c>
      <c r="N21" s="14">
        <f t="shared" si="10"/>
        <v>31</v>
      </c>
      <c r="O21" s="14">
        <f t="shared" si="10"/>
        <v>25</v>
      </c>
      <c r="P21" s="14">
        <f t="shared" si="10"/>
        <v>11</v>
      </c>
      <c r="Q21" s="14">
        <f t="shared" si="10"/>
        <v>7</v>
      </c>
      <c r="R21" s="14">
        <f t="shared" si="10"/>
        <v>10</v>
      </c>
      <c r="S21" s="14">
        <f t="shared" si="10"/>
        <v>8</v>
      </c>
      <c r="T21" s="14">
        <f t="shared" si="10"/>
        <v>6</v>
      </c>
      <c r="U21" s="14">
        <f t="shared" si="10"/>
        <v>3</v>
      </c>
      <c r="V21" s="14">
        <f t="shared" si="10"/>
        <v>1</v>
      </c>
      <c r="W21" s="14">
        <f t="shared" si="10"/>
        <v>3</v>
      </c>
      <c r="X21" s="14">
        <f t="shared" si="10"/>
        <v>0</v>
      </c>
      <c r="Y21" s="14">
        <f t="shared" si="10"/>
        <v>9</v>
      </c>
      <c r="Z21" s="14">
        <f t="shared" si="10"/>
        <v>7</v>
      </c>
      <c r="AA21" s="14">
        <f t="shared" si="10"/>
        <v>6</v>
      </c>
      <c r="AB21" s="14">
        <f t="shared" si="10"/>
        <v>4</v>
      </c>
      <c r="AC21" s="14">
        <f t="shared" si="10"/>
        <v>2</v>
      </c>
      <c r="AD21" s="14">
        <f t="shared" si="10"/>
        <v>4</v>
      </c>
      <c r="AE21" s="14">
        <f t="shared" si="10"/>
        <v>3</v>
      </c>
      <c r="AF21" s="14">
        <f t="shared" si="10"/>
        <v>2</v>
      </c>
      <c r="AG21" s="14">
        <f t="shared" si="10"/>
        <v>0</v>
      </c>
      <c r="AH21" s="14">
        <f aca="true" t="shared" si="11" ref="AH21:AZ21">SUM(AH22:AH28)</f>
        <v>2</v>
      </c>
      <c r="AI21" s="14">
        <f t="shared" si="11"/>
        <v>4</v>
      </c>
      <c r="AJ21" s="14">
        <f t="shared" si="11"/>
        <v>3</v>
      </c>
      <c r="AK21" s="14">
        <f t="shared" si="11"/>
        <v>0</v>
      </c>
      <c r="AL21" s="14">
        <f t="shared" si="11"/>
        <v>5</v>
      </c>
      <c r="AM21" s="14">
        <f t="shared" si="11"/>
        <v>1</v>
      </c>
      <c r="AN21" s="14">
        <f t="shared" si="11"/>
        <v>0</v>
      </c>
      <c r="AO21" s="14">
        <f t="shared" si="11"/>
        <v>1</v>
      </c>
      <c r="AP21" s="14">
        <f t="shared" si="11"/>
        <v>0</v>
      </c>
      <c r="AQ21" s="14">
        <f t="shared" si="11"/>
        <v>2</v>
      </c>
      <c r="AR21" s="14">
        <f t="shared" si="11"/>
        <v>0</v>
      </c>
      <c r="AS21" s="14">
        <f t="shared" si="11"/>
        <v>0</v>
      </c>
      <c r="AT21" s="14">
        <f t="shared" si="11"/>
        <v>0</v>
      </c>
      <c r="AU21" s="14">
        <f t="shared" si="11"/>
        <v>10</v>
      </c>
      <c r="AV21" s="14">
        <f t="shared" si="11"/>
        <v>0</v>
      </c>
      <c r="AW21" s="15">
        <f t="shared" si="11"/>
        <v>5</v>
      </c>
      <c r="AX21" s="14">
        <f t="shared" si="11"/>
        <v>0</v>
      </c>
      <c r="AY21" s="14">
        <f t="shared" si="11"/>
        <v>0</v>
      </c>
      <c r="AZ21" s="15">
        <f t="shared" si="11"/>
        <v>0</v>
      </c>
    </row>
    <row r="22" spans="1:52" ht="13.5">
      <c r="A22" s="30" t="s">
        <v>68</v>
      </c>
      <c r="B22" s="26">
        <f aca="true" t="shared" si="12" ref="B22:B28">SUM(C22:AZ22)</f>
        <v>248</v>
      </c>
      <c r="C22" s="27">
        <v>52</v>
      </c>
      <c r="D22" s="27">
        <v>1</v>
      </c>
      <c r="E22" s="27">
        <v>45</v>
      </c>
      <c r="F22" s="27">
        <v>86</v>
      </c>
      <c r="G22" s="27">
        <v>6</v>
      </c>
      <c r="H22" s="27"/>
      <c r="I22" s="27"/>
      <c r="J22" s="27">
        <v>1</v>
      </c>
      <c r="K22" s="27">
        <v>1</v>
      </c>
      <c r="L22" s="27"/>
      <c r="M22" s="27">
        <v>31</v>
      </c>
      <c r="N22" s="27"/>
      <c r="O22" s="27">
        <v>1</v>
      </c>
      <c r="P22" s="27"/>
      <c r="Q22" s="27"/>
      <c r="R22" s="27">
        <v>2</v>
      </c>
      <c r="S22" s="27">
        <v>1</v>
      </c>
      <c r="T22" s="27">
        <v>1</v>
      </c>
      <c r="U22" s="27">
        <v>1</v>
      </c>
      <c r="V22" s="27">
        <v>1</v>
      </c>
      <c r="W22" s="27"/>
      <c r="X22" s="27"/>
      <c r="Y22" s="27">
        <v>2</v>
      </c>
      <c r="Z22" s="27">
        <v>2</v>
      </c>
      <c r="AA22" s="27">
        <v>3</v>
      </c>
      <c r="AB22" s="27">
        <v>1</v>
      </c>
      <c r="AC22" s="27"/>
      <c r="AD22" s="27"/>
      <c r="AE22" s="27">
        <v>1</v>
      </c>
      <c r="AF22" s="27"/>
      <c r="AG22" s="27"/>
      <c r="AH22" s="27">
        <v>2</v>
      </c>
      <c r="AI22" s="27">
        <v>2</v>
      </c>
      <c r="AJ22" s="27">
        <v>2</v>
      </c>
      <c r="AK22" s="27"/>
      <c r="AL22" s="27">
        <v>1</v>
      </c>
      <c r="AM22" s="27"/>
      <c r="AN22" s="27"/>
      <c r="AO22" s="27"/>
      <c r="AP22" s="27"/>
      <c r="AQ22" s="27"/>
      <c r="AR22" s="27"/>
      <c r="AS22" s="27"/>
      <c r="AT22" s="27"/>
      <c r="AU22" s="27">
        <v>2</v>
      </c>
      <c r="AV22" s="27"/>
      <c r="AW22" s="28"/>
      <c r="AX22" s="27"/>
      <c r="AY22" s="27"/>
      <c r="AZ22" s="28"/>
    </row>
    <row r="23" spans="1:52" ht="13.5">
      <c r="A23" s="30" t="s">
        <v>69</v>
      </c>
      <c r="B23" s="17">
        <f t="shared" si="12"/>
        <v>328</v>
      </c>
      <c r="C23" s="18">
        <v>79</v>
      </c>
      <c r="D23" s="18">
        <v>14</v>
      </c>
      <c r="E23" s="18">
        <v>70</v>
      </c>
      <c r="F23" s="18">
        <v>82</v>
      </c>
      <c r="G23" s="18">
        <v>9</v>
      </c>
      <c r="H23" s="18"/>
      <c r="I23" s="18"/>
      <c r="J23" s="18">
        <v>5</v>
      </c>
      <c r="K23" s="18">
        <v>1</v>
      </c>
      <c r="L23" s="18">
        <v>35</v>
      </c>
      <c r="M23" s="18"/>
      <c r="N23" s="18"/>
      <c r="O23" s="18">
        <v>1</v>
      </c>
      <c r="P23" s="18">
        <v>2</v>
      </c>
      <c r="Q23" s="18">
        <v>2</v>
      </c>
      <c r="R23" s="18">
        <v>7</v>
      </c>
      <c r="S23" s="18">
        <v>2</v>
      </c>
      <c r="T23" s="18"/>
      <c r="U23" s="18"/>
      <c r="V23" s="18"/>
      <c r="W23" s="18">
        <v>1</v>
      </c>
      <c r="X23" s="18"/>
      <c r="Y23" s="18">
        <v>3</v>
      </c>
      <c r="Z23" s="18">
        <v>3</v>
      </c>
      <c r="AA23" s="18"/>
      <c r="AB23" s="18">
        <v>1</v>
      </c>
      <c r="AC23" s="18">
        <v>1</v>
      </c>
      <c r="AD23" s="18"/>
      <c r="AE23" s="18">
        <v>1</v>
      </c>
      <c r="AF23" s="18">
        <v>2</v>
      </c>
      <c r="AG23" s="18"/>
      <c r="AH23" s="18"/>
      <c r="AI23" s="18"/>
      <c r="AJ23" s="18">
        <v>1</v>
      </c>
      <c r="AK23" s="18"/>
      <c r="AL23" s="18">
        <v>1</v>
      </c>
      <c r="AM23" s="18">
        <v>1</v>
      </c>
      <c r="AN23" s="18"/>
      <c r="AO23" s="18"/>
      <c r="AP23" s="18"/>
      <c r="AQ23" s="18"/>
      <c r="AR23" s="18"/>
      <c r="AS23" s="18"/>
      <c r="AT23" s="18"/>
      <c r="AU23" s="18">
        <v>4</v>
      </c>
      <c r="AV23" s="18"/>
      <c r="AW23" s="19"/>
      <c r="AX23" s="18"/>
      <c r="AY23" s="18"/>
      <c r="AZ23" s="19"/>
    </row>
    <row r="24" spans="1:52" ht="13.5">
      <c r="A24" s="30" t="s">
        <v>70</v>
      </c>
      <c r="B24" s="17">
        <f t="shared" si="12"/>
        <v>91</v>
      </c>
      <c r="C24" s="18">
        <v>39</v>
      </c>
      <c r="D24" s="18"/>
      <c r="E24" s="18">
        <v>7</v>
      </c>
      <c r="F24" s="18">
        <v>13</v>
      </c>
      <c r="G24" s="18"/>
      <c r="H24" s="18"/>
      <c r="I24" s="18"/>
      <c r="J24" s="18"/>
      <c r="K24" s="18"/>
      <c r="L24" s="18"/>
      <c r="M24" s="18">
        <v>4</v>
      </c>
      <c r="N24" s="18"/>
      <c r="O24" s="18">
        <v>12</v>
      </c>
      <c r="P24" s="18">
        <v>2</v>
      </c>
      <c r="Q24" s="18"/>
      <c r="R24" s="18"/>
      <c r="S24" s="18">
        <v>1</v>
      </c>
      <c r="T24" s="18">
        <v>1</v>
      </c>
      <c r="U24" s="18"/>
      <c r="V24" s="18"/>
      <c r="W24" s="18"/>
      <c r="X24" s="18"/>
      <c r="Y24" s="18">
        <v>1</v>
      </c>
      <c r="Z24" s="18"/>
      <c r="AA24" s="18">
        <v>1</v>
      </c>
      <c r="AB24" s="18">
        <v>1</v>
      </c>
      <c r="AC24" s="18">
        <v>1</v>
      </c>
      <c r="AD24" s="18">
        <v>4</v>
      </c>
      <c r="AE24" s="18">
        <v>1</v>
      </c>
      <c r="AF24" s="18"/>
      <c r="AG24" s="18"/>
      <c r="AH24" s="18"/>
      <c r="AI24" s="18"/>
      <c r="AJ24" s="18"/>
      <c r="AK24" s="18"/>
      <c r="AL24" s="18">
        <v>3</v>
      </c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8"/>
      <c r="AY24" s="18"/>
      <c r="AZ24" s="19"/>
    </row>
    <row r="25" spans="1:52" ht="13.5">
      <c r="A25" s="30" t="s">
        <v>71</v>
      </c>
      <c r="B25" s="17">
        <f t="shared" si="12"/>
        <v>92</v>
      </c>
      <c r="C25" s="18">
        <v>28</v>
      </c>
      <c r="D25" s="18">
        <v>6</v>
      </c>
      <c r="E25" s="18">
        <v>9</v>
      </c>
      <c r="F25" s="18">
        <v>9</v>
      </c>
      <c r="G25" s="18"/>
      <c r="H25" s="18">
        <v>1</v>
      </c>
      <c r="I25" s="18"/>
      <c r="J25" s="18"/>
      <c r="K25" s="18"/>
      <c r="L25" s="18">
        <v>1</v>
      </c>
      <c r="M25" s="18">
        <v>5</v>
      </c>
      <c r="N25" s="18">
        <v>20</v>
      </c>
      <c r="O25" s="18"/>
      <c r="P25" s="18">
        <v>1</v>
      </c>
      <c r="Q25" s="18">
        <v>5</v>
      </c>
      <c r="R25" s="18"/>
      <c r="S25" s="18"/>
      <c r="T25" s="18">
        <v>1</v>
      </c>
      <c r="U25" s="18">
        <v>1</v>
      </c>
      <c r="V25" s="18"/>
      <c r="W25" s="18"/>
      <c r="X25" s="18"/>
      <c r="Y25" s="18">
        <v>1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>
        <v>4</v>
      </c>
      <c r="AV25" s="18"/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84</v>
      </c>
      <c r="C26" s="18">
        <v>21</v>
      </c>
      <c r="D26" s="18">
        <v>5</v>
      </c>
      <c r="E26" s="18">
        <v>9</v>
      </c>
      <c r="F26" s="18">
        <v>17</v>
      </c>
      <c r="G26" s="18"/>
      <c r="H26" s="18"/>
      <c r="I26" s="18"/>
      <c r="J26" s="18"/>
      <c r="K26" s="18"/>
      <c r="L26" s="18"/>
      <c r="M26" s="18">
        <v>7</v>
      </c>
      <c r="N26" s="18">
        <v>9</v>
      </c>
      <c r="O26" s="18">
        <v>3</v>
      </c>
      <c r="P26" s="18"/>
      <c r="Q26" s="18"/>
      <c r="R26" s="18">
        <v>1</v>
      </c>
      <c r="S26" s="18">
        <v>1</v>
      </c>
      <c r="T26" s="18">
        <v>1</v>
      </c>
      <c r="U26" s="18"/>
      <c r="V26" s="18"/>
      <c r="W26" s="18">
        <v>1</v>
      </c>
      <c r="X26" s="18"/>
      <c r="Y26" s="18"/>
      <c r="Z26" s="18"/>
      <c r="AA26" s="18">
        <v>1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>
        <v>1</v>
      </c>
      <c r="AP26" s="18"/>
      <c r="AQ26" s="18">
        <v>2</v>
      </c>
      <c r="AR26" s="18"/>
      <c r="AS26" s="18"/>
      <c r="AT26" s="18"/>
      <c r="AU26" s="18"/>
      <c r="AV26" s="18"/>
      <c r="AW26" s="19">
        <v>5</v>
      </c>
      <c r="AX26" s="18"/>
      <c r="AY26" s="18"/>
      <c r="AZ26" s="19"/>
    </row>
    <row r="27" spans="1:52" ht="13.5">
      <c r="A27" s="30" t="s">
        <v>73</v>
      </c>
      <c r="B27" s="17">
        <f t="shared" si="12"/>
        <v>43</v>
      </c>
      <c r="C27" s="18">
        <v>10</v>
      </c>
      <c r="D27" s="18">
        <v>2</v>
      </c>
      <c r="E27" s="18">
        <v>9</v>
      </c>
      <c r="F27" s="18">
        <v>7</v>
      </c>
      <c r="G27" s="18"/>
      <c r="H27" s="18"/>
      <c r="I27" s="18"/>
      <c r="J27" s="18"/>
      <c r="K27" s="18"/>
      <c r="L27" s="18"/>
      <c r="M27" s="18">
        <v>3</v>
      </c>
      <c r="N27" s="18">
        <v>1</v>
      </c>
      <c r="O27" s="18">
        <v>4</v>
      </c>
      <c r="P27" s="18">
        <v>2</v>
      </c>
      <c r="Q27" s="18"/>
      <c r="R27" s="18"/>
      <c r="S27" s="18">
        <v>3</v>
      </c>
      <c r="T27" s="18"/>
      <c r="U27" s="18">
        <v>1</v>
      </c>
      <c r="V27" s="18"/>
      <c r="W27" s="18"/>
      <c r="X27" s="18"/>
      <c r="Y27" s="18"/>
      <c r="Z27" s="18">
        <v>1</v>
      </c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64</v>
      </c>
      <c r="C28" s="10">
        <v>18</v>
      </c>
      <c r="D28" s="10">
        <v>3</v>
      </c>
      <c r="E28" s="10">
        <v>2</v>
      </c>
      <c r="F28" s="10">
        <v>12</v>
      </c>
      <c r="G28" s="10">
        <v>1</v>
      </c>
      <c r="H28" s="10"/>
      <c r="I28" s="10"/>
      <c r="J28" s="10">
        <v>1</v>
      </c>
      <c r="K28" s="10"/>
      <c r="L28" s="10">
        <v>5</v>
      </c>
      <c r="M28" s="10">
        <v>3</v>
      </c>
      <c r="N28" s="10">
        <v>1</v>
      </c>
      <c r="O28" s="10">
        <v>4</v>
      </c>
      <c r="P28" s="10">
        <v>4</v>
      </c>
      <c r="Q28" s="10"/>
      <c r="R28" s="10"/>
      <c r="S28" s="10"/>
      <c r="T28" s="10">
        <v>2</v>
      </c>
      <c r="U28" s="10"/>
      <c r="V28" s="10"/>
      <c r="W28" s="10">
        <v>1</v>
      </c>
      <c r="X28" s="10"/>
      <c r="Y28" s="10">
        <v>2</v>
      </c>
      <c r="Z28" s="10">
        <v>1</v>
      </c>
      <c r="AA28" s="10">
        <v>1</v>
      </c>
      <c r="AB28" s="10">
        <v>1</v>
      </c>
      <c r="AC28" s="10"/>
      <c r="AD28" s="10"/>
      <c r="AE28" s="10"/>
      <c r="AF28" s="10"/>
      <c r="AG28" s="10"/>
      <c r="AH28" s="10"/>
      <c r="AI28" s="10">
        <v>2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542</v>
      </c>
      <c r="C29" s="14">
        <f t="shared" si="13"/>
        <v>191</v>
      </c>
      <c r="D29" s="14">
        <f t="shared" si="13"/>
        <v>24</v>
      </c>
      <c r="E29" s="14">
        <f t="shared" si="13"/>
        <v>16</v>
      </c>
      <c r="F29" s="14">
        <f t="shared" si="13"/>
        <v>77</v>
      </c>
      <c r="G29" s="14">
        <f t="shared" si="13"/>
        <v>1</v>
      </c>
      <c r="H29" s="14">
        <f t="shared" si="13"/>
        <v>2</v>
      </c>
      <c r="I29" s="14">
        <f t="shared" si="13"/>
        <v>0</v>
      </c>
      <c r="J29" s="14">
        <f t="shared" si="13"/>
        <v>5</v>
      </c>
      <c r="K29" s="14">
        <f t="shared" si="13"/>
        <v>0</v>
      </c>
      <c r="L29" s="14">
        <f t="shared" si="13"/>
        <v>8</v>
      </c>
      <c r="M29" s="14">
        <f t="shared" si="13"/>
        <v>20</v>
      </c>
      <c r="N29" s="14">
        <f t="shared" si="13"/>
        <v>4</v>
      </c>
      <c r="O29" s="14">
        <f t="shared" si="13"/>
        <v>2</v>
      </c>
      <c r="P29" s="14">
        <f t="shared" si="13"/>
        <v>2</v>
      </c>
      <c r="Q29" s="14">
        <f t="shared" si="13"/>
        <v>0</v>
      </c>
      <c r="R29" s="14">
        <f t="shared" si="13"/>
        <v>1</v>
      </c>
      <c r="S29" s="14">
        <f t="shared" si="13"/>
        <v>5</v>
      </c>
      <c r="T29" s="14">
        <f t="shared" si="13"/>
        <v>26</v>
      </c>
      <c r="U29" s="14">
        <f t="shared" si="13"/>
        <v>18</v>
      </c>
      <c r="V29" s="14">
        <f t="shared" si="13"/>
        <v>53</v>
      </c>
      <c r="W29" s="14">
        <f t="shared" si="13"/>
        <v>16</v>
      </c>
      <c r="X29" s="14">
        <f t="shared" si="13"/>
        <v>23</v>
      </c>
      <c r="Y29" s="14">
        <f t="shared" si="13"/>
        <v>4</v>
      </c>
      <c r="Z29" s="14">
        <f t="shared" si="13"/>
        <v>8</v>
      </c>
      <c r="AA29" s="14">
        <f t="shared" si="13"/>
        <v>14</v>
      </c>
      <c r="AB29" s="14">
        <f t="shared" si="13"/>
        <v>0</v>
      </c>
      <c r="AC29" s="14">
        <f t="shared" si="13"/>
        <v>0</v>
      </c>
      <c r="AD29" s="14">
        <f t="shared" si="13"/>
        <v>1</v>
      </c>
      <c r="AE29" s="14">
        <f t="shared" si="13"/>
        <v>0</v>
      </c>
      <c r="AF29" s="14">
        <f t="shared" si="13"/>
        <v>3</v>
      </c>
      <c r="AG29" s="14">
        <f t="shared" si="13"/>
        <v>3</v>
      </c>
      <c r="AH29" s="14">
        <f aca="true" t="shared" si="14" ref="AH29:AZ29">SUM(AH30:AH35)</f>
        <v>0</v>
      </c>
      <c r="AI29" s="14">
        <f t="shared" si="14"/>
        <v>2</v>
      </c>
      <c r="AJ29" s="14">
        <f t="shared" si="14"/>
        <v>0</v>
      </c>
      <c r="AK29" s="14">
        <f t="shared" si="14"/>
        <v>0</v>
      </c>
      <c r="AL29" s="14">
        <f t="shared" si="14"/>
        <v>3</v>
      </c>
      <c r="AM29" s="14">
        <f t="shared" si="14"/>
        <v>1</v>
      </c>
      <c r="AN29" s="14">
        <f t="shared" si="14"/>
        <v>0</v>
      </c>
      <c r="AO29" s="14">
        <f t="shared" si="14"/>
        <v>0</v>
      </c>
      <c r="AP29" s="14">
        <f t="shared" si="14"/>
        <v>0</v>
      </c>
      <c r="AQ29" s="14">
        <f t="shared" si="14"/>
        <v>3</v>
      </c>
      <c r="AR29" s="14">
        <f t="shared" si="14"/>
        <v>0</v>
      </c>
      <c r="AS29" s="14">
        <f t="shared" si="14"/>
        <v>0</v>
      </c>
      <c r="AT29" s="14">
        <f t="shared" si="14"/>
        <v>0</v>
      </c>
      <c r="AU29" s="14">
        <f t="shared" si="14"/>
        <v>0</v>
      </c>
      <c r="AV29" s="14">
        <f t="shared" si="14"/>
        <v>0</v>
      </c>
      <c r="AW29" s="15">
        <f t="shared" si="14"/>
        <v>0</v>
      </c>
      <c r="AX29" s="14">
        <f t="shared" si="14"/>
        <v>1</v>
      </c>
      <c r="AY29" s="14">
        <f t="shared" si="14"/>
        <v>5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64</v>
      </c>
      <c r="C30" s="18">
        <v>13</v>
      </c>
      <c r="D30" s="18">
        <v>5</v>
      </c>
      <c r="E30" s="18">
        <v>2</v>
      </c>
      <c r="F30" s="18">
        <v>30</v>
      </c>
      <c r="G30" s="18"/>
      <c r="H30" s="18"/>
      <c r="I30" s="18"/>
      <c r="J30" s="18"/>
      <c r="K30" s="18"/>
      <c r="L30" s="18">
        <v>3</v>
      </c>
      <c r="M30" s="18">
        <v>5</v>
      </c>
      <c r="N30" s="18"/>
      <c r="O30" s="18"/>
      <c r="P30" s="18"/>
      <c r="Q30" s="18"/>
      <c r="R30" s="18"/>
      <c r="S30" s="18"/>
      <c r="T30" s="18">
        <v>2</v>
      </c>
      <c r="U30" s="18">
        <v>2</v>
      </c>
      <c r="V30" s="18">
        <v>1</v>
      </c>
      <c r="W30" s="18"/>
      <c r="X30" s="18">
        <v>1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135</v>
      </c>
      <c r="C31" s="18">
        <v>52</v>
      </c>
      <c r="D31" s="18">
        <v>5</v>
      </c>
      <c r="E31" s="18">
        <v>7</v>
      </c>
      <c r="F31" s="18">
        <v>17</v>
      </c>
      <c r="G31" s="18"/>
      <c r="H31" s="18"/>
      <c r="I31" s="18"/>
      <c r="J31" s="18">
        <v>1</v>
      </c>
      <c r="K31" s="18"/>
      <c r="L31" s="18">
        <v>4</v>
      </c>
      <c r="M31" s="18">
        <v>5</v>
      </c>
      <c r="N31" s="18">
        <v>1</v>
      </c>
      <c r="O31" s="18"/>
      <c r="P31" s="18">
        <v>1</v>
      </c>
      <c r="Q31" s="18"/>
      <c r="R31" s="18">
        <v>1</v>
      </c>
      <c r="S31" s="18">
        <v>5</v>
      </c>
      <c r="T31" s="18"/>
      <c r="U31" s="18">
        <v>8</v>
      </c>
      <c r="V31" s="18">
        <v>4</v>
      </c>
      <c r="W31" s="18"/>
      <c r="X31" s="18">
        <v>3</v>
      </c>
      <c r="Y31" s="18">
        <v>1</v>
      </c>
      <c r="Z31" s="18"/>
      <c r="AA31" s="18">
        <v>5</v>
      </c>
      <c r="AB31" s="18"/>
      <c r="AC31" s="18"/>
      <c r="AD31" s="18">
        <v>1</v>
      </c>
      <c r="AE31" s="18"/>
      <c r="AF31" s="18"/>
      <c r="AG31" s="18">
        <v>3</v>
      </c>
      <c r="AH31" s="18"/>
      <c r="AI31" s="18">
        <v>1</v>
      </c>
      <c r="AJ31" s="18"/>
      <c r="AK31" s="18"/>
      <c r="AL31" s="18">
        <v>1</v>
      </c>
      <c r="AM31" s="18"/>
      <c r="AN31" s="18"/>
      <c r="AO31" s="18"/>
      <c r="AP31" s="18"/>
      <c r="AQ31" s="18">
        <v>3</v>
      </c>
      <c r="AR31" s="18"/>
      <c r="AS31" s="18"/>
      <c r="AT31" s="18"/>
      <c r="AU31" s="18"/>
      <c r="AV31" s="18"/>
      <c r="AW31" s="19"/>
      <c r="AX31" s="18">
        <v>1</v>
      </c>
      <c r="AY31" s="18">
        <v>5</v>
      </c>
      <c r="AZ31" s="19"/>
    </row>
    <row r="32" spans="1:52" ht="13.5">
      <c r="A32" s="16" t="s">
        <v>78</v>
      </c>
      <c r="B32" s="17">
        <f t="shared" si="15"/>
        <v>138</v>
      </c>
      <c r="C32" s="18">
        <v>58</v>
      </c>
      <c r="D32" s="18">
        <v>5</v>
      </c>
      <c r="E32" s="18">
        <v>3</v>
      </c>
      <c r="F32" s="18">
        <v>17</v>
      </c>
      <c r="G32" s="18"/>
      <c r="H32" s="18"/>
      <c r="I32" s="18"/>
      <c r="J32" s="18">
        <v>3</v>
      </c>
      <c r="K32" s="18"/>
      <c r="L32" s="18"/>
      <c r="M32" s="18">
        <v>5</v>
      </c>
      <c r="N32" s="18">
        <v>1</v>
      </c>
      <c r="O32" s="18"/>
      <c r="P32" s="18">
        <v>1</v>
      </c>
      <c r="Q32" s="18"/>
      <c r="R32" s="18"/>
      <c r="S32" s="18"/>
      <c r="T32" s="18">
        <v>18</v>
      </c>
      <c r="U32" s="18"/>
      <c r="V32" s="18">
        <v>18</v>
      </c>
      <c r="W32" s="18">
        <v>2</v>
      </c>
      <c r="X32" s="18">
        <v>3</v>
      </c>
      <c r="Y32" s="18">
        <v>3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>
        <v>1</v>
      </c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97</v>
      </c>
      <c r="C33" s="18">
        <v>33</v>
      </c>
      <c r="D33" s="18">
        <v>5</v>
      </c>
      <c r="E33" s="18">
        <v>2</v>
      </c>
      <c r="F33" s="18">
        <v>8</v>
      </c>
      <c r="G33" s="18"/>
      <c r="H33" s="18"/>
      <c r="I33" s="18"/>
      <c r="J33" s="18">
        <v>1</v>
      </c>
      <c r="K33" s="18"/>
      <c r="L33" s="18">
        <v>1</v>
      </c>
      <c r="M33" s="18"/>
      <c r="N33" s="18">
        <v>2</v>
      </c>
      <c r="O33" s="18">
        <v>2</v>
      </c>
      <c r="P33" s="18"/>
      <c r="Q33" s="18"/>
      <c r="R33" s="18"/>
      <c r="S33" s="18"/>
      <c r="T33" s="18">
        <v>1</v>
      </c>
      <c r="U33" s="18">
        <v>7</v>
      </c>
      <c r="V33" s="18"/>
      <c r="W33" s="18">
        <v>8</v>
      </c>
      <c r="X33" s="18">
        <v>11</v>
      </c>
      <c r="Y33" s="18"/>
      <c r="Z33" s="18">
        <v>7</v>
      </c>
      <c r="AA33" s="18">
        <v>6</v>
      </c>
      <c r="AB33" s="18"/>
      <c r="AC33" s="18"/>
      <c r="AD33" s="18"/>
      <c r="AE33" s="18"/>
      <c r="AF33" s="18">
        <v>3</v>
      </c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56</v>
      </c>
      <c r="C34" s="18">
        <v>11</v>
      </c>
      <c r="D34" s="18">
        <v>2</v>
      </c>
      <c r="E34" s="18"/>
      <c r="F34" s="18">
        <v>2</v>
      </c>
      <c r="G34" s="18">
        <v>1</v>
      </c>
      <c r="H34" s="18">
        <v>2</v>
      </c>
      <c r="I34" s="18"/>
      <c r="J34" s="18"/>
      <c r="K34" s="18"/>
      <c r="L34" s="18"/>
      <c r="M34" s="18">
        <v>2</v>
      </c>
      <c r="N34" s="18"/>
      <c r="O34" s="18"/>
      <c r="P34" s="18"/>
      <c r="Q34" s="18"/>
      <c r="R34" s="18"/>
      <c r="S34" s="18"/>
      <c r="T34" s="18">
        <v>4</v>
      </c>
      <c r="U34" s="18">
        <v>1</v>
      </c>
      <c r="V34" s="18">
        <v>24</v>
      </c>
      <c r="W34" s="18"/>
      <c r="X34" s="18">
        <v>5</v>
      </c>
      <c r="Y34" s="18"/>
      <c r="Z34" s="18"/>
      <c r="AA34" s="18">
        <v>1</v>
      </c>
      <c r="AB34" s="18"/>
      <c r="AC34" s="18"/>
      <c r="AD34" s="18"/>
      <c r="AE34" s="18"/>
      <c r="AF34" s="18"/>
      <c r="AG34" s="18"/>
      <c r="AH34" s="18"/>
      <c r="AI34" s="18">
        <v>1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52</v>
      </c>
      <c r="C35" s="18">
        <v>24</v>
      </c>
      <c r="D35" s="18">
        <v>2</v>
      </c>
      <c r="E35" s="18">
        <v>2</v>
      </c>
      <c r="F35" s="18">
        <v>3</v>
      </c>
      <c r="G35" s="18"/>
      <c r="H35" s="18"/>
      <c r="I35" s="18"/>
      <c r="J35" s="18"/>
      <c r="K35" s="18"/>
      <c r="L35" s="18"/>
      <c r="M35" s="18">
        <v>3</v>
      </c>
      <c r="N35" s="18"/>
      <c r="O35" s="18"/>
      <c r="P35" s="18"/>
      <c r="Q35" s="18"/>
      <c r="R35" s="18"/>
      <c r="S35" s="18"/>
      <c r="T35" s="18">
        <v>1</v>
      </c>
      <c r="U35" s="18"/>
      <c r="V35" s="18">
        <v>6</v>
      </c>
      <c r="W35" s="18">
        <v>6</v>
      </c>
      <c r="X35" s="18"/>
      <c r="Y35" s="18"/>
      <c r="Z35" s="18">
        <v>1</v>
      </c>
      <c r="AA35" s="18">
        <v>2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>
        <v>1</v>
      </c>
      <c r="AM35" s="18">
        <v>1</v>
      </c>
      <c r="AN35" s="18"/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3012</v>
      </c>
      <c r="C36" s="14">
        <f t="shared" si="16"/>
        <v>1099</v>
      </c>
      <c r="D36" s="14">
        <f t="shared" si="16"/>
        <v>374</v>
      </c>
      <c r="E36" s="14">
        <f t="shared" si="16"/>
        <v>86</v>
      </c>
      <c r="F36" s="14">
        <f t="shared" si="16"/>
        <v>37</v>
      </c>
      <c r="G36" s="14">
        <f t="shared" si="16"/>
        <v>6</v>
      </c>
      <c r="H36" s="14">
        <f t="shared" si="16"/>
        <v>2</v>
      </c>
      <c r="I36" s="14">
        <f t="shared" si="16"/>
        <v>6</v>
      </c>
      <c r="J36" s="14">
        <f t="shared" si="16"/>
        <v>83</v>
      </c>
      <c r="K36" s="14">
        <f t="shared" si="16"/>
        <v>7</v>
      </c>
      <c r="L36" s="14">
        <f t="shared" si="16"/>
        <v>31</v>
      </c>
      <c r="M36" s="14">
        <f t="shared" si="16"/>
        <v>6</v>
      </c>
      <c r="N36" s="14">
        <f t="shared" si="16"/>
        <v>9</v>
      </c>
      <c r="O36" s="14">
        <f t="shared" si="16"/>
        <v>6</v>
      </c>
      <c r="P36" s="14">
        <f t="shared" si="16"/>
        <v>0</v>
      </c>
      <c r="Q36" s="14">
        <f t="shared" si="16"/>
        <v>2</v>
      </c>
      <c r="R36" s="14">
        <f t="shared" si="16"/>
        <v>0</v>
      </c>
      <c r="S36" s="14">
        <f t="shared" si="16"/>
        <v>1</v>
      </c>
      <c r="T36" s="14">
        <f t="shared" si="16"/>
        <v>7</v>
      </c>
      <c r="U36" s="14">
        <f t="shared" si="16"/>
        <v>7</v>
      </c>
      <c r="V36" s="14">
        <f t="shared" si="16"/>
        <v>9</v>
      </c>
      <c r="W36" s="14">
        <f t="shared" si="16"/>
        <v>4</v>
      </c>
      <c r="X36" s="14">
        <f t="shared" si="16"/>
        <v>1</v>
      </c>
      <c r="Y36" s="14">
        <f t="shared" si="16"/>
        <v>104</v>
      </c>
      <c r="Z36" s="14">
        <f t="shared" si="16"/>
        <v>148</v>
      </c>
      <c r="AA36" s="14">
        <f t="shared" si="16"/>
        <v>303</v>
      </c>
      <c r="AB36" s="14">
        <f t="shared" si="16"/>
        <v>120</v>
      </c>
      <c r="AC36" s="14">
        <f t="shared" si="16"/>
        <v>118</v>
      </c>
      <c r="AD36" s="14">
        <f t="shared" si="16"/>
        <v>55</v>
      </c>
      <c r="AE36" s="14">
        <f t="shared" si="16"/>
        <v>35</v>
      </c>
      <c r="AF36" s="14">
        <f t="shared" si="16"/>
        <v>47</v>
      </c>
      <c r="AG36" s="14">
        <f t="shared" si="16"/>
        <v>30</v>
      </c>
      <c r="AH36" s="14">
        <f aca="true" t="shared" si="17" ref="AH36:AZ36">SUM(AH37:AH43)</f>
        <v>95</v>
      </c>
      <c r="AI36" s="14">
        <f t="shared" si="17"/>
        <v>23</v>
      </c>
      <c r="AJ36" s="14">
        <f t="shared" si="17"/>
        <v>24</v>
      </c>
      <c r="AK36" s="14">
        <f t="shared" si="17"/>
        <v>1</v>
      </c>
      <c r="AL36" s="14">
        <f t="shared" si="17"/>
        <v>31</v>
      </c>
      <c r="AM36" s="14">
        <f t="shared" si="17"/>
        <v>13</v>
      </c>
      <c r="AN36" s="14">
        <f t="shared" si="17"/>
        <v>6</v>
      </c>
      <c r="AO36" s="14">
        <f t="shared" si="17"/>
        <v>7</v>
      </c>
      <c r="AP36" s="14">
        <f t="shared" si="17"/>
        <v>1</v>
      </c>
      <c r="AQ36" s="14">
        <f t="shared" si="17"/>
        <v>6</v>
      </c>
      <c r="AR36" s="14">
        <f t="shared" si="17"/>
        <v>3</v>
      </c>
      <c r="AS36" s="14">
        <f t="shared" si="17"/>
        <v>3</v>
      </c>
      <c r="AT36" s="14">
        <f t="shared" si="17"/>
        <v>2</v>
      </c>
      <c r="AU36" s="14">
        <f t="shared" si="17"/>
        <v>13</v>
      </c>
      <c r="AV36" s="14">
        <f t="shared" si="17"/>
        <v>8</v>
      </c>
      <c r="AW36" s="15">
        <f t="shared" si="17"/>
        <v>8</v>
      </c>
      <c r="AX36" s="14">
        <f t="shared" si="17"/>
        <v>10</v>
      </c>
      <c r="AY36" s="14">
        <f t="shared" si="17"/>
        <v>0</v>
      </c>
      <c r="AZ36" s="15">
        <f t="shared" si="17"/>
        <v>15</v>
      </c>
    </row>
    <row r="37" spans="1:52" ht="13.5">
      <c r="A37" s="16" t="s">
        <v>83</v>
      </c>
      <c r="B37" s="17">
        <f aca="true" t="shared" si="18" ref="B37:B43">SUM(C37:AZ37)</f>
        <v>470</v>
      </c>
      <c r="C37" s="18">
        <v>182</v>
      </c>
      <c r="D37" s="18">
        <v>123</v>
      </c>
      <c r="E37" s="18">
        <v>19</v>
      </c>
      <c r="F37" s="18">
        <v>7</v>
      </c>
      <c r="G37" s="18"/>
      <c r="H37" s="18">
        <v>2</v>
      </c>
      <c r="I37" s="18">
        <v>2</v>
      </c>
      <c r="J37" s="18">
        <v>6</v>
      </c>
      <c r="K37" s="18"/>
      <c r="L37" s="18">
        <v>8</v>
      </c>
      <c r="M37" s="18"/>
      <c r="N37" s="18"/>
      <c r="O37" s="18">
        <v>3</v>
      </c>
      <c r="P37" s="18"/>
      <c r="Q37" s="18">
        <v>2</v>
      </c>
      <c r="R37" s="18"/>
      <c r="S37" s="18">
        <v>1</v>
      </c>
      <c r="T37" s="18"/>
      <c r="U37" s="18">
        <v>1</v>
      </c>
      <c r="V37" s="18">
        <v>1</v>
      </c>
      <c r="W37" s="18"/>
      <c r="X37" s="18"/>
      <c r="Y37" s="18"/>
      <c r="Z37" s="18">
        <v>42</v>
      </c>
      <c r="AA37" s="18">
        <v>30</v>
      </c>
      <c r="AB37" s="18">
        <v>2</v>
      </c>
      <c r="AC37" s="18">
        <v>2</v>
      </c>
      <c r="AD37" s="18">
        <v>2</v>
      </c>
      <c r="AE37" s="18">
        <v>1</v>
      </c>
      <c r="AF37" s="18">
        <v>3</v>
      </c>
      <c r="AG37" s="18">
        <v>3</v>
      </c>
      <c r="AH37" s="18">
        <v>7</v>
      </c>
      <c r="AI37" s="18">
        <v>2</v>
      </c>
      <c r="AJ37" s="18"/>
      <c r="AK37" s="18">
        <v>1</v>
      </c>
      <c r="AL37" s="18">
        <v>1</v>
      </c>
      <c r="AM37" s="18"/>
      <c r="AN37" s="18"/>
      <c r="AO37" s="18">
        <v>1</v>
      </c>
      <c r="AP37" s="18"/>
      <c r="AQ37" s="18"/>
      <c r="AR37" s="18">
        <v>1</v>
      </c>
      <c r="AS37" s="18">
        <v>1</v>
      </c>
      <c r="AT37" s="18">
        <v>1</v>
      </c>
      <c r="AU37" s="18">
        <v>5</v>
      </c>
      <c r="AV37" s="18"/>
      <c r="AW37" s="19">
        <v>1</v>
      </c>
      <c r="AX37" s="18">
        <v>3</v>
      </c>
      <c r="AY37" s="18"/>
      <c r="AZ37" s="19">
        <v>4</v>
      </c>
    </row>
    <row r="38" spans="1:52" ht="13.5">
      <c r="A38" s="16" t="s">
        <v>84</v>
      </c>
      <c r="B38" s="17">
        <f t="shared" si="18"/>
        <v>721</v>
      </c>
      <c r="C38" s="18">
        <v>289</v>
      </c>
      <c r="D38" s="18">
        <v>108</v>
      </c>
      <c r="E38" s="18">
        <v>22</v>
      </c>
      <c r="F38" s="18">
        <v>13</v>
      </c>
      <c r="G38" s="18">
        <v>3</v>
      </c>
      <c r="H38" s="18"/>
      <c r="I38" s="18">
        <v>4</v>
      </c>
      <c r="J38" s="18">
        <v>16</v>
      </c>
      <c r="K38" s="18"/>
      <c r="L38" s="18">
        <v>9</v>
      </c>
      <c r="M38" s="18"/>
      <c r="N38" s="18">
        <v>1</v>
      </c>
      <c r="O38" s="18">
        <v>1</v>
      </c>
      <c r="P38" s="18"/>
      <c r="Q38" s="18"/>
      <c r="R38" s="18"/>
      <c r="S38" s="18"/>
      <c r="T38" s="18"/>
      <c r="U38" s="18">
        <v>2</v>
      </c>
      <c r="V38" s="18"/>
      <c r="W38" s="18">
        <v>3</v>
      </c>
      <c r="X38" s="18"/>
      <c r="Y38" s="18">
        <v>59</v>
      </c>
      <c r="Z38" s="18"/>
      <c r="AA38" s="18">
        <v>114</v>
      </c>
      <c r="AB38" s="18">
        <v>13</v>
      </c>
      <c r="AC38" s="18">
        <v>14</v>
      </c>
      <c r="AD38" s="18">
        <v>8</v>
      </c>
      <c r="AE38" s="18">
        <v>1</v>
      </c>
      <c r="AF38" s="18">
        <v>5</v>
      </c>
      <c r="AG38" s="18">
        <v>3</v>
      </c>
      <c r="AH38" s="18">
        <v>2</v>
      </c>
      <c r="AI38" s="18">
        <v>2</v>
      </c>
      <c r="AJ38" s="18">
        <v>5</v>
      </c>
      <c r="AK38" s="18"/>
      <c r="AL38" s="18">
        <v>2</v>
      </c>
      <c r="AM38" s="18">
        <v>4</v>
      </c>
      <c r="AN38" s="18">
        <v>2</v>
      </c>
      <c r="AO38" s="18">
        <v>1</v>
      </c>
      <c r="AP38" s="18"/>
      <c r="AQ38" s="18">
        <v>2</v>
      </c>
      <c r="AR38" s="18">
        <v>2</v>
      </c>
      <c r="AS38" s="18"/>
      <c r="AT38" s="18">
        <v>1</v>
      </c>
      <c r="AU38" s="18">
        <v>1</v>
      </c>
      <c r="AV38" s="18">
        <v>4</v>
      </c>
      <c r="AW38" s="19">
        <v>3</v>
      </c>
      <c r="AX38" s="18">
        <v>1</v>
      </c>
      <c r="AY38" s="18"/>
      <c r="AZ38" s="19">
        <v>1</v>
      </c>
    </row>
    <row r="39" spans="1:52" ht="13.5">
      <c r="A39" s="16" t="s">
        <v>85</v>
      </c>
      <c r="B39" s="17">
        <f t="shared" si="18"/>
        <v>870</v>
      </c>
      <c r="C39" s="18">
        <v>348</v>
      </c>
      <c r="D39" s="18">
        <v>90</v>
      </c>
      <c r="E39" s="18">
        <v>17</v>
      </c>
      <c r="F39" s="18">
        <v>6</v>
      </c>
      <c r="G39" s="18">
        <v>2</v>
      </c>
      <c r="H39" s="18"/>
      <c r="I39" s="18"/>
      <c r="J39" s="18">
        <v>28</v>
      </c>
      <c r="K39" s="18">
        <v>5</v>
      </c>
      <c r="L39" s="18">
        <v>8</v>
      </c>
      <c r="M39" s="18">
        <v>1</v>
      </c>
      <c r="N39" s="18"/>
      <c r="O39" s="18">
        <v>1</v>
      </c>
      <c r="P39" s="18"/>
      <c r="Q39" s="18"/>
      <c r="R39" s="18"/>
      <c r="S39" s="18"/>
      <c r="T39" s="18">
        <v>6</v>
      </c>
      <c r="U39" s="18">
        <v>2</v>
      </c>
      <c r="V39" s="18">
        <v>6</v>
      </c>
      <c r="W39" s="18"/>
      <c r="X39" s="18">
        <v>1</v>
      </c>
      <c r="Y39" s="18">
        <v>31</v>
      </c>
      <c r="Z39" s="18">
        <v>68</v>
      </c>
      <c r="AA39" s="18"/>
      <c r="AB39" s="18">
        <v>77</v>
      </c>
      <c r="AC39" s="18">
        <v>52</v>
      </c>
      <c r="AD39" s="18">
        <v>18</v>
      </c>
      <c r="AE39" s="18">
        <v>16</v>
      </c>
      <c r="AF39" s="18">
        <v>11</v>
      </c>
      <c r="AG39" s="18">
        <v>4</v>
      </c>
      <c r="AH39" s="18">
        <v>16</v>
      </c>
      <c r="AI39" s="18">
        <v>5</v>
      </c>
      <c r="AJ39" s="18">
        <v>9</v>
      </c>
      <c r="AK39" s="18"/>
      <c r="AL39" s="18">
        <v>12</v>
      </c>
      <c r="AM39" s="18">
        <v>5</v>
      </c>
      <c r="AN39" s="18">
        <v>2</v>
      </c>
      <c r="AO39" s="18">
        <v>4</v>
      </c>
      <c r="AP39" s="18"/>
      <c r="AQ39" s="18">
        <v>3</v>
      </c>
      <c r="AR39" s="18"/>
      <c r="AS39" s="18"/>
      <c r="AT39" s="18"/>
      <c r="AU39" s="18">
        <v>2</v>
      </c>
      <c r="AV39" s="18"/>
      <c r="AW39" s="19">
        <v>3</v>
      </c>
      <c r="AX39" s="18">
        <v>5</v>
      </c>
      <c r="AY39" s="18"/>
      <c r="AZ39" s="19">
        <v>6</v>
      </c>
    </row>
    <row r="40" spans="1:52" ht="13.5">
      <c r="A40" s="16" t="s">
        <v>86</v>
      </c>
      <c r="B40" s="17">
        <f t="shared" si="18"/>
        <v>353</v>
      </c>
      <c r="C40" s="18">
        <v>109</v>
      </c>
      <c r="D40" s="18">
        <v>35</v>
      </c>
      <c r="E40" s="18">
        <v>18</v>
      </c>
      <c r="F40" s="18">
        <v>2</v>
      </c>
      <c r="G40" s="18"/>
      <c r="H40" s="18"/>
      <c r="I40" s="18"/>
      <c r="J40" s="18">
        <v>10</v>
      </c>
      <c r="K40" s="18">
        <v>2</v>
      </c>
      <c r="L40" s="18">
        <v>3</v>
      </c>
      <c r="M40" s="18">
        <v>2</v>
      </c>
      <c r="N40" s="18">
        <v>4</v>
      </c>
      <c r="O40" s="18"/>
      <c r="P40" s="18"/>
      <c r="Q40" s="18"/>
      <c r="R40" s="18"/>
      <c r="S40" s="18"/>
      <c r="T40" s="18">
        <v>1</v>
      </c>
      <c r="U40" s="18">
        <v>2</v>
      </c>
      <c r="V40" s="18">
        <v>2</v>
      </c>
      <c r="W40" s="18"/>
      <c r="X40" s="18"/>
      <c r="Y40" s="18">
        <v>11</v>
      </c>
      <c r="Z40" s="18">
        <v>26</v>
      </c>
      <c r="AA40" s="18">
        <v>73</v>
      </c>
      <c r="AB40" s="18"/>
      <c r="AC40" s="18">
        <v>23</v>
      </c>
      <c r="AD40" s="18">
        <v>2</v>
      </c>
      <c r="AE40" s="18">
        <v>2</v>
      </c>
      <c r="AF40" s="18">
        <v>2</v>
      </c>
      <c r="AG40" s="18">
        <v>5</v>
      </c>
      <c r="AH40" s="18">
        <v>6</v>
      </c>
      <c r="AI40" s="18">
        <v>3</v>
      </c>
      <c r="AJ40" s="18"/>
      <c r="AK40" s="18"/>
      <c r="AL40" s="18">
        <v>3</v>
      </c>
      <c r="AM40" s="18">
        <v>1</v>
      </c>
      <c r="AN40" s="18">
        <v>1</v>
      </c>
      <c r="AO40" s="18">
        <v>1</v>
      </c>
      <c r="AP40" s="18"/>
      <c r="AQ40" s="18">
        <v>1</v>
      </c>
      <c r="AR40" s="18"/>
      <c r="AS40" s="18"/>
      <c r="AT40" s="18"/>
      <c r="AU40" s="18">
        <v>1</v>
      </c>
      <c r="AV40" s="18">
        <v>1</v>
      </c>
      <c r="AW40" s="19"/>
      <c r="AX40" s="18">
        <v>1</v>
      </c>
      <c r="AY40" s="18"/>
      <c r="AZ40" s="19"/>
    </row>
    <row r="41" spans="1:52" ht="13.5">
      <c r="A41" s="40" t="s">
        <v>87</v>
      </c>
      <c r="B41" s="17">
        <f t="shared" si="18"/>
        <v>235</v>
      </c>
      <c r="C41" s="18">
        <v>84</v>
      </c>
      <c r="D41" s="18">
        <v>11</v>
      </c>
      <c r="E41" s="18">
        <v>5</v>
      </c>
      <c r="F41" s="18">
        <v>4</v>
      </c>
      <c r="G41" s="18"/>
      <c r="H41" s="18"/>
      <c r="I41" s="18"/>
      <c r="J41" s="18">
        <v>12</v>
      </c>
      <c r="K41" s="18"/>
      <c r="L41" s="18">
        <v>1</v>
      </c>
      <c r="M41" s="18">
        <v>1</v>
      </c>
      <c r="N41" s="18"/>
      <c r="O41" s="18">
        <v>1</v>
      </c>
      <c r="P41" s="18"/>
      <c r="Q41" s="18"/>
      <c r="R41" s="18"/>
      <c r="S41" s="18"/>
      <c r="T41" s="18"/>
      <c r="U41" s="18"/>
      <c r="V41" s="18"/>
      <c r="W41" s="18"/>
      <c r="X41" s="18"/>
      <c r="Y41" s="18">
        <v>1</v>
      </c>
      <c r="Z41" s="18">
        <v>5</v>
      </c>
      <c r="AA41" s="18">
        <v>52</v>
      </c>
      <c r="AB41" s="18">
        <v>12</v>
      </c>
      <c r="AC41" s="18"/>
      <c r="AD41" s="18">
        <v>14</v>
      </c>
      <c r="AE41" s="18">
        <v>6</v>
      </c>
      <c r="AF41" s="18">
        <v>1</v>
      </c>
      <c r="AG41" s="18">
        <v>2</v>
      </c>
      <c r="AH41" s="18">
        <v>11</v>
      </c>
      <c r="AI41" s="18">
        <v>2</v>
      </c>
      <c r="AJ41" s="18"/>
      <c r="AK41" s="18"/>
      <c r="AL41" s="18">
        <v>4</v>
      </c>
      <c r="AM41" s="18"/>
      <c r="AN41" s="18"/>
      <c r="AO41" s="18"/>
      <c r="AP41" s="18"/>
      <c r="AQ41" s="18"/>
      <c r="AR41" s="18"/>
      <c r="AS41" s="18">
        <v>2</v>
      </c>
      <c r="AT41" s="18"/>
      <c r="AU41" s="18">
        <v>2</v>
      </c>
      <c r="AV41" s="18">
        <v>1</v>
      </c>
      <c r="AW41" s="19">
        <v>1</v>
      </c>
      <c r="AX41" s="18"/>
      <c r="AY41" s="18"/>
      <c r="AZ41" s="19"/>
    </row>
    <row r="42" spans="1:52" ht="13.5">
      <c r="A42" s="40" t="s">
        <v>88</v>
      </c>
      <c r="B42" s="17">
        <f t="shared" si="18"/>
        <v>219</v>
      </c>
      <c r="C42" s="18">
        <v>53</v>
      </c>
      <c r="D42" s="18">
        <v>4</v>
      </c>
      <c r="E42" s="18">
        <v>4</v>
      </c>
      <c r="F42" s="18">
        <v>1</v>
      </c>
      <c r="G42" s="18">
        <v>1</v>
      </c>
      <c r="H42" s="18"/>
      <c r="I42" s="18"/>
      <c r="J42" s="18">
        <v>8</v>
      </c>
      <c r="K42" s="18"/>
      <c r="L42" s="18"/>
      <c r="M42" s="18"/>
      <c r="N42" s="18">
        <v>4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1</v>
      </c>
      <c r="Z42" s="18">
        <v>6</v>
      </c>
      <c r="AA42" s="18">
        <v>22</v>
      </c>
      <c r="AB42" s="18">
        <v>10</v>
      </c>
      <c r="AC42" s="18">
        <v>22</v>
      </c>
      <c r="AD42" s="18"/>
      <c r="AE42" s="18">
        <v>9</v>
      </c>
      <c r="AF42" s="18">
        <v>4</v>
      </c>
      <c r="AG42" s="18">
        <v>8</v>
      </c>
      <c r="AH42" s="18">
        <v>33</v>
      </c>
      <c r="AI42" s="18">
        <v>7</v>
      </c>
      <c r="AJ42" s="18">
        <v>8</v>
      </c>
      <c r="AK42" s="18"/>
      <c r="AL42" s="18">
        <v>7</v>
      </c>
      <c r="AM42" s="18">
        <v>1</v>
      </c>
      <c r="AN42" s="18">
        <v>1</v>
      </c>
      <c r="AO42" s="18"/>
      <c r="AP42" s="18">
        <v>1</v>
      </c>
      <c r="AQ42" s="18"/>
      <c r="AR42" s="18"/>
      <c r="AS42" s="18"/>
      <c r="AT42" s="18"/>
      <c r="AU42" s="18"/>
      <c r="AV42" s="18"/>
      <c r="AW42" s="18"/>
      <c r="AX42" s="18"/>
      <c r="AY42" s="18"/>
      <c r="AZ42" s="19">
        <v>4</v>
      </c>
    </row>
    <row r="43" spans="1:53" s="4" customFormat="1" ht="12.75" customHeight="1">
      <c r="A43" s="37" t="s">
        <v>89</v>
      </c>
      <c r="B43" s="38">
        <f t="shared" si="18"/>
        <v>144</v>
      </c>
      <c r="C43" s="32">
        <v>34</v>
      </c>
      <c r="D43" s="32">
        <v>3</v>
      </c>
      <c r="E43" s="32">
        <v>1</v>
      </c>
      <c r="F43" s="32">
        <v>4</v>
      </c>
      <c r="G43" s="32"/>
      <c r="H43" s="32"/>
      <c r="I43" s="32"/>
      <c r="J43" s="32">
        <v>3</v>
      </c>
      <c r="K43" s="32"/>
      <c r="L43" s="32">
        <v>2</v>
      </c>
      <c r="M43" s="32">
        <v>2</v>
      </c>
      <c r="N43" s="32"/>
      <c r="O43" s="32"/>
      <c r="P43" s="32"/>
      <c r="Q43" s="32"/>
      <c r="R43" s="32"/>
      <c r="S43" s="32"/>
      <c r="T43" s="32"/>
      <c r="U43" s="32"/>
      <c r="V43" s="32"/>
      <c r="W43" s="32">
        <v>1</v>
      </c>
      <c r="X43" s="32"/>
      <c r="Y43" s="32">
        <v>1</v>
      </c>
      <c r="Z43" s="32">
        <v>1</v>
      </c>
      <c r="AA43" s="32">
        <v>12</v>
      </c>
      <c r="AB43" s="32">
        <v>6</v>
      </c>
      <c r="AC43" s="32">
        <v>5</v>
      </c>
      <c r="AD43" s="32">
        <v>11</v>
      </c>
      <c r="AE43" s="32"/>
      <c r="AF43" s="32">
        <v>21</v>
      </c>
      <c r="AG43" s="32">
        <v>5</v>
      </c>
      <c r="AH43" s="32">
        <v>20</v>
      </c>
      <c r="AI43" s="32">
        <v>2</v>
      </c>
      <c r="AJ43" s="32">
        <v>2</v>
      </c>
      <c r="AK43" s="32"/>
      <c r="AL43" s="32">
        <v>2</v>
      </c>
      <c r="AM43" s="32">
        <v>2</v>
      </c>
      <c r="AN43" s="32"/>
      <c r="AO43" s="32"/>
      <c r="AP43" s="32"/>
      <c r="AQ43" s="32"/>
      <c r="AR43" s="32"/>
      <c r="AS43" s="32"/>
      <c r="AT43" s="32"/>
      <c r="AU43" s="32">
        <v>2</v>
      </c>
      <c r="AV43" s="32">
        <v>2</v>
      </c>
      <c r="AW43" s="32"/>
      <c r="AX43" s="32"/>
      <c r="AY43" s="32"/>
      <c r="AZ43" s="33"/>
      <c r="BA43" s="46"/>
    </row>
    <row r="44" spans="1:52" ht="13.5">
      <c r="A44" s="39" t="s">
        <v>90</v>
      </c>
      <c r="B44" s="13">
        <f aca="true" t="shared" si="19" ref="B44:AG44">SUM(B45:B46)</f>
        <v>488</v>
      </c>
      <c r="C44" s="14">
        <f t="shared" si="19"/>
        <v>107</v>
      </c>
      <c r="D44" s="14">
        <f t="shared" si="19"/>
        <v>12</v>
      </c>
      <c r="E44" s="14">
        <f t="shared" si="19"/>
        <v>9</v>
      </c>
      <c r="F44" s="14">
        <f t="shared" si="19"/>
        <v>7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9"/>
        <v>28</v>
      </c>
      <c r="K44" s="14">
        <f t="shared" si="19"/>
        <v>2</v>
      </c>
      <c r="L44" s="14">
        <f t="shared" si="19"/>
        <v>0</v>
      </c>
      <c r="M44" s="14">
        <f t="shared" si="19"/>
        <v>4</v>
      </c>
      <c r="N44" s="14">
        <f t="shared" si="19"/>
        <v>0</v>
      </c>
      <c r="O44" s="14">
        <f t="shared" si="19"/>
        <v>0</v>
      </c>
      <c r="P44" s="14">
        <f t="shared" si="19"/>
        <v>2</v>
      </c>
      <c r="Q44" s="14">
        <f t="shared" si="19"/>
        <v>0</v>
      </c>
      <c r="R44" s="14">
        <f t="shared" si="19"/>
        <v>0</v>
      </c>
      <c r="S44" s="14">
        <f t="shared" si="19"/>
        <v>0</v>
      </c>
      <c r="T44" s="14">
        <f t="shared" si="19"/>
        <v>0</v>
      </c>
      <c r="U44" s="14">
        <f t="shared" si="19"/>
        <v>1</v>
      </c>
      <c r="V44" s="14">
        <f t="shared" si="19"/>
        <v>0</v>
      </c>
      <c r="W44" s="14">
        <f t="shared" si="19"/>
        <v>0</v>
      </c>
      <c r="X44" s="14">
        <f t="shared" si="19"/>
        <v>1</v>
      </c>
      <c r="Y44" s="14">
        <f t="shared" si="19"/>
        <v>10</v>
      </c>
      <c r="Z44" s="14">
        <f t="shared" si="19"/>
        <v>6</v>
      </c>
      <c r="AA44" s="14">
        <f t="shared" si="19"/>
        <v>20</v>
      </c>
      <c r="AB44" s="14">
        <f t="shared" si="19"/>
        <v>10</v>
      </c>
      <c r="AC44" s="14">
        <f t="shared" si="19"/>
        <v>14</v>
      </c>
      <c r="AD44" s="14">
        <f t="shared" si="19"/>
        <v>17</v>
      </c>
      <c r="AE44" s="14">
        <f t="shared" si="19"/>
        <v>16</v>
      </c>
      <c r="AF44" s="14">
        <f t="shared" si="19"/>
        <v>29</v>
      </c>
      <c r="AG44" s="14">
        <f t="shared" si="19"/>
        <v>22</v>
      </c>
      <c r="AH44" s="14">
        <f aca="true" t="shared" si="20" ref="AH44:AZ44">SUM(AH45:AH46)</f>
        <v>33</v>
      </c>
      <c r="AI44" s="14">
        <f t="shared" si="20"/>
        <v>26</v>
      </c>
      <c r="AJ44" s="14">
        <f t="shared" si="20"/>
        <v>43</v>
      </c>
      <c r="AK44" s="14">
        <f t="shared" si="20"/>
        <v>0</v>
      </c>
      <c r="AL44" s="14">
        <f t="shared" si="20"/>
        <v>30</v>
      </c>
      <c r="AM44" s="14">
        <f t="shared" si="20"/>
        <v>4</v>
      </c>
      <c r="AN44" s="14">
        <f t="shared" si="20"/>
        <v>4</v>
      </c>
      <c r="AO44" s="14">
        <f t="shared" si="20"/>
        <v>3</v>
      </c>
      <c r="AP44" s="14">
        <f t="shared" si="20"/>
        <v>2</v>
      </c>
      <c r="AQ44" s="14">
        <f t="shared" si="20"/>
        <v>11</v>
      </c>
      <c r="AR44" s="14">
        <f t="shared" si="20"/>
        <v>3</v>
      </c>
      <c r="AS44" s="14">
        <f t="shared" si="20"/>
        <v>1</v>
      </c>
      <c r="AT44" s="14">
        <f t="shared" si="20"/>
        <v>0</v>
      </c>
      <c r="AU44" s="14">
        <f t="shared" si="20"/>
        <v>2</v>
      </c>
      <c r="AV44" s="14">
        <f t="shared" si="20"/>
        <v>0</v>
      </c>
      <c r="AW44" s="14">
        <f t="shared" si="20"/>
        <v>2</v>
      </c>
      <c r="AX44" s="14">
        <f t="shared" si="20"/>
        <v>4</v>
      </c>
      <c r="AY44" s="14">
        <f t="shared" si="20"/>
        <v>1</v>
      </c>
      <c r="AZ44" s="15">
        <f t="shared" si="20"/>
        <v>2</v>
      </c>
    </row>
    <row r="45" spans="1:52" ht="13.5">
      <c r="A45" s="40" t="s">
        <v>91</v>
      </c>
      <c r="B45" s="17">
        <f>SUM(C45:AZ45)</f>
        <v>270</v>
      </c>
      <c r="C45" s="18">
        <v>66</v>
      </c>
      <c r="D45" s="18">
        <v>9</v>
      </c>
      <c r="E45" s="18">
        <v>3</v>
      </c>
      <c r="F45" s="18">
        <v>1</v>
      </c>
      <c r="G45" s="18"/>
      <c r="H45" s="18"/>
      <c r="I45" s="18"/>
      <c r="J45" s="18">
        <v>11</v>
      </c>
      <c r="K45" s="18">
        <v>2</v>
      </c>
      <c r="L45" s="18"/>
      <c r="M45" s="18">
        <v>4</v>
      </c>
      <c r="N45" s="18"/>
      <c r="O45" s="18"/>
      <c r="P45" s="18"/>
      <c r="Q45" s="18"/>
      <c r="R45" s="18"/>
      <c r="S45" s="18"/>
      <c r="T45" s="18"/>
      <c r="U45" s="18">
        <v>1</v>
      </c>
      <c r="V45" s="18"/>
      <c r="W45" s="18"/>
      <c r="X45" s="18">
        <v>1</v>
      </c>
      <c r="Y45" s="18">
        <v>3</v>
      </c>
      <c r="Z45" s="18">
        <v>4</v>
      </c>
      <c r="AA45" s="18">
        <v>11</v>
      </c>
      <c r="AB45" s="18">
        <v>10</v>
      </c>
      <c r="AC45" s="18">
        <v>13</v>
      </c>
      <c r="AD45" s="18">
        <v>10</v>
      </c>
      <c r="AE45" s="18">
        <v>10</v>
      </c>
      <c r="AF45" s="18"/>
      <c r="AG45" s="18">
        <v>22</v>
      </c>
      <c r="AH45" s="18">
        <v>23</v>
      </c>
      <c r="AI45" s="18">
        <v>11</v>
      </c>
      <c r="AJ45" s="18">
        <v>26</v>
      </c>
      <c r="AK45" s="18"/>
      <c r="AL45" s="18">
        <v>13</v>
      </c>
      <c r="AM45" s="18">
        <v>2</v>
      </c>
      <c r="AN45" s="18"/>
      <c r="AO45" s="18">
        <v>2</v>
      </c>
      <c r="AP45" s="18">
        <v>1</v>
      </c>
      <c r="AQ45" s="18">
        <v>6</v>
      </c>
      <c r="AR45" s="18">
        <v>1</v>
      </c>
      <c r="AS45" s="18">
        <v>1</v>
      </c>
      <c r="AT45" s="18"/>
      <c r="AU45" s="18">
        <v>1</v>
      </c>
      <c r="AV45" s="18"/>
      <c r="AW45" s="18">
        <v>1</v>
      </c>
      <c r="AX45" s="18">
        <v>1</v>
      </c>
      <c r="AY45" s="18"/>
      <c r="AZ45" s="19"/>
    </row>
    <row r="46" spans="1:52" ht="13.5">
      <c r="A46" s="37" t="s">
        <v>92</v>
      </c>
      <c r="B46" s="17">
        <f>SUM(C46:AZ46)</f>
        <v>218</v>
      </c>
      <c r="C46" s="18">
        <v>41</v>
      </c>
      <c r="D46" s="18">
        <v>3</v>
      </c>
      <c r="E46" s="18">
        <v>6</v>
      </c>
      <c r="F46" s="18">
        <v>6</v>
      </c>
      <c r="G46" s="18"/>
      <c r="H46" s="18"/>
      <c r="I46" s="18"/>
      <c r="J46" s="18">
        <v>17</v>
      </c>
      <c r="K46" s="18"/>
      <c r="L46" s="18"/>
      <c r="M46" s="18"/>
      <c r="N46" s="18"/>
      <c r="O46" s="18"/>
      <c r="P46" s="18">
        <v>2</v>
      </c>
      <c r="Q46" s="18"/>
      <c r="R46" s="18"/>
      <c r="S46" s="18"/>
      <c r="T46" s="18"/>
      <c r="U46" s="18"/>
      <c r="V46" s="18"/>
      <c r="W46" s="18"/>
      <c r="X46" s="18"/>
      <c r="Y46" s="18">
        <v>7</v>
      </c>
      <c r="Z46" s="18">
        <v>2</v>
      </c>
      <c r="AA46" s="18">
        <v>9</v>
      </c>
      <c r="AB46" s="18"/>
      <c r="AC46" s="18">
        <v>1</v>
      </c>
      <c r="AD46" s="18">
        <v>7</v>
      </c>
      <c r="AE46" s="18">
        <v>6</v>
      </c>
      <c r="AF46" s="18">
        <v>29</v>
      </c>
      <c r="AG46" s="18"/>
      <c r="AH46" s="18">
        <v>10</v>
      </c>
      <c r="AI46" s="18">
        <v>15</v>
      </c>
      <c r="AJ46" s="18">
        <v>17</v>
      </c>
      <c r="AK46" s="18"/>
      <c r="AL46" s="18">
        <v>17</v>
      </c>
      <c r="AM46" s="18">
        <v>2</v>
      </c>
      <c r="AN46" s="18">
        <v>4</v>
      </c>
      <c r="AO46" s="18">
        <v>1</v>
      </c>
      <c r="AP46" s="18">
        <v>1</v>
      </c>
      <c r="AQ46" s="18">
        <v>5</v>
      </c>
      <c r="AR46" s="18">
        <v>2</v>
      </c>
      <c r="AS46" s="18"/>
      <c r="AT46" s="18"/>
      <c r="AU46" s="18">
        <v>1</v>
      </c>
      <c r="AV46" s="18"/>
      <c r="AW46" s="18">
        <v>1</v>
      </c>
      <c r="AX46" s="18">
        <v>3</v>
      </c>
      <c r="AY46" s="18">
        <v>1</v>
      </c>
      <c r="AZ46" s="19">
        <v>2</v>
      </c>
    </row>
    <row r="47" spans="1:52" ht="13.5">
      <c r="A47" s="39" t="s">
        <v>93</v>
      </c>
      <c r="B47" s="13">
        <f aca="true" t="shared" si="21" ref="B47:AG47">SUM(B48:B51)</f>
        <v>936</v>
      </c>
      <c r="C47" s="14">
        <f t="shared" si="21"/>
        <v>252</v>
      </c>
      <c r="D47" s="14">
        <f t="shared" si="21"/>
        <v>41</v>
      </c>
      <c r="E47" s="14">
        <f t="shared" si="21"/>
        <v>16</v>
      </c>
      <c r="F47" s="14">
        <f t="shared" si="21"/>
        <v>15</v>
      </c>
      <c r="G47" s="14">
        <f t="shared" si="21"/>
        <v>1</v>
      </c>
      <c r="H47" s="14">
        <f t="shared" si="21"/>
        <v>0</v>
      </c>
      <c r="I47" s="14">
        <f t="shared" si="21"/>
        <v>2</v>
      </c>
      <c r="J47" s="14">
        <f t="shared" si="21"/>
        <v>84</v>
      </c>
      <c r="K47" s="14">
        <f t="shared" si="21"/>
        <v>6</v>
      </c>
      <c r="L47" s="14">
        <f t="shared" si="21"/>
        <v>2</v>
      </c>
      <c r="M47" s="14">
        <f t="shared" si="21"/>
        <v>3</v>
      </c>
      <c r="N47" s="14">
        <f t="shared" si="21"/>
        <v>1</v>
      </c>
      <c r="O47" s="14">
        <f t="shared" si="21"/>
        <v>0</v>
      </c>
      <c r="P47" s="14">
        <f t="shared" si="21"/>
        <v>3</v>
      </c>
      <c r="Q47" s="14">
        <f t="shared" si="21"/>
        <v>0</v>
      </c>
      <c r="R47" s="14">
        <f t="shared" si="21"/>
        <v>2</v>
      </c>
      <c r="S47" s="14">
        <f t="shared" si="21"/>
        <v>0</v>
      </c>
      <c r="T47" s="14">
        <f t="shared" si="21"/>
        <v>1</v>
      </c>
      <c r="U47" s="14">
        <f t="shared" si="21"/>
        <v>1</v>
      </c>
      <c r="V47" s="14">
        <f t="shared" si="21"/>
        <v>3</v>
      </c>
      <c r="W47" s="14">
        <f t="shared" si="21"/>
        <v>0</v>
      </c>
      <c r="X47" s="14">
        <f t="shared" si="21"/>
        <v>0</v>
      </c>
      <c r="Y47" s="14">
        <f t="shared" si="21"/>
        <v>22</v>
      </c>
      <c r="Z47" s="14">
        <f t="shared" si="21"/>
        <v>31</v>
      </c>
      <c r="AA47" s="14">
        <f t="shared" si="21"/>
        <v>31</v>
      </c>
      <c r="AB47" s="14">
        <f t="shared" si="21"/>
        <v>13</v>
      </c>
      <c r="AC47" s="14">
        <f t="shared" si="21"/>
        <v>18</v>
      </c>
      <c r="AD47" s="14">
        <f t="shared" si="21"/>
        <v>19</v>
      </c>
      <c r="AE47" s="14">
        <f t="shared" si="21"/>
        <v>36</v>
      </c>
      <c r="AF47" s="14">
        <f t="shared" si="21"/>
        <v>40</v>
      </c>
      <c r="AG47" s="14">
        <f t="shared" si="21"/>
        <v>23</v>
      </c>
      <c r="AH47" s="14">
        <f aca="true" t="shared" si="22" ref="AH47:AZ47">SUM(AH48:AH51)</f>
        <v>50</v>
      </c>
      <c r="AI47" s="14">
        <f t="shared" si="22"/>
        <v>43</v>
      </c>
      <c r="AJ47" s="14">
        <f t="shared" si="22"/>
        <v>45</v>
      </c>
      <c r="AK47" s="14">
        <f t="shared" si="22"/>
        <v>16</v>
      </c>
      <c r="AL47" s="14">
        <f t="shared" si="22"/>
        <v>46</v>
      </c>
      <c r="AM47" s="14">
        <f t="shared" si="22"/>
        <v>9</v>
      </c>
      <c r="AN47" s="14">
        <f t="shared" si="22"/>
        <v>10</v>
      </c>
      <c r="AO47" s="14">
        <f t="shared" si="22"/>
        <v>2</v>
      </c>
      <c r="AP47" s="14">
        <f t="shared" si="22"/>
        <v>0</v>
      </c>
      <c r="AQ47" s="14">
        <f t="shared" si="22"/>
        <v>11</v>
      </c>
      <c r="AR47" s="14">
        <f t="shared" si="22"/>
        <v>2</v>
      </c>
      <c r="AS47" s="14">
        <f t="shared" si="22"/>
        <v>4</v>
      </c>
      <c r="AT47" s="14">
        <f t="shared" si="22"/>
        <v>2</v>
      </c>
      <c r="AU47" s="14">
        <f t="shared" si="22"/>
        <v>11</v>
      </c>
      <c r="AV47" s="14">
        <f t="shared" si="22"/>
        <v>1</v>
      </c>
      <c r="AW47" s="14">
        <f t="shared" si="22"/>
        <v>3</v>
      </c>
      <c r="AX47" s="14">
        <f t="shared" si="22"/>
        <v>10</v>
      </c>
      <c r="AY47" s="14">
        <f t="shared" si="22"/>
        <v>4</v>
      </c>
      <c r="AZ47" s="15">
        <f t="shared" si="22"/>
        <v>1</v>
      </c>
    </row>
    <row r="48" spans="1:52" ht="13.5">
      <c r="A48" s="40" t="s">
        <v>94</v>
      </c>
      <c r="B48" s="17">
        <f>SUM(C48:AZ48)</f>
        <v>517</v>
      </c>
      <c r="C48" s="18">
        <v>143</v>
      </c>
      <c r="D48" s="18">
        <v>31</v>
      </c>
      <c r="E48" s="18">
        <v>6</v>
      </c>
      <c r="F48" s="18">
        <v>5</v>
      </c>
      <c r="G48" s="18">
        <v>1</v>
      </c>
      <c r="H48" s="18"/>
      <c r="I48" s="18">
        <v>2</v>
      </c>
      <c r="J48" s="18">
        <v>68</v>
      </c>
      <c r="K48" s="18">
        <v>5</v>
      </c>
      <c r="L48" s="18">
        <v>1</v>
      </c>
      <c r="M48" s="18">
        <v>3</v>
      </c>
      <c r="N48" s="18"/>
      <c r="O48" s="18"/>
      <c r="P48" s="18">
        <v>2</v>
      </c>
      <c r="Q48" s="18"/>
      <c r="R48" s="18">
        <v>2</v>
      </c>
      <c r="S48" s="18"/>
      <c r="T48" s="18">
        <v>1</v>
      </c>
      <c r="U48" s="18">
        <v>1</v>
      </c>
      <c r="V48" s="18">
        <v>3</v>
      </c>
      <c r="W48" s="18"/>
      <c r="X48" s="18"/>
      <c r="Y48" s="18">
        <v>19</v>
      </c>
      <c r="Z48" s="18">
        <v>18</v>
      </c>
      <c r="AA48" s="18">
        <v>18</v>
      </c>
      <c r="AB48" s="18">
        <v>3</v>
      </c>
      <c r="AC48" s="18">
        <v>12</v>
      </c>
      <c r="AD48" s="18">
        <v>16</v>
      </c>
      <c r="AE48" s="18">
        <v>27</v>
      </c>
      <c r="AF48" s="18">
        <v>23</v>
      </c>
      <c r="AG48" s="18">
        <v>8</v>
      </c>
      <c r="AH48" s="18"/>
      <c r="AI48" s="18">
        <v>27</v>
      </c>
      <c r="AJ48" s="18">
        <v>20</v>
      </c>
      <c r="AK48" s="18">
        <v>2</v>
      </c>
      <c r="AL48" s="18">
        <v>22</v>
      </c>
      <c r="AM48" s="18"/>
      <c r="AN48" s="18">
        <v>8</v>
      </c>
      <c r="AO48" s="18">
        <v>1</v>
      </c>
      <c r="AP48" s="18"/>
      <c r="AQ48" s="18">
        <v>2</v>
      </c>
      <c r="AR48" s="18">
        <v>1</v>
      </c>
      <c r="AS48" s="18">
        <v>3</v>
      </c>
      <c r="AT48" s="18"/>
      <c r="AU48" s="18">
        <v>2</v>
      </c>
      <c r="AV48" s="18"/>
      <c r="AW48" s="18">
        <v>2</v>
      </c>
      <c r="AX48" s="18">
        <v>5</v>
      </c>
      <c r="AY48" s="18">
        <v>3</v>
      </c>
      <c r="AZ48" s="19">
        <v>1</v>
      </c>
    </row>
    <row r="49" spans="1:52" ht="13.5">
      <c r="A49" s="40" t="s">
        <v>95</v>
      </c>
      <c r="B49" s="17">
        <f>SUM(C49:AZ49)</f>
        <v>204</v>
      </c>
      <c r="C49" s="18">
        <v>61</v>
      </c>
      <c r="D49" s="18">
        <v>1</v>
      </c>
      <c r="E49" s="18">
        <v>8</v>
      </c>
      <c r="F49" s="18">
        <v>1</v>
      </c>
      <c r="G49" s="18"/>
      <c r="H49" s="18"/>
      <c r="I49" s="18"/>
      <c r="J49" s="18">
        <v>9</v>
      </c>
      <c r="K49" s="18">
        <v>1</v>
      </c>
      <c r="L49" s="18"/>
      <c r="M49" s="18"/>
      <c r="N49" s="18">
        <v>1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>
        <v>7</v>
      </c>
      <c r="AA49" s="18">
        <v>3</v>
      </c>
      <c r="AB49" s="18">
        <v>3</v>
      </c>
      <c r="AC49" s="18">
        <v>3</v>
      </c>
      <c r="AD49" s="18">
        <v>1</v>
      </c>
      <c r="AE49" s="18">
        <v>6</v>
      </c>
      <c r="AF49" s="18">
        <v>10</v>
      </c>
      <c r="AG49" s="18">
        <v>6</v>
      </c>
      <c r="AH49" s="18">
        <v>36</v>
      </c>
      <c r="AI49" s="18"/>
      <c r="AJ49" s="18">
        <v>19</v>
      </c>
      <c r="AK49" s="18"/>
      <c r="AL49" s="18">
        <v>9</v>
      </c>
      <c r="AM49" s="18">
        <v>3</v>
      </c>
      <c r="AN49" s="18">
        <v>2</v>
      </c>
      <c r="AO49" s="18"/>
      <c r="AP49" s="18"/>
      <c r="AQ49" s="18">
        <v>2</v>
      </c>
      <c r="AR49" s="18">
        <v>1</v>
      </c>
      <c r="AS49" s="18">
        <v>1</v>
      </c>
      <c r="AT49" s="18">
        <v>2</v>
      </c>
      <c r="AU49" s="18">
        <v>4</v>
      </c>
      <c r="AV49" s="18"/>
      <c r="AW49" s="18"/>
      <c r="AX49" s="18">
        <v>3</v>
      </c>
      <c r="AY49" s="18">
        <v>1</v>
      </c>
      <c r="AZ49" s="19"/>
    </row>
    <row r="50" spans="1:52" ht="13.5">
      <c r="A50" s="40" t="s">
        <v>96</v>
      </c>
      <c r="B50" s="17">
        <f>SUM(C50:AZ50)</f>
        <v>194</v>
      </c>
      <c r="C50" s="18">
        <v>43</v>
      </c>
      <c r="D50" s="18">
        <v>9</v>
      </c>
      <c r="E50" s="18">
        <v>1</v>
      </c>
      <c r="F50" s="18">
        <v>8</v>
      </c>
      <c r="G50" s="18"/>
      <c r="H50" s="18"/>
      <c r="I50" s="18"/>
      <c r="J50" s="18">
        <v>4</v>
      </c>
      <c r="K50" s="18"/>
      <c r="L50" s="18">
        <v>1</v>
      </c>
      <c r="M50" s="18"/>
      <c r="N50" s="18"/>
      <c r="O50" s="18"/>
      <c r="P50" s="18">
        <v>1</v>
      </c>
      <c r="Q50" s="18"/>
      <c r="R50" s="18"/>
      <c r="S50" s="18"/>
      <c r="T50" s="18"/>
      <c r="U50" s="18"/>
      <c r="V50" s="18"/>
      <c r="W50" s="18"/>
      <c r="X50" s="18"/>
      <c r="Y50" s="18">
        <v>2</v>
      </c>
      <c r="Z50" s="18">
        <v>5</v>
      </c>
      <c r="AA50" s="18">
        <v>10</v>
      </c>
      <c r="AB50" s="18">
        <v>7</v>
      </c>
      <c r="AC50" s="18">
        <v>2</v>
      </c>
      <c r="AD50" s="18">
        <v>2</v>
      </c>
      <c r="AE50" s="18">
        <v>3</v>
      </c>
      <c r="AF50" s="18">
        <v>6</v>
      </c>
      <c r="AG50" s="18">
        <v>9</v>
      </c>
      <c r="AH50" s="18">
        <v>14</v>
      </c>
      <c r="AI50" s="18">
        <v>15</v>
      </c>
      <c r="AJ50" s="18"/>
      <c r="AK50" s="18">
        <v>14</v>
      </c>
      <c r="AL50" s="18">
        <v>15</v>
      </c>
      <c r="AM50" s="18">
        <v>6</v>
      </c>
      <c r="AN50" s="18"/>
      <c r="AO50" s="18">
        <v>1</v>
      </c>
      <c r="AP50" s="18"/>
      <c r="AQ50" s="18">
        <v>7</v>
      </c>
      <c r="AR50" s="18"/>
      <c r="AS50" s="18"/>
      <c r="AT50" s="18"/>
      <c r="AU50" s="18">
        <v>5</v>
      </c>
      <c r="AV50" s="18">
        <v>1</v>
      </c>
      <c r="AW50" s="18">
        <v>1</v>
      </c>
      <c r="AX50" s="18">
        <v>2</v>
      </c>
      <c r="AY50" s="18"/>
      <c r="AZ50" s="19"/>
    </row>
    <row r="51" spans="1:52" ht="13.5">
      <c r="A51" s="37" t="s">
        <v>97</v>
      </c>
      <c r="B51" s="17">
        <f>SUM(C51:AZ51)</f>
        <v>21</v>
      </c>
      <c r="C51" s="18">
        <v>5</v>
      </c>
      <c r="D51" s="18"/>
      <c r="E51" s="18">
        <v>1</v>
      </c>
      <c r="F51" s="18">
        <v>1</v>
      </c>
      <c r="G51" s="18"/>
      <c r="H51" s="18"/>
      <c r="I51" s="18"/>
      <c r="J51" s="18">
        <v>3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>
        <v>1</v>
      </c>
      <c r="Z51" s="18">
        <v>1</v>
      </c>
      <c r="AA51" s="18"/>
      <c r="AB51" s="18"/>
      <c r="AC51" s="18">
        <v>1</v>
      </c>
      <c r="AD51" s="18"/>
      <c r="AE51" s="18"/>
      <c r="AF51" s="18">
        <v>1</v>
      </c>
      <c r="AG51" s="18"/>
      <c r="AH51" s="18"/>
      <c r="AI51" s="18">
        <v>1</v>
      </c>
      <c r="AJ51" s="18">
        <v>6</v>
      </c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9"/>
    </row>
    <row r="52" spans="1:52" ht="13.5">
      <c r="A52" s="39" t="s">
        <v>98</v>
      </c>
      <c r="B52" s="13">
        <f aca="true" t="shared" si="23" ref="B52:AG52">SUM(B53:B59)</f>
        <v>930</v>
      </c>
      <c r="C52" s="14">
        <f t="shared" si="23"/>
        <v>193</v>
      </c>
      <c r="D52" s="14">
        <f t="shared" si="23"/>
        <v>33</v>
      </c>
      <c r="E52" s="14">
        <f t="shared" si="23"/>
        <v>9</v>
      </c>
      <c r="F52" s="14">
        <f t="shared" si="23"/>
        <v>5</v>
      </c>
      <c r="G52" s="14">
        <f t="shared" si="23"/>
        <v>1</v>
      </c>
      <c r="H52" s="14">
        <f t="shared" si="23"/>
        <v>1</v>
      </c>
      <c r="I52" s="14">
        <f t="shared" si="23"/>
        <v>0</v>
      </c>
      <c r="J52" s="14">
        <f t="shared" si="23"/>
        <v>20</v>
      </c>
      <c r="K52" s="14">
        <f t="shared" si="23"/>
        <v>4</v>
      </c>
      <c r="L52" s="14">
        <f t="shared" si="23"/>
        <v>0</v>
      </c>
      <c r="M52" s="14">
        <f t="shared" si="23"/>
        <v>2</v>
      </c>
      <c r="N52" s="14">
        <f t="shared" si="23"/>
        <v>2</v>
      </c>
      <c r="O52" s="14">
        <f t="shared" si="23"/>
        <v>1</v>
      </c>
      <c r="P52" s="14">
        <f t="shared" si="23"/>
        <v>3</v>
      </c>
      <c r="Q52" s="14">
        <f t="shared" si="23"/>
        <v>3</v>
      </c>
      <c r="R52" s="14">
        <f t="shared" si="23"/>
        <v>0</v>
      </c>
      <c r="S52" s="14">
        <f t="shared" si="23"/>
        <v>0</v>
      </c>
      <c r="T52" s="14">
        <f t="shared" si="23"/>
        <v>1</v>
      </c>
      <c r="U52" s="14">
        <f t="shared" si="23"/>
        <v>1</v>
      </c>
      <c r="V52" s="14">
        <f t="shared" si="23"/>
        <v>0</v>
      </c>
      <c r="W52" s="14">
        <f t="shared" si="23"/>
        <v>0</v>
      </c>
      <c r="X52" s="14">
        <f t="shared" si="23"/>
        <v>0</v>
      </c>
      <c r="Y52" s="14">
        <f t="shared" si="23"/>
        <v>12</v>
      </c>
      <c r="Z52" s="14">
        <f t="shared" si="23"/>
        <v>8</v>
      </c>
      <c r="AA52" s="14">
        <f t="shared" si="23"/>
        <v>42</v>
      </c>
      <c r="AB52" s="14">
        <f t="shared" si="23"/>
        <v>6</v>
      </c>
      <c r="AC52" s="14">
        <f t="shared" si="23"/>
        <v>12</v>
      </c>
      <c r="AD52" s="14">
        <f t="shared" si="23"/>
        <v>6</v>
      </c>
      <c r="AE52" s="14">
        <f t="shared" si="23"/>
        <v>7</v>
      </c>
      <c r="AF52" s="14">
        <f t="shared" si="23"/>
        <v>21</v>
      </c>
      <c r="AG52" s="14">
        <f t="shared" si="23"/>
        <v>47</v>
      </c>
      <c r="AH52" s="14">
        <f aca="true" t="shared" si="24" ref="AH52:AZ52">SUM(AH53:AH59)</f>
        <v>27</v>
      </c>
      <c r="AI52" s="14">
        <f t="shared" si="24"/>
        <v>17</v>
      </c>
      <c r="AJ52" s="14">
        <f t="shared" si="24"/>
        <v>42</v>
      </c>
      <c r="AK52" s="14">
        <f t="shared" si="24"/>
        <v>1</v>
      </c>
      <c r="AL52" s="14">
        <f t="shared" si="24"/>
        <v>98</v>
      </c>
      <c r="AM52" s="14">
        <f t="shared" si="24"/>
        <v>61</v>
      </c>
      <c r="AN52" s="14">
        <f t="shared" si="24"/>
        <v>37</v>
      </c>
      <c r="AO52" s="14">
        <f t="shared" si="24"/>
        <v>48</v>
      </c>
      <c r="AP52" s="14">
        <f t="shared" si="24"/>
        <v>4</v>
      </c>
      <c r="AQ52" s="14">
        <f t="shared" si="24"/>
        <v>44</v>
      </c>
      <c r="AR52" s="14">
        <f t="shared" si="24"/>
        <v>1</v>
      </c>
      <c r="AS52" s="14">
        <f t="shared" si="24"/>
        <v>26</v>
      </c>
      <c r="AT52" s="14">
        <f t="shared" si="24"/>
        <v>7</v>
      </c>
      <c r="AU52" s="14">
        <f t="shared" si="24"/>
        <v>23</v>
      </c>
      <c r="AV52" s="14">
        <f t="shared" si="24"/>
        <v>4</v>
      </c>
      <c r="AW52" s="14">
        <f t="shared" si="24"/>
        <v>11</v>
      </c>
      <c r="AX52" s="14">
        <f t="shared" si="24"/>
        <v>37</v>
      </c>
      <c r="AY52" s="14">
        <f t="shared" si="24"/>
        <v>0</v>
      </c>
      <c r="AZ52" s="15">
        <f t="shared" si="24"/>
        <v>2</v>
      </c>
    </row>
    <row r="53" spans="1:52" ht="13.5">
      <c r="A53" s="41" t="s">
        <v>99</v>
      </c>
      <c r="B53" s="17">
        <f aca="true" t="shared" si="25" ref="B53:B59">SUM(C53:AZ53)</f>
        <v>352</v>
      </c>
      <c r="C53" s="18">
        <v>70</v>
      </c>
      <c r="D53" s="18">
        <v>16</v>
      </c>
      <c r="E53" s="18">
        <v>6</v>
      </c>
      <c r="F53" s="18">
        <v>2</v>
      </c>
      <c r="G53" s="18"/>
      <c r="H53" s="18"/>
      <c r="I53" s="18"/>
      <c r="J53" s="18">
        <v>7</v>
      </c>
      <c r="K53" s="18"/>
      <c r="L53" s="18"/>
      <c r="M53" s="18">
        <v>1</v>
      </c>
      <c r="N53" s="18">
        <v>1</v>
      </c>
      <c r="O53" s="18"/>
      <c r="P53" s="18"/>
      <c r="Q53" s="18">
        <v>3</v>
      </c>
      <c r="R53" s="18"/>
      <c r="S53" s="18"/>
      <c r="T53" s="18"/>
      <c r="U53" s="18">
        <v>1</v>
      </c>
      <c r="V53" s="18"/>
      <c r="W53" s="18"/>
      <c r="X53" s="18"/>
      <c r="Y53" s="18">
        <v>5</v>
      </c>
      <c r="Z53" s="18">
        <v>1</v>
      </c>
      <c r="AA53" s="18">
        <v>17</v>
      </c>
      <c r="AB53" s="18"/>
      <c r="AC53" s="18">
        <v>3</v>
      </c>
      <c r="AD53" s="18">
        <v>2</v>
      </c>
      <c r="AE53" s="18">
        <v>4</v>
      </c>
      <c r="AF53" s="18">
        <v>9</v>
      </c>
      <c r="AG53" s="18">
        <v>29</v>
      </c>
      <c r="AH53" s="18">
        <v>7</v>
      </c>
      <c r="AI53" s="18">
        <v>12</v>
      </c>
      <c r="AJ53" s="18">
        <v>23</v>
      </c>
      <c r="AK53" s="18"/>
      <c r="AL53" s="18"/>
      <c r="AM53" s="18">
        <v>20</v>
      </c>
      <c r="AN53" s="18">
        <v>17</v>
      </c>
      <c r="AO53" s="18">
        <v>17</v>
      </c>
      <c r="AP53" s="18">
        <v>1</v>
      </c>
      <c r="AQ53" s="18">
        <v>27</v>
      </c>
      <c r="AR53" s="18">
        <v>1</v>
      </c>
      <c r="AS53" s="18">
        <v>13</v>
      </c>
      <c r="AT53" s="18">
        <v>3</v>
      </c>
      <c r="AU53" s="18">
        <v>13</v>
      </c>
      <c r="AV53" s="18">
        <v>2</v>
      </c>
      <c r="AW53" s="18">
        <v>6</v>
      </c>
      <c r="AX53" s="18">
        <v>12</v>
      </c>
      <c r="AY53" s="18"/>
      <c r="AZ53" s="19">
        <v>1</v>
      </c>
    </row>
    <row r="54" spans="1:52" ht="13.5">
      <c r="A54" s="41" t="s">
        <v>100</v>
      </c>
      <c r="B54" s="17">
        <f t="shared" si="25"/>
        <v>141</v>
      </c>
      <c r="C54" s="18">
        <v>27</v>
      </c>
      <c r="D54" s="18">
        <v>7</v>
      </c>
      <c r="E54" s="18">
        <v>1</v>
      </c>
      <c r="F54" s="18">
        <v>1</v>
      </c>
      <c r="G54" s="18">
        <v>1</v>
      </c>
      <c r="H54" s="18"/>
      <c r="I54" s="18"/>
      <c r="J54" s="18">
        <v>3</v>
      </c>
      <c r="K54" s="18"/>
      <c r="L54" s="18"/>
      <c r="M54" s="18"/>
      <c r="N54" s="18">
        <v>1</v>
      </c>
      <c r="O54" s="18">
        <v>1</v>
      </c>
      <c r="P54" s="18"/>
      <c r="Q54" s="18"/>
      <c r="R54" s="18"/>
      <c r="S54" s="18"/>
      <c r="T54" s="18"/>
      <c r="U54" s="18"/>
      <c r="V54" s="18"/>
      <c r="W54" s="18"/>
      <c r="X54" s="18"/>
      <c r="Y54" s="18">
        <v>1</v>
      </c>
      <c r="Z54" s="18"/>
      <c r="AA54" s="18">
        <v>3</v>
      </c>
      <c r="AB54" s="18">
        <v>2</v>
      </c>
      <c r="AC54" s="18">
        <v>1</v>
      </c>
      <c r="AD54" s="18">
        <v>2</v>
      </c>
      <c r="AE54" s="18">
        <v>1</v>
      </c>
      <c r="AF54" s="18">
        <v>2</v>
      </c>
      <c r="AG54" s="18">
        <v>1</v>
      </c>
      <c r="AH54" s="18">
        <v>7</v>
      </c>
      <c r="AI54" s="18">
        <v>1</v>
      </c>
      <c r="AJ54" s="18">
        <v>3</v>
      </c>
      <c r="AK54" s="18"/>
      <c r="AL54" s="18">
        <v>27</v>
      </c>
      <c r="AM54" s="18"/>
      <c r="AN54" s="18">
        <v>4</v>
      </c>
      <c r="AO54" s="18">
        <v>14</v>
      </c>
      <c r="AP54" s="18">
        <v>2</v>
      </c>
      <c r="AQ54" s="18">
        <v>4</v>
      </c>
      <c r="AR54" s="18"/>
      <c r="AS54" s="18">
        <v>7</v>
      </c>
      <c r="AT54" s="18"/>
      <c r="AU54" s="18">
        <v>5</v>
      </c>
      <c r="AV54" s="18">
        <v>1</v>
      </c>
      <c r="AW54" s="18">
        <v>3</v>
      </c>
      <c r="AX54" s="18">
        <v>7</v>
      </c>
      <c r="AY54" s="18"/>
      <c r="AZ54" s="19">
        <v>1</v>
      </c>
    </row>
    <row r="55" spans="1:52" ht="13.5">
      <c r="A55" s="41" t="s">
        <v>101</v>
      </c>
      <c r="B55" s="17">
        <f t="shared" si="25"/>
        <v>100</v>
      </c>
      <c r="C55" s="18">
        <v>17</v>
      </c>
      <c r="D55" s="18">
        <v>2</v>
      </c>
      <c r="E55" s="18"/>
      <c r="F55" s="18"/>
      <c r="G55" s="18"/>
      <c r="H55" s="18"/>
      <c r="I55" s="18"/>
      <c r="J55" s="18">
        <v>1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>
        <v>1</v>
      </c>
      <c r="AA55" s="18">
        <v>4</v>
      </c>
      <c r="AB55" s="18">
        <v>1</v>
      </c>
      <c r="AC55" s="18"/>
      <c r="AD55" s="18"/>
      <c r="AE55" s="18"/>
      <c r="AF55" s="18">
        <v>2</v>
      </c>
      <c r="AG55" s="18">
        <v>2</v>
      </c>
      <c r="AH55" s="18">
        <v>5</v>
      </c>
      <c r="AI55" s="18"/>
      <c r="AJ55" s="18">
        <v>5</v>
      </c>
      <c r="AK55" s="18"/>
      <c r="AL55" s="18">
        <v>22</v>
      </c>
      <c r="AM55" s="18">
        <v>16</v>
      </c>
      <c r="AN55" s="18"/>
      <c r="AO55" s="18">
        <v>12</v>
      </c>
      <c r="AP55" s="18"/>
      <c r="AQ55" s="18"/>
      <c r="AR55" s="18"/>
      <c r="AS55" s="18">
        <v>3</v>
      </c>
      <c r="AT55" s="18">
        <v>1</v>
      </c>
      <c r="AU55" s="18">
        <v>1</v>
      </c>
      <c r="AV55" s="18"/>
      <c r="AW55" s="18">
        <v>1</v>
      </c>
      <c r="AX55" s="18">
        <v>4</v>
      </c>
      <c r="AY55" s="18"/>
      <c r="AZ55" s="19"/>
    </row>
    <row r="56" spans="1:52" ht="13.5">
      <c r="A56" s="41" t="s">
        <v>102</v>
      </c>
      <c r="B56" s="17">
        <f t="shared" si="25"/>
        <v>127</v>
      </c>
      <c r="C56" s="18">
        <v>31</v>
      </c>
      <c r="D56" s="18">
        <v>5</v>
      </c>
      <c r="E56" s="18">
        <v>2</v>
      </c>
      <c r="F56" s="18"/>
      <c r="G56" s="18"/>
      <c r="H56" s="18"/>
      <c r="I56" s="18"/>
      <c r="J56" s="18">
        <v>2</v>
      </c>
      <c r="K56" s="18">
        <v>2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>
        <v>3</v>
      </c>
      <c r="Z56" s="18">
        <v>1</v>
      </c>
      <c r="AA56" s="18">
        <v>5</v>
      </c>
      <c r="AB56" s="18">
        <v>1</v>
      </c>
      <c r="AC56" s="18">
        <v>4</v>
      </c>
      <c r="AD56" s="18">
        <v>1</v>
      </c>
      <c r="AE56" s="18">
        <v>2</v>
      </c>
      <c r="AF56" s="18"/>
      <c r="AG56" s="18">
        <v>1</v>
      </c>
      <c r="AH56" s="18">
        <v>1</v>
      </c>
      <c r="AI56" s="18">
        <v>1</v>
      </c>
      <c r="AJ56" s="18">
        <v>4</v>
      </c>
      <c r="AK56" s="18"/>
      <c r="AL56" s="18">
        <v>14</v>
      </c>
      <c r="AM56" s="18">
        <v>11</v>
      </c>
      <c r="AN56" s="18">
        <v>11</v>
      </c>
      <c r="AO56" s="18"/>
      <c r="AP56" s="18"/>
      <c r="AQ56" s="18">
        <v>9</v>
      </c>
      <c r="AR56" s="18"/>
      <c r="AS56" s="18">
        <v>3</v>
      </c>
      <c r="AT56" s="18">
        <v>1</v>
      </c>
      <c r="AU56" s="18">
        <v>4</v>
      </c>
      <c r="AV56" s="18">
        <v>1</v>
      </c>
      <c r="AW56" s="18">
        <v>1</v>
      </c>
      <c r="AX56" s="18">
        <v>6</v>
      </c>
      <c r="AY56" s="18"/>
      <c r="AZ56" s="19"/>
    </row>
    <row r="57" spans="1:52" ht="13.5">
      <c r="A57" s="41" t="s">
        <v>103</v>
      </c>
      <c r="B57" s="17">
        <f t="shared" si="25"/>
        <v>36</v>
      </c>
      <c r="C57" s="18">
        <v>4</v>
      </c>
      <c r="D57" s="18">
        <v>1</v>
      </c>
      <c r="E57" s="18"/>
      <c r="F57" s="18"/>
      <c r="G57" s="18"/>
      <c r="H57" s="18"/>
      <c r="I57" s="18"/>
      <c r="J57" s="18">
        <v>5</v>
      </c>
      <c r="K57" s="18">
        <v>1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1</v>
      </c>
      <c r="AA57" s="18">
        <v>4</v>
      </c>
      <c r="AB57" s="18">
        <v>2</v>
      </c>
      <c r="AC57" s="18">
        <v>2</v>
      </c>
      <c r="AD57" s="18"/>
      <c r="AE57" s="18"/>
      <c r="AF57" s="18">
        <v>3</v>
      </c>
      <c r="AG57" s="18">
        <v>1</v>
      </c>
      <c r="AH57" s="18">
        <v>1</v>
      </c>
      <c r="AI57" s="18">
        <v>1</v>
      </c>
      <c r="AJ57" s="18"/>
      <c r="AK57" s="18"/>
      <c r="AL57" s="18">
        <v>1</v>
      </c>
      <c r="AM57" s="18">
        <v>2</v>
      </c>
      <c r="AN57" s="18">
        <v>1</v>
      </c>
      <c r="AO57" s="18">
        <v>1</v>
      </c>
      <c r="AP57" s="18"/>
      <c r="AQ57" s="18">
        <v>2</v>
      </c>
      <c r="AR57" s="18"/>
      <c r="AS57" s="18"/>
      <c r="AT57" s="18">
        <v>2</v>
      </c>
      <c r="AU57" s="18"/>
      <c r="AV57" s="18"/>
      <c r="AW57" s="18"/>
      <c r="AX57" s="18">
        <v>1</v>
      </c>
      <c r="AY57" s="18"/>
      <c r="AZ57" s="19"/>
    </row>
    <row r="58" spans="1:52" ht="13.5">
      <c r="A58" s="42" t="s">
        <v>104</v>
      </c>
      <c r="B58" s="17">
        <f t="shared" si="25"/>
        <v>136</v>
      </c>
      <c r="C58" s="18">
        <v>28</v>
      </c>
      <c r="D58" s="18">
        <v>1</v>
      </c>
      <c r="E58" s="18"/>
      <c r="F58" s="18">
        <v>1</v>
      </c>
      <c r="G58" s="18"/>
      <c r="H58" s="18">
        <v>1</v>
      </c>
      <c r="I58" s="18"/>
      <c r="J58" s="18">
        <v>1</v>
      </c>
      <c r="K58" s="18"/>
      <c r="L58" s="18"/>
      <c r="M58" s="18">
        <v>1</v>
      </c>
      <c r="N58" s="18"/>
      <c r="O58" s="18"/>
      <c r="P58" s="18">
        <v>3</v>
      </c>
      <c r="Q58" s="18"/>
      <c r="R58" s="18"/>
      <c r="S58" s="18"/>
      <c r="T58" s="18">
        <v>1</v>
      </c>
      <c r="U58" s="18"/>
      <c r="V58" s="18"/>
      <c r="W58" s="18"/>
      <c r="X58" s="18"/>
      <c r="Y58" s="18">
        <v>1</v>
      </c>
      <c r="Z58" s="18">
        <v>2</v>
      </c>
      <c r="AA58" s="18">
        <v>7</v>
      </c>
      <c r="AB58" s="18"/>
      <c r="AC58" s="18">
        <v>1</v>
      </c>
      <c r="AD58" s="18">
        <v>1</v>
      </c>
      <c r="AE58" s="18"/>
      <c r="AF58" s="18">
        <v>4</v>
      </c>
      <c r="AG58" s="18">
        <v>12</v>
      </c>
      <c r="AH58" s="18">
        <v>4</v>
      </c>
      <c r="AI58" s="18">
        <v>2</v>
      </c>
      <c r="AJ58" s="18">
        <v>4</v>
      </c>
      <c r="AK58" s="18">
        <v>1</v>
      </c>
      <c r="AL58" s="18">
        <v>33</v>
      </c>
      <c r="AM58" s="18">
        <v>12</v>
      </c>
      <c r="AN58" s="18">
        <v>3</v>
      </c>
      <c r="AO58" s="18">
        <v>4</v>
      </c>
      <c r="AP58" s="18">
        <v>1</v>
      </c>
      <c r="AQ58" s="18"/>
      <c r="AR58" s="18"/>
      <c r="AS58" s="18"/>
      <c r="AT58" s="18"/>
      <c r="AU58" s="18"/>
      <c r="AV58" s="18"/>
      <c r="AW58" s="18"/>
      <c r="AX58" s="18">
        <v>7</v>
      </c>
      <c r="AY58" s="18"/>
      <c r="AZ58" s="19"/>
    </row>
    <row r="59" spans="1:52" ht="13.5">
      <c r="A59" s="42" t="s">
        <v>105</v>
      </c>
      <c r="B59" s="17">
        <f t="shared" si="25"/>
        <v>38</v>
      </c>
      <c r="C59" s="18">
        <v>16</v>
      </c>
      <c r="D59" s="18">
        <v>1</v>
      </c>
      <c r="E59" s="18"/>
      <c r="F59" s="18">
        <v>1</v>
      </c>
      <c r="G59" s="18"/>
      <c r="H59" s="18"/>
      <c r="I59" s="18"/>
      <c r="J59" s="18">
        <v>1</v>
      </c>
      <c r="K59" s="18">
        <v>1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>
        <v>2</v>
      </c>
      <c r="Z59" s="18">
        <v>2</v>
      </c>
      <c r="AA59" s="18">
        <v>2</v>
      </c>
      <c r="AB59" s="18"/>
      <c r="AC59" s="18">
        <v>1</v>
      </c>
      <c r="AD59" s="18"/>
      <c r="AE59" s="18"/>
      <c r="AF59" s="18">
        <v>1</v>
      </c>
      <c r="AG59" s="18">
        <v>1</v>
      </c>
      <c r="AH59" s="18">
        <v>2</v>
      </c>
      <c r="AI59" s="18"/>
      <c r="AJ59" s="18">
        <v>3</v>
      </c>
      <c r="AK59" s="18"/>
      <c r="AL59" s="18">
        <v>1</v>
      </c>
      <c r="AM59" s="18"/>
      <c r="AN59" s="18">
        <v>1</v>
      </c>
      <c r="AO59" s="18"/>
      <c r="AP59" s="18"/>
      <c r="AQ59" s="18">
        <v>2</v>
      </c>
      <c r="AR59" s="18"/>
      <c r="AS59" s="18"/>
      <c r="AT59" s="18"/>
      <c r="AU59" s="18"/>
      <c r="AV59" s="18"/>
      <c r="AW59" s="18"/>
      <c r="AX59" s="18"/>
      <c r="AY59" s="18"/>
      <c r="AZ59" s="19"/>
    </row>
    <row r="60" spans="1:52" ht="13.5">
      <c r="A60" s="39" t="s">
        <v>106</v>
      </c>
      <c r="B60" s="13">
        <f aca="true" t="shared" si="26" ref="B60:AG60">SUM(B61:B68)</f>
        <v>1011</v>
      </c>
      <c r="C60" s="14">
        <f t="shared" si="26"/>
        <v>162</v>
      </c>
      <c r="D60" s="14">
        <f t="shared" si="26"/>
        <v>25</v>
      </c>
      <c r="E60" s="14">
        <f t="shared" si="26"/>
        <v>9</v>
      </c>
      <c r="F60" s="14">
        <f t="shared" si="26"/>
        <v>10</v>
      </c>
      <c r="G60" s="14">
        <f t="shared" si="26"/>
        <v>1</v>
      </c>
      <c r="H60" s="14">
        <f t="shared" si="26"/>
        <v>0</v>
      </c>
      <c r="I60" s="14">
        <f t="shared" si="26"/>
        <v>3</v>
      </c>
      <c r="J60" s="14">
        <f t="shared" si="26"/>
        <v>12</v>
      </c>
      <c r="K60" s="14">
        <f t="shared" si="26"/>
        <v>1</v>
      </c>
      <c r="L60" s="14">
        <f t="shared" si="26"/>
        <v>1</v>
      </c>
      <c r="M60" s="14">
        <f t="shared" si="26"/>
        <v>2</v>
      </c>
      <c r="N60" s="14">
        <f t="shared" si="26"/>
        <v>1</v>
      </c>
      <c r="O60" s="14">
        <f t="shared" si="26"/>
        <v>0</v>
      </c>
      <c r="P60" s="14">
        <f t="shared" si="26"/>
        <v>3</v>
      </c>
      <c r="Q60" s="14">
        <f t="shared" si="26"/>
        <v>0</v>
      </c>
      <c r="R60" s="14">
        <f t="shared" si="26"/>
        <v>0</v>
      </c>
      <c r="S60" s="14">
        <f t="shared" si="26"/>
        <v>0</v>
      </c>
      <c r="T60" s="14">
        <f t="shared" si="26"/>
        <v>2</v>
      </c>
      <c r="U60" s="14">
        <f t="shared" si="26"/>
        <v>3</v>
      </c>
      <c r="V60" s="14">
        <f t="shared" si="26"/>
        <v>0</v>
      </c>
      <c r="W60" s="14">
        <f t="shared" si="26"/>
        <v>1</v>
      </c>
      <c r="X60" s="14">
        <f t="shared" si="26"/>
        <v>1</v>
      </c>
      <c r="Y60" s="14">
        <f t="shared" si="26"/>
        <v>11</v>
      </c>
      <c r="Z60" s="14">
        <f t="shared" si="26"/>
        <v>21</v>
      </c>
      <c r="AA60" s="14">
        <f t="shared" si="26"/>
        <v>19</v>
      </c>
      <c r="AB60" s="14">
        <f t="shared" si="26"/>
        <v>8</v>
      </c>
      <c r="AC60" s="14">
        <f t="shared" si="26"/>
        <v>10</v>
      </c>
      <c r="AD60" s="14">
        <f t="shared" si="26"/>
        <v>1</v>
      </c>
      <c r="AE60" s="14">
        <f t="shared" si="26"/>
        <v>6</v>
      </c>
      <c r="AF60" s="14">
        <f t="shared" si="26"/>
        <v>9</v>
      </c>
      <c r="AG60" s="14">
        <f t="shared" si="26"/>
        <v>7</v>
      </c>
      <c r="AH60" s="14">
        <f aca="true" t="shared" si="27" ref="AH60:AZ60">SUM(AH61:AH68)</f>
        <v>19</v>
      </c>
      <c r="AI60" s="14">
        <f t="shared" si="27"/>
        <v>7</v>
      </c>
      <c r="AJ60" s="14">
        <f t="shared" si="27"/>
        <v>11</v>
      </c>
      <c r="AK60" s="14">
        <f t="shared" si="27"/>
        <v>0</v>
      </c>
      <c r="AL60" s="14">
        <f t="shared" si="27"/>
        <v>47</v>
      </c>
      <c r="AM60" s="14">
        <f t="shared" si="27"/>
        <v>33</v>
      </c>
      <c r="AN60" s="14">
        <f t="shared" si="27"/>
        <v>10</v>
      </c>
      <c r="AO60" s="14">
        <f t="shared" si="27"/>
        <v>9</v>
      </c>
      <c r="AP60" s="14">
        <f t="shared" si="27"/>
        <v>6</v>
      </c>
      <c r="AQ60" s="14">
        <f t="shared" si="27"/>
        <v>9</v>
      </c>
      <c r="AR60" s="14">
        <f t="shared" si="27"/>
        <v>1</v>
      </c>
      <c r="AS60" s="14">
        <f t="shared" si="27"/>
        <v>51</v>
      </c>
      <c r="AT60" s="14">
        <f t="shared" si="27"/>
        <v>69</v>
      </c>
      <c r="AU60" s="14">
        <f t="shared" si="27"/>
        <v>140</v>
      </c>
      <c r="AV60" s="14">
        <f t="shared" si="27"/>
        <v>31</v>
      </c>
      <c r="AW60" s="14">
        <f t="shared" si="27"/>
        <v>61</v>
      </c>
      <c r="AX60" s="14">
        <f t="shared" si="27"/>
        <v>130</v>
      </c>
      <c r="AY60" s="14">
        <f t="shared" si="27"/>
        <v>24</v>
      </c>
      <c r="AZ60" s="15">
        <f t="shared" si="27"/>
        <v>24</v>
      </c>
    </row>
    <row r="61" spans="1:52" ht="13.5">
      <c r="A61" s="40" t="s">
        <v>107</v>
      </c>
      <c r="B61" s="17">
        <f aca="true" t="shared" si="28" ref="B61:B68">SUM(C61:AZ61)</f>
        <v>89</v>
      </c>
      <c r="C61" s="18">
        <v>13</v>
      </c>
      <c r="D61" s="18">
        <v>6</v>
      </c>
      <c r="E61" s="18">
        <v>6</v>
      </c>
      <c r="F61" s="18">
        <v>2</v>
      </c>
      <c r="G61" s="18"/>
      <c r="H61" s="18"/>
      <c r="I61" s="18"/>
      <c r="J61" s="18">
        <v>3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>
        <v>1</v>
      </c>
      <c r="Y61" s="18">
        <v>1</v>
      </c>
      <c r="Z61" s="18">
        <v>1</v>
      </c>
      <c r="AA61" s="18">
        <v>2</v>
      </c>
      <c r="AB61" s="18"/>
      <c r="AC61" s="18">
        <v>2</v>
      </c>
      <c r="AD61" s="18"/>
      <c r="AE61" s="18"/>
      <c r="AF61" s="18"/>
      <c r="AG61" s="18"/>
      <c r="AH61" s="18">
        <v>5</v>
      </c>
      <c r="AI61" s="18">
        <v>1</v>
      </c>
      <c r="AJ61" s="18"/>
      <c r="AK61" s="18"/>
      <c r="AL61" s="18">
        <v>9</v>
      </c>
      <c r="AM61" s="18">
        <v>4</v>
      </c>
      <c r="AN61" s="18">
        <v>2</v>
      </c>
      <c r="AO61" s="18">
        <v>2</v>
      </c>
      <c r="AP61" s="18"/>
      <c r="AQ61" s="18">
        <v>2</v>
      </c>
      <c r="AR61" s="18"/>
      <c r="AS61" s="18"/>
      <c r="AT61" s="18">
        <v>2</v>
      </c>
      <c r="AU61" s="18">
        <v>8</v>
      </c>
      <c r="AV61" s="18">
        <v>2</v>
      </c>
      <c r="AW61" s="18">
        <v>2</v>
      </c>
      <c r="AX61" s="18">
        <v>12</v>
      </c>
      <c r="AY61" s="18">
        <v>1</v>
      </c>
      <c r="AZ61" s="19"/>
    </row>
    <row r="62" spans="1:52" ht="13.5">
      <c r="A62" s="40" t="s">
        <v>108</v>
      </c>
      <c r="B62" s="17">
        <f t="shared" si="28"/>
        <v>105</v>
      </c>
      <c r="C62" s="18">
        <v>17</v>
      </c>
      <c r="D62" s="18">
        <v>6</v>
      </c>
      <c r="E62" s="18">
        <v>1</v>
      </c>
      <c r="F62" s="18">
        <v>1</v>
      </c>
      <c r="G62" s="18"/>
      <c r="H62" s="18"/>
      <c r="I62" s="18"/>
      <c r="J62" s="18">
        <v>3</v>
      </c>
      <c r="K62" s="18"/>
      <c r="L62" s="18"/>
      <c r="M62" s="18"/>
      <c r="N62" s="18"/>
      <c r="O62" s="18"/>
      <c r="P62" s="18">
        <v>2</v>
      </c>
      <c r="Q62" s="18"/>
      <c r="R62" s="18"/>
      <c r="S62" s="18"/>
      <c r="T62" s="18"/>
      <c r="U62" s="18"/>
      <c r="V62" s="18"/>
      <c r="W62" s="18"/>
      <c r="X62" s="18"/>
      <c r="Y62" s="18">
        <v>2</v>
      </c>
      <c r="Z62" s="18">
        <v>1</v>
      </c>
      <c r="AA62" s="18">
        <v>2</v>
      </c>
      <c r="AB62" s="18">
        <v>1</v>
      </c>
      <c r="AC62" s="18"/>
      <c r="AD62" s="18"/>
      <c r="AE62" s="18"/>
      <c r="AF62" s="18"/>
      <c r="AG62" s="18">
        <v>4</v>
      </c>
      <c r="AH62" s="18"/>
      <c r="AI62" s="18">
        <v>1</v>
      </c>
      <c r="AJ62" s="18"/>
      <c r="AK62" s="18"/>
      <c r="AL62" s="18">
        <v>2</v>
      </c>
      <c r="AM62" s="18"/>
      <c r="AN62" s="18"/>
      <c r="AO62" s="18">
        <v>2</v>
      </c>
      <c r="AP62" s="18">
        <v>1</v>
      </c>
      <c r="AQ62" s="18"/>
      <c r="AR62" s="18"/>
      <c r="AS62" s="18">
        <v>4</v>
      </c>
      <c r="AT62" s="18"/>
      <c r="AU62" s="18">
        <v>22</v>
      </c>
      <c r="AV62" s="18">
        <v>1</v>
      </c>
      <c r="AW62" s="18">
        <v>8</v>
      </c>
      <c r="AX62" s="18">
        <v>18</v>
      </c>
      <c r="AY62" s="18">
        <v>4</v>
      </c>
      <c r="AZ62" s="19">
        <v>2</v>
      </c>
    </row>
    <row r="63" spans="1:52" ht="13.5">
      <c r="A63" s="40" t="s">
        <v>109</v>
      </c>
      <c r="B63" s="17">
        <f t="shared" si="28"/>
        <v>327</v>
      </c>
      <c r="C63" s="18">
        <v>58</v>
      </c>
      <c r="D63" s="18">
        <v>7</v>
      </c>
      <c r="E63" s="18">
        <v>1</v>
      </c>
      <c r="F63" s="18">
        <v>3</v>
      </c>
      <c r="G63" s="18">
        <v>1</v>
      </c>
      <c r="H63" s="18"/>
      <c r="I63" s="18">
        <v>1</v>
      </c>
      <c r="J63" s="18">
        <v>3</v>
      </c>
      <c r="K63" s="18"/>
      <c r="L63" s="18"/>
      <c r="M63" s="18">
        <v>1</v>
      </c>
      <c r="N63" s="18">
        <v>1</v>
      </c>
      <c r="O63" s="18"/>
      <c r="P63" s="18"/>
      <c r="Q63" s="18"/>
      <c r="R63" s="18"/>
      <c r="S63" s="18"/>
      <c r="T63" s="18">
        <v>2</v>
      </c>
      <c r="U63" s="18">
        <v>2</v>
      </c>
      <c r="V63" s="18"/>
      <c r="W63" s="18">
        <v>1</v>
      </c>
      <c r="X63" s="18"/>
      <c r="Y63" s="18">
        <v>6</v>
      </c>
      <c r="Z63" s="18">
        <v>2</v>
      </c>
      <c r="AA63" s="18">
        <v>4</v>
      </c>
      <c r="AB63" s="18">
        <v>1</v>
      </c>
      <c r="AC63" s="18">
        <v>4</v>
      </c>
      <c r="AD63" s="18">
        <v>1</v>
      </c>
      <c r="AE63" s="18">
        <v>4</v>
      </c>
      <c r="AF63" s="18">
        <v>1</v>
      </c>
      <c r="AG63" s="18">
        <v>1</v>
      </c>
      <c r="AH63" s="18">
        <v>4</v>
      </c>
      <c r="AI63" s="18">
        <v>3</v>
      </c>
      <c r="AJ63" s="18">
        <v>1</v>
      </c>
      <c r="AK63" s="18"/>
      <c r="AL63" s="18">
        <v>10</v>
      </c>
      <c r="AM63" s="18">
        <v>7</v>
      </c>
      <c r="AN63" s="18">
        <v>1</v>
      </c>
      <c r="AO63" s="18">
        <v>1</v>
      </c>
      <c r="AP63" s="18">
        <v>3</v>
      </c>
      <c r="AQ63" s="18">
        <v>5</v>
      </c>
      <c r="AR63" s="18"/>
      <c r="AS63" s="18">
        <v>18</v>
      </c>
      <c r="AT63" s="18">
        <v>28</v>
      </c>
      <c r="AU63" s="18"/>
      <c r="AV63" s="18">
        <v>25</v>
      </c>
      <c r="AW63" s="18">
        <v>35</v>
      </c>
      <c r="AX63" s="18">
        <v>62</v>
      </c>
      <c r="AY63" s="18">
        <v>9</v>
      </c>
      <c r="AZ63" s="19">
        <v>10</v>
      </c>
    </row>
    <row r="64" spans="1:52" ht="13.5">
      <c r="A64" s="40" t="s">
        <v>110</v>
      </c>
      <c r="B64" s="17">
        <f t="shared" si="28"/>
        <v>93</v>
      </c>
      <c r="C64" s="18">
        <v>6</v>
      </c>
      <c r="D64" s="18">
        <v>4</v>
      </c>
      <c r="E64" s="18"/>
      <c r="F64" s="18"/>
      <c r="G64" s="18"/>
      <c r="H64" s="18"/>
      <c r="I64" s="18"/>
      <c r="J64" s="18">
        <v>1</v>
      </c>
      <c r="K64" s="18"/>
      <c r="L64" s="18"/>
      <c r="M64" s="18"/>
      <c r="N64" s="18"/>
      <c r="O64" s="18"/>
      <c r="P64" s="18">
        <v>1</v>
      </c>
      <c r="Q64" s="18"/>
      <c r="R64" s="18"/>
      <c r="S64" s="18"/>
      <c r="T64" s="18"/>
      <c r="U64" s="18">
        <v>1</v>
      </c>
      <c r="V64" s="18"/>
      <c r="W64" s="18"/>
      <c r="X64" s="18"/>
      <c r="Y64" s="18">
        <v>1</v>
      </c>
      <c r="Z64" s="18">
        <v>1</v>
      </c>
      <c r="AA64" s="18">
        <v>1</v>
      </c>
      <c r="AB64" s="18">
        <v>4</v>
      </c>
      <c r="AC64" s="18"/>
      <c r="AD64" s="18"/>
      <c r="AE64" s="18">
        <v>2</v>
      </c>
      <c r="AF64" s="18">
        <v>1</v>
      </c>
      <c r="AG64" s="18">
        <v>2</v>
      </c>
      <c r="AH64" s="18">
        <v>1</v>
      </c>
      <c r="AI64" s="18"/>
      <c r="AJ64" s="18">
        <v>3</v>
      </c>
      <c r="AK64" s="18"/>
      <c r="AL64" s="18">
        <v>3</v>
      </c>
      <c r="AM64" s="18"/>
      <c r="AN64" s="18"/>
      <c r="AO64" s="18"/>
      <c r="AP64" s="18"/>
      <c r="AQ64" s="18">
        <v>1</v>
      </c>
      <c r="AR64" s="18"/>
      <c r="AS64" s="18">
        <v>3</v>
      </c>
      <c r="AT64" s="18">
        <v>2</v>
      </c>
      <c r="AU64" s="18">
        <v>41</v>
      </c>
      <c r="AV64" s="18"/>
      <c r="AW64" s="18">
        <v>9</v>
      </c>
      <c r="AX64" s="18">
        <v>3</v>
      </c>
      <c r="AY64" s="18"/>
      <c r="AZ64" s="19">
        <v>2</v>
      </c>
    </row>
    <row r="65" spans="1:52" ht="13.5">
      <c r="A65" s="40" t="s">
        <v>111</v>
      </c>
      <c r="B65" s="17">
        <f t="shared" si="28"/>
        <v>90</v>
      </c>
      <c r="C65" s="18">
        <v>16</v>
      </c>
      <c r="D65" s="18">
        <v>2</v>
      </c>
      <c r="E65" s="18">
        <v>1</v>
      </c>
      <c r="F65" s="18"/>
      <c r="G65" s="18"/>
      <c r="H65" s="18"/>
      <c r="I65" s="18"/>
      <c r="J65" s="18"/>
      <c r="K65" s="18"/>
      <c r="L65" s="18"/>
      <c r="M65" s="18">
        <v>1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>
        <v>1</v>
      </c>
      <c r="AA65" s="18">
        <v>1</v>
      </c>
      <c r="AB65" s="18"/>
      <c r="AC65" s="18">
        <v>1</v>
      </c>
      <c r="AD65" s="18"/>
      <c r="AE65" s="18"/>
      <c r="AF65" s="18">
        <v>2</v>
      </c>
      <c r="AG65" s="18"/>
      <c r="AH65" s="18">
        <v>1</v>
      </c>
      <c r="AI65" s="18">
        <v>1</v>
      </c>
      <c r="AJ65" s="18">
        <v>1</v>
      </c>
      <c r="AK65" s="18"/>
      <c r="AL65" s="18">
        <v>5</v>
      </c>
      <c r="AM65" s="18">
        <v>3</v>
      </c>
      <c r="AN65" s="18">
        <v>1</v>
      </c>
      <c r="AO65" s="18">
        <v>1</v>
      </c>
      <c r="AP65" s="18"/>
      <c r="AQ65" s="18"/>
      <c r="AR65" s="18">
        <v>1</v>
      </c>
      <c r="AS65" s="18">
        <v>5</v>
      </c>
      <c r="AT65" s="18">
        <v>6</v>
      </c>
      <c r="AU65" s="18">
        <v>21</v>
      </c>
      <c r="AV65" s="18">
        <v>1</v>
      </c>
      <c r="AW65" s="18"/>
      <c r="AX65" s="18">
        <v>13</v>
      </c>
      <c r="AY65" s="18">
        <v>2</v>
      </c>
      <c r="AZ65" s="19">
        <v>3</v>
      </c>
    </row>
    <row r="66" spans="1:52" ht="13.5">
      <c r="A66" s="40" t="s">
        <v>112</v>
      </c>
      <c r="B66" s="17">
        <f t="shared" si="28"/>
        <v>191</v>
      </c>
      <c r="C66" s="18">
        <v>31</v>
      </c>
      <c r="D66" s="18"/>
      <c r="E66" s="18"/>
      <c r="F66" s="18">
        <v>2</v>
      </c>
      <c r="G66" s="18"/>
      <c r="H66" s="18"/>
      <c r="I66" s="18"/>
      <c r="J66" s="18">
        <v>2</v>
      </c>
      <c r="K66" s="18"/>
      <c r="L66" s="18">
        <v>1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>
        <v>1</v>
      </c>
      <c r="Z66" s="18">
        <v>12</v>
      </c>
      <c r="AA66" s="18">
        <v>3</v>
      </c>
      <c r="AB66" s="18">
        <v>1</v>
      </c>
      <c r="AC66" s="18">
        <v>1</v>
      </c>
      <c r="AD66" s="18"/>
      <c r="AE66" s="18"/>
      <c r="AF66" s="18">
        <v>2</v>
      </c>
      <c r="AG66" s="18"/>
      <c r="AH66" s="18">
        <v>6</v>
      </c>
      <c r="AI66" s="18"/>
      <c r="AJ66" s="18">
        <v>4</v>
      </c>
      <c r="AK66" s="18"/>
      <c r="AL66" s="18">
        <v>14</v>
      </c>
      <c r="AM66" s="18">
        <v>18</v>
      </c>
      <c r="AN66" s="18">
        <v>5</v>
      </c>
      <c r="AO66" s="18">
        <v>2</v>
      </c>
      <c r="AP66" s="18">
        <v>2</v>
      </c>
      <c r="AQ66" s="18">
        <v>1</v>
      </c>
      <c r="AR66" s="18"/>
      <c r="AS66" s="18">
        <v>16</v>
      </c>
      <c r="AT66" s="18">
        <v>18</v>
      </c>
      <c r="AU66" s="18">
        <v>28</v>
      </c>
      <c r="AV66" s="18">
        <v>1</v>
      </c>
      <c r="AW66" s="18">
        <v>7</v>
      </c>
      <c r="AX66" s="18"/>
      <c r="AY66" s="18">
        <v>8</v>
      </c>
      <c r="AZ66" s="19">
        <v>5</v>
      </c>
    </row>
    <row r="67" spans="1:52" ht="13.5">
      <c r="A67" s="40" t="s">
        <v>113</v>
      </c>
      <c r="B67" s="17">
        <f t="shared" si="28"/>
        <v>76</v>
      </c>
      <c r="C67" s="18">
        <v>12</v>
      </c>
      <c r="D67" s="18"/>
      <c r="E67" s="18"/>
      <c r="F67" s="18">
        <v>1</v>
      </c>
      <c r="G67" s="18"/>
      <c r="H67" s="18"/>
      <c r="I67" s="18">
        <v>2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>
        <v>3</v>
      </c>
      <c r="AA67" s="18">
        <v>3</v>
      </c>
      <c r="AB67" s="18"/>
      <c r="AC67" s="18">
        <v>1</v>
      </c>
      <c r="AD67" s="18"/>
      <c r="AE67" s="18"/>
      <c r="AF67" s="18">
        <v>3</v>
      </c>
      <c r="AG67" s="18"/>
      <c r="AH67" s="18">
        <v>1</v>
      </c>
      <c r="AI67" s="18">
        <v>1</v>
      </c>
      <c r="AJ67" s="18">
        <v>1</v>
      </c>
      <c r="AK67" s="18"/>
      <c r="AL67" s="18">
        <v>3</v>
      </c>
      <c r="AM67" s="18">
        <v>1</v>
      </c>
      <c r="AN67" s="18">
        <v>1</v>
      </c>
      <c r="AO67" s="18">
        <v>1</v>
      </c>
      <c r="AP67" s="18"/>
      <c r="AQ67" s="18"/>
      <c r="AR67" s="18"/>
      <c r="AS67" s="18">
        <v>4</v>
      </c>
      <c r="AT67" s="18">
        <v>4</v>
      </c>
      <c r="AU67" s="18">
        <v>14</v>
      </c>
      <c r="AV67" s="18">
        <v>1</v>
      </c>
      <c r="AW67" s="18"/>
      <c r="AX67" s="18">
        <v>17</v>
      </c>
      <c r="AY67" s="18"/>
      <c r="AZ67" s="19">
        <v>2</v>
      </c>
    </row>
    <row r="68" spans="1:52" ht="14.25" thickBot="1">
      <c r="A68" s="43" t="s">
        <v>0</v>
      </c>
      <c r="B68" s="44">
        <f t="shared" si="28"/>
        <v>40</v>
      </c>
      <c r="C68" s="34">
        <v>9</v>
      </c>
      <c r="D68" s="34"/>
      <c r="E68" s="34"/>
      <c r="F68" s="34">
        <v>1</v>
      </c>
      <c r="G68" s="34"/>
      <c r="H68" s="34"/>
      <c r="I68" s="34"/>
      <c r="J68" s="34"/>
      <c r="K68" s="34">
        <v>1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>
        <v>3</v>
      </c>
      <c r="AB68" s="34">
        <v>1</v>
      </c>
      <c r="AC68" s="34">
        <v>1</v>
      </c>
      <c r="AD68" s="34"/>
      <c r="AE68" s="34"/>
      <c r="AF68" s="34"/>
      <c r="AG68" s="34"/>
      <c r="AH68" s="34">
        <v>1</v>
      </c>
      <c r="AI68" s="34"/>
      <c r="AJ68" s="34">
        <v>1</v>
      </c>
      <c r="AK68" s="34"/>
      <c r="AL68" s="34">
        <v>1</v>
      </c>
      <c r="AM68" s="34"/>
      <c r="AN68" s="34"/>
      <c r="AO68" s="34"/>
      <c r="AP68" s="34"/>
      <c r="AQ68" s="34"/>
      <c r="AR68" s="34"/>
      <c r="AS68" s="34">
        <v>1</v>
      </c>
      <c r="AT68" s="34">
        <v>9</v>
      </c>
      <c r="AU68" s="34">
        <v>6</v>
      </c>
      <c r="AV68" s="34"/>
      <c r="AW68" s="34"/>
      <c r="AX68" s="34">
        <v>5</v>
      </c>
      <c r="AY68" s="34"/>
      <c r="AZ68" s="35"/>
    </row>
  </sheetData>
  <mergeCells count="57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AZ4:AZ6"/>
    <mergeCell ref="AY4:AY6"/>
    <mergeCell ref="AX4:AX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CW9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86" width="9.75390625" style="5" customWidth="1"/>
    <col min="87" max="87" width="8.875" style="29" customWidth="1"/>
    <col min="88" max="89" width="8.875" style="5" customWidth="1"/>
    <col min="90" max="91" width="8.875" style="98" customWidth="1"/>
    <col min="92" max="101" width="8.875" style="5" customWidth="1"/>
    <col min="102" max="102" width="0" style="5" hidden="1" customWidth="1"/>
    <col min="103" max="16384" width="8.875" style="5" customWidth="1"/>
  </cols>
  <sheetData>
    <row r="1" spans="1:91" s="2" customFormat="1" ht="24.75" customHeight="1">
      <c r="A1" s="1" t="s">
        <v>212</v>
      </c>
      <c r="E1" s="186"/>
      <c r="G1" s="3"/>
      <c r="H1" s="3"/>
      <c r="I1" s="3"/>
      <c r="J1" s="3"/>
      <c r="K1" s="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45"/>
      <c r="CL1" s="51"/>
      <c r="CM1" s="51"/>
    </row>
    <row r="2" spans="1:91" s="4" customFormat="1" ht="19.5" customHeight="1">
      <c r="A2" s="4" t="s">
        <v>2</v>
      </c>
      <c r="CI2" s="46"/>
      <c r="CL2" s="52"/>
      <c r="CM2" s="52"/>
    </row>
    <row r="3" spans="1:91" s="4" customFormat="1" ht="14.25" thickBot="1">
      <c r="A3" s="4" t="s">
        <v>4</v>
      </c>
      <c r="L3" s="214"/>
      <c r="M3" s="214"/>
      <c r="N3" s="214"/>
      <c r="O3" s="53"/>
      <c r="P3" s="53"/>
      <c r="AA3" s="214"/>
      <c r="AB3" s="214"/>
      <c r="AC3" s="214"/>
      <c r="AD3" s="53"/>
      <c r="AE3" s="53"/>
      <c r="AP3" s="214"/>
      <c r="AQ3" s="214"/>
      <c r="AR3" s="214"/>
      <c r="AS3" s="53"/>
      <c r="AT3" s="53"/>
      <c r="BE3" s="214"/>
      <c r="BF3" s="214"/>
      <c r="BG3" s="214"/>
      <c r="BH3" s="53"/>
      <c r="BI3" s="53"/>
      <c r="BT3" s="214"/>
      <c r="BU3" s="214"/>
      <c r="BV3" s="214"/>
      <c r="BW3" s="53"/>
      <c r="BX3" s="53"/>
      <c r="CI3" s="46"/>
      <c r="CL3" s="52"/>
      <c r="CM3" s="52"/>
    </row>
    <row r="4" spans="1:101" ht="13.5">
      <c r="A4" s="208"/>
      <c r="B4" s="242" t="s">
        <v>213</v>
      </c>
      <c r="C4" s="243"/>
      <c r="D4" s="243"/>
      <c r="E4" s="243"/>
      <c r="F4" s="244"/>
      <c r="G4" s="242" t="s">
        <v>214</v>
      </c>
      <c r="H4" s="243"/>
      <c r="I4" s="243"/>
      <c r="J4" s="243"/>
      <c r="K4" s="244"/>
      <c r="L4" s="242" t="s">
        <v>215</v>
      </c>
      <c r="M4" s="243"/>
      <c r="N4" s="243"/>
      <c r="O4" s="243"/>
      <c r="P4" s="244"/>
      <c r="Q4" s="242" t="s">
        <v>216</v>
      </c>
      <c r="R4" s="243"/>
      <c r="S4" s="243"/>
      <c r="T4" s="243"/>
      <c r="U4" s="244"/>
      <c r="V4" s="242" t="s">
        <v>217</v>
      </c>
      <c r="W4" s="243"/>
      <c r="X4" s="243"/>
      <c r="Y4" s="243"/>
      <c r="Z4" s="244"/>
      <c r="AA4" s="242" t="s">
        <v>218</v>
      </c>
      <c r="AB4" s="243"/>
      <c r="AC4" s="243"/>
      <c r="AD4" s="243"/>
      <c r="AE4" s="244"/>
      <c r="AF4" s="242" t="s">
        <v>219</v>
      </c>
      <c r="AG4" s="243"/>
      <c r="AH4" s="243"/>
      <c r="AI4" s="243"/>
      <c r="AJ4" s="244"/>
      <c r="AK4" s="242" t="s">
        <v>220</v>
      </c>
      <c r="AL4" s="243"/>
      <c r="AM4" s="243"/>
      <c r="AN4" s="243"/>
      <c r="AO4" s="244"/>
      <c r="AP4" s="242" t="s">
        <v>221</v>
      </c>
      <c r="AQ4" s="243"/>
      <c r="AR4" s="243"/>
      <c r="AS4" s="243"/>
      <c r="AT4" s="244"/>
      <c r="AU4" s="242" t="s">
        <v>222</v>
      </c>
      <c r="AV4" s="243"/>
      <c r="AW4" s="243"/>
      <c r="AX4" s="243"/>
      <c r="AY4" s="244"/>
      <c r="AZ4" s="242" t="s">
        <v>223</v>
      </c>
      <c r="BA4" s="243"/>
      <c r="BB4" s="243"/>
      <c r="BC4" s="243"/>
      <c r="BD4" s="244"/>
      <c r="BE4" s="242" t="s">
        <v>224</v>
      </c>
      <c r="BF4" s="243"/>
      <c r="BG4" s="243"/>
      <c r="BH4" s="243"/>
      <c r="BI4" s="244"/>
      <c r="BJ4" s="242" t="s">
        <v>225</v>
      </c>
      <c r="BK4" s="243"/>
      <c r="BL4" s="243"/>
      <c r="BM4" s="243"/>
      <c r="BN4" s="244"/>
      <c r="BO4" s="242" t="s">
        <v>226</v>
      </c>
      <c r="BP4" s="243"/>
      <c r="BQ4" s="243"/>
      <c r="BR4" s="243"/>
      <c r="BS4" s="244"/>
      <c r="BT4" s="242" t="s">
        <v>227</v>
      </c>
      <c r="BU4" s="243"/>
      <c r="BV4" s="243"/>
      <c r="BW4" s="243"/>
      <c r="BX4" s="244"/>
      <c r="BY4" s="242" t="s">
        <v>228</v>
      </c>
      <c r="BZ4" s="243"/>
      <c r="CA4" s="243"/>
      <c r="CB4" s="243"/>
      <c r="CC4" s="244"/>
      <c r="CD4" s="242" t="s">
        <v>229</v>
      </c>
      <c r="CE4" s="243"/>
      <c r="CF4" s="243"/>
      <c r="CG4" s="243"/>
      <c r="CH4" s="244"/>
      <c r="CI4" s="242" t="s">
        <v>230</v>
      </c>
      <c r="CJ4" s="243"/>
      <c r="CK4" s="243"/>
      <c r="CL4" s="243"/>
      <c r="CM4" s="244"/>
      <c r="CN4" s="242" t="s">
        <v>231</v>
      </c>
      <c r="CO4" s="243"/>
      <c r="CP4" s="243"/>
      <c r="CQ4" s="243"/>
      <c r="CR4" s="244"/>
      <c r="CS4" s="242" t="s">
        <v>232</v>
      </c>
      <c r="CT4" s="245"/>
      <c r="CU4" s="245"/>
      <c r="CV4" s="245"/>
      <c r="CW4" s="245"/>
    </row>
    <row r="5" spans="1:101" ht="13.5">
      <c r="A5" s="209"/>
      <c r="B5" s="240" t="s">
        <v>5</v>
      </c>
      <c r="C5" s="239" t="s">
        <v>233</v>
      </c>
      <c r="D5" s="239" t="s">
        <v>234</v>
      </c>
      <c r="E5" s="54" t="s">
        <v>235</v>
      </c>
      <c r="F5" s="48" t="s">
        <v>236</v>
      </c>
      <c r="G5" s="240" t="s">
        <v>5</v>
      </c>
      <c r="H5" s="239" t="s">
        <v>233</v>
      </c>
      <c r="I5" s="239" t="s">
        <v>234</v>
      </c>
      <c r="J5" s="54" t="s">
        <v>235</v>
      </c>
      <c r="K5" s="48" t="s">
        <v>236</v>
      </c>
      <c r="L5" s="240" t="s">
        <v>5</v>
      </c>
      <c r="M5" s="239" t="s">
        <v>233</v>
      </c>
      <c r="N5" s="239" t="s">
        <v>234</v>
      </c>
      <c r="O5" s="54" t="s">
        <v>235</v>
      </c>
      <c r="P5" s="48" t="s">
        <v>236</v>
      </c>
      <c r="Q5" s="240" t="s">
        <v>5</v>
      </c>
      <c r="R5" s="239" t="s">
        <v>233</v>
      </c>
      <c r="S5" s="239" t="s">
        <v>234</v>
      </c>
      <c r="T5" s="54" t="s">
        <v>235</v>
      </c>
      <c r="U5" s="48" t="s">
        <v>236</v>
      </c>
      <c r="V5" s="240" t="s">
        <v>5</v>
      </c>
      <c r="W5" s="239" t="s">
        <v>233</v>
      </c>
      <c r="X5" s="239" t="s">
        <v>234</v>
      </c>
      <c r="Y5" s="54" t="s">
        <v>235</v>
      </c>
      <c r="Z5" s="48" t="s">
        <v>236</v>
      </c>
      <c r="AA5" s="240" t="s">
        <v>5</v>
      </c>
      <c r="AB5" s="239" t="s">
        <v>233</v>
      </c>
      <c r="AC5" s="239" t="s">
        <v>234</v>
      </c>
      <c r="AD5" s="54" t="s">
        <v>235</v>
      </c>
      <c r="AE5" s="48" t="s">
        <v>236</v>
      </c>
      <c r="AF5" s="240" t="s">
        <v>5</v>
      </c>
      <c r="AG5" s="239" t="s">
        <v>233</v>
      </c>
      <c r="AH5" s="239" t="s">
        <v>234</v>
      </c>
      <c r="AI5" s="54" t="s">
        <v>235</v>
      </c>
      <c r="AJ5" s="48" t="s">
        <v>236</v>
      </c>
      <c r="AK5" s="240" t="s">
        <v>5</v>
      </c>
      <c r="AL5" s="239" t="s">
        <v>233</v>
      </c>
      <c r="AM5" s="239" t="s">
        <v>234</v>
      </c>
      <c r="AN5" s="54" t="s">
        <v>235</v>
      </c>
      <c r="AO5" s="48" t="s">
        <v>236</v>
      </c>
      <c r="AP5" s="240" t="s">
        <v>5</v>
      </c>
      <c r="AQ5" s="239" t="s">
        <v>233</v>
      </c>
      <c r="AR5" s="239" t="s">
        <v>234</v>
      </c>
      <c r="AS5" s="54" t="s">
        <v>235</v>
      </c>
      <c r="AT5" s="48" t="s">
        <v>236</v>
      </c>
      <c r="AU5" s="240" t="s">
        <v>5</v>
      </c>
      <c r="AV5" s="239" t="s">
        <v>233</v>
      </c>
      <c r="AW5" s="239" t="s">
        <v>234</v>
      </c>
      <c r="AX5" s="54" t="s">
        <v>235</v>
      </c>
      <c r="AY5" s="48" t="s">
        <v>236</v>
      </c>
      <c r="AZ5" s="240" t="s">
        <v>5</v>
      </c>
      <c r="BA5" s="239" t="s">
        <v>233</v>
      </c>
      <c r="BB5" s="239" t="s">
        <v>234</v>
      </c>
      <c r="BC5" s="54" t="s">
        <v>235</v>
      </c>
      <c r="BD5" s="48" t="s">
        <v>236</v>
      </c>
      <c r="BE5" s="240" t="s">
        <v>5</v>
      </c>
      <c r="BF5" s="239" t="s">
        <v>233</v>
      </c>
      <c r="BG5" s="239" t="s">
        <v>234</v>
      </c>
      <c r="BH5" s="54" t="s">
        <v>235</v>
      </c>
      <c r="BI5" s="48" t="s">
        <v>236</v>
      </c>
      <c r="BJ5" s="240" t="s">
        <v>5</v>
      </c>
      <c r="BK5" s="239" t="s">
        <v>233</v>
      </c>
      <c r="BL5" s="239" t="s">
        <v>234</v>
      </c>
      <c r="BM5" s="54" t="s">
        <v>235</v>
      </c>
      <c r="BN5" s="48" t="s">
        <v>236</v>
      </c>
      <c r="BO5" s="240" t="s">
        <v>5</v>
      </c>
      <c r="BP5" s="239" t="s">
        <v>233</v>
      </c>
      <c r="BQ5" s="239" t="s">
        <v>234</v>
      </c>
      <c r="BR5" s="54" t="s">
        <v>235</v>
      </c>
      <c r="BS5" s="48" t="s">
        <v>236</v>
      </c>
      <c r="BT5" s="240" t="s">
        <v>5</v>
      </c>
      <c r="BU5" s="239" t="s">
        <v>233</v>
      </c>
      <c r="BV5" s="239" t="s">
        <v>234</v>
      </c>
      <c r="BW5" s="54" t="s">
        <v>235</v>
      </c>
      <c r="BX5" s="48" t="s">
        <v>236</v>
      </c>
      <c r="BY5" s="240" t="s">
        <v>5</v>
      </c>
      <c r="BZ5" s="239" t="s">
        <v>233</v>
      </c>
      <c r="CA5" s="239" t="s">
        <v>234</v>
      </c>
      <c r="CB5" s="54" t="s">
        <v>235</v>
      </c>
      <c r="CC5" s="48" t="s">
        <v>236</v>
      </c>
      <c r="CD5" s="240" t="s">
        <v>5</v>
      </c>
      <c r="CE5" s="239" t="s">
        <v>233</v>
      </c>
      <c r="CF5" s="239" t="s">
        <v>234</v>
      </c>
      <c r="CG5" s="54" t="s">
        <v>235</v>
      </c>
      <c r="CH5" s="48" t="s">
        <v>236</v>
      </c>
      <c r="CI5" s="240" t="s">
        <v>5</v>
      </c>
      <c r="CJ5" s="239" t="s">
        <v>233</v>
      </c>
      <c r="CK5" s="239" t="s">
        <v>234</v>
      </c>
      <c r="CL5" s="54" t="s">
        <v>235</v>
      </c>
      <c r="CM5" s="48" t="s">
        <v>236</v>
      </c>
      <c r="CN5" s="240" t="s">
        <v>5</v>
      </c>
      <c r="CO5" s="239" t="s">
        <v>233</v>
      </c>
      <c r="CP5" s="239" t="s">
        <v>234</v>
      </c>
      <c r="CQ5" s="54" t="s">
        <v>235</v>
      </c>
      <c r="CR5" s="48" t="s">
        <v>236</v>
      </c>
      <c r="CS5" s="240" t="s">
        <v>5</v>
      </c>
      <c r="CT5" s="239" t="s">
        <v>233</v>
      </c>
      <c r="CU5" s="239" t="s">
        <v>234</v>
      </c>
      <c r="CV5" s="47" t="s">
        <v>237</v>
      </c>
      <c r="CW5" s="48" t="s">
        <v>236</v>
      </c>
    </row>
    <row r="6" spans="1:101" ht="14.25" thickBot="1">
      <c r="A6" s="210"/>
      <c r="B6" s="241"/>
      <c r="C6" s="223"/>
      <c r="D6" s="223"/>
      <c r="E6" s="55" t="s">
        <v>238</v>
      </c>
      <c r="F6" s="50" t="s">
        <v>239</v>
      </c>
      <c r="G6" s="241"/>
      <c r="H6" s="223"/>
      <c r="I6" s="223"/>
      <c r="J6" s="55" t="s">
        <v>238</v>
      </c>
      <c r="K6" s="50" t="s">
        <v>239</v>
      </c>
      <c r="L6" s="241"/>
      <c r="M6" s="223"/>
      <c r="N6" s="223"/>
      <c r="O6" s="55" t="s">
        <v>238</v>
      </c>
      <c r="P6" s="50" t="s">
        <v>239</v>
      </c>
      <c r="Q6" s="241"/>
      <c r="R6" s="223"/>
      <c r="S6" s="223"/>
      <c r="T6" s="55" t="s">
        <v>238</v>
      </c>
      <c r="U6" s="50" t="s">
        <v>239</v>
      </c>
      <c r="V6" s="241"/>
      <c r="W6" s="223"/>
      <c r="X6" s="223"/>
      <c r="Y6" s="55" t="s">
        <v>238</v>
      </c>
      <c r="Z6" s="50" t="s">
        <v>239</v>
      </c>
      <c r="AA6" s="241"/>
      <c r="AB6" s="223"/>
      <c r="AC6" s="223"/>
      <c r="AD6" s="55" t="s">
        <v>238</v>
      </c>
      <c r="AE6" s="50" t="s">
        <v>239</v>
      </c>
      <c r="AF6" s="241"/>
      <c r="AG6" s="223"/>
      <c r="AH6" s="223"/>
      <c r="AI6" s="55" t="s">
        <v>238</v>
      </c>
      <c r="AJ6" s="50" t="s">
        <v>239</v>
      </c>
      <c r="AK6" s="241"/>
      <c r="AL6" s="223"/>
      <c r="AM6" s="223"/>
      <c r="AN6" s="55" t="s">
        <v>238</v>
      </c>
      <c r="AO6" s="50" t="s">
        <v>239</v>
      </c>
      <c r="AP6" s="241"/>
      <c r="AQ6" s="223"/>
      <c r="AR6" s="223"/>
      <c r="AS6" s="55" t="s">
        <v>238</v>
      </c>
      <c r="AT6" s="50" t="s">
        <v>239</v>
      </c>
      <c r="AU6" s="241"/>
      <c r="AV6" s="223"/>
      <c r="AW6" s="223"/>
      <c r="AX6" s="55" t="s">
        <v>238</v>
      </c>
      <c r="AY6" s="50" t="s">
        <v>239</v>
      </c>
      <c r="AZ6" s="241"/>
      <c r="BA6" s="223"/>
      <c r="BB6" s="223"/>
      <c r="BC6" s="55" t="s">
        <v>238</v>
      </c>
      <c r="BD6" s="50" t="s">
        <v>239</v>
      </c>
      <c r="BE6" s="241"/>
      <c r="BF6" s="223"/>
      <c r="BG6" s="223"/>
      <c r="BH6" s="55" t="s">
        <v>238</v>
      </c>
      <c r="BI6" s="50" t="s">
        <v>239</v>
      </c>
      <c r="BJ6" s="241"/>
      <c r="BK6" s="223"/>
      <c r="BL6" s="223"/>
      <c r="BM6" s="55" t="s">
        <v>238</v>
      </c>
      <c r="BN6" s="50" t="s">
        <v>239</v>
      </c>
      <c r="BO6" s="241"/>
      <c r="BP6" s="223"/>
      <c r="BQ6" s="223"/>
      <c r="BR6" s="55" t="s">
        <v>238</v>
      </c>
      <c r="BS6" s="50" t="s">
        <v>239</v>
      </c>
      <c r="BT6" s="241"/>
      <c r="BU6" s="223"/>
      <c r="BV6" s="223"/>
      <c r="BW6" s="55" t="s">
        <v>238</v>
      </c>
      <c r="BX6" s="50" t="s">
        <v>239</v>
      </c>
      <c r="BY6" s="241"/>
      <c r="BZ6" s="223"/>
      <c r="CA6" s="223"/>
      <c r="CB6" s="55" t="s">
        <v>238</v>
      </c>
      <c r="CC6" s="50" t="s">
        <v>239</v>
      </c>
      <c r="CD6" s="241"/>
      <c r="CE6" s="223"/>
      <c r="CF6" s="223"/>
      <c r="CG6" s="55" t="s">
        <v>238</v>
      </c>
      <c r="CH6" s="50" t="s">
        <v>239</v>
      </c>
      <c r="CI6" s="241"/>
      <c r="CJ6" s="223"/>
      <c r="CK6" s="223"/>
      <c r="CL6" s="55" t="s">
        <v>238</v>
      </c>
      <c r="CM6" s="50" t="s">
        <v>239</v>
      </c>
      <c r="CN6" s="241"/>
      <c r="CO6" s="223"/>
      <c r="CP6" s="223"/>
      <c r="CQ6" s="55" t="s">
        <v>238</v>
      </c>
      <c r="CR6" s="50" t="s">
        <v>239</v>
      </c>
      <c r="CS6" s="241"/>
      <c r="CT6" s="223"/>
      <c r="CU6" s="223"/>
      <c r="CV6" s="49" t="s">
        <v>238</v>
      </c>
      <c r="CW6" s="50" t="s">
        <v>239</v>
      </c>
    </row>
    <row r="7" spans="1:101" ht="13.5">
      <c r="A7" s="6" t="s">
        <v>53</v>
      </c>
      <c r="B7" s="56">
        <f>B8+B13</f>
        <v>31768</v>
      </c>
      <c r="C7" s="57">
        <f>C8+C13</f>
        <v>15685</v>
      </c>
      <c r="D7" s="58">
        <f>D8+D13</f>
        <v>16083</v>
      </c>
      <c r="E7" s="59">
        <f aca="true" t="shared" si="0" ref="E7:E38">IF(ISERROR(C7/D7),"***",C7/D7*100)</f>
        <v>97.52533731269043</v>
      </c>
      <c r="F7" s="60">
        <f aca="true" t="shared" si="1" ref="F7:F38">B7/$B$7*100</f>
        <v>100</v>
      </c>
      <c r="G7" s="56">
        <f>G8+G13</f>
        <v>2514</v>
      </c>
      <c r="H7" s="57">
        <f>H8+H13</f>
        <v>1329</v>
      </c>
      <c r="I7" s="58">
        <f>I8+I13</f>
        <v>1185</v>
      </c>
      <c r="J7" s="59">
        <f>IF(ISERROR(H7/I7),"***",H7/I7*100)</f>
        <v>112.15189873417721</v>
      </c>
      <c r="K7" s="60">
        <f>G7/$G$7*100</f>
        <v>100</v>
      </c>
      <c r="L7" s="56">
        <f>L8+L13</f>
        <v>1437</v>
      </c>
      <c r="M7" s="57">
        <f>M8+M13</f>
        <v>707</v>
      </c>
      <c r="N7" s="58">
        <f>N8+N13</f>
        <v>730</v>
      </c>
      <c r="O7" s="59">
        <f>IF(ISERROR(M7/N7),"***",M7/N7*100)</f>
        <v>96.84931506849314</v>
      </c>
      <c r="P7" s="60">
        <f>L7/$L$7*100</f>
        <v>100</v>
      </c>
      <c r="Q7" s="56">
        <f>Q8+Q13</f>
        <v>723</v>
      </c>
      <c r="R7" s="57">
        <f>R8+R13</f>
        <v>342</v>
      </c>
      <c r="S7" s="58">
        <f>S8+S13</f>
        <v>381</v>
      </c>
      <c r="T7" s="59">
        <f>IF(ISERROR(R7/S7),"***",R7/S7*100)</f>
        <v>89.76377952755905</v>
      </c>
      <c r="U7" s="60">
        <f>Q7/$Q$7*100</f>
        <v>100</v>
      </c>
      <c r="V7" s="56">
        <f>V8+V13</f>
        <v>1598</v>
      </c>
      <c r="W7" s="57">
        <f>W8+W13</f>
        <v>805</v>
      </c>
      <c r="X7" s="58">
        <f>X8+X13</f>
        <v>793</v>
      </c>
      <c r="Y7" s="59">
        <f>IF(ISERROR(W7/X7),"***",W7/X7*100)</f>
        <v>101.51324085750315</v>
      </c>
      <c r="Z7" s="60">
        <f>V7/$V$7*100</f>
        <v>100</v>
      </c>
      <c r="AA7" s="56">
        <f>AA8+AA13</f>
        <v>5925</v>
      </c>
      <c r="AB7" s="57">
        <f>AB8+AB13</f>
        <v>2591</v>
      </c>
      <c r="AC7" s="58">
        <f>AC8+AC13</f>
        <v>3334</v>
      </c>
      <c r="AD7" s="59">
        <f>IF(ISERROR(AB7/AC7),"***",AB7/AC7*100)</f>
        <v>77.71445710857829</v>
      </c>
      <c r="AE7" s="60">
        <f>AA7/$AA$7*100</f>
        <v>100</v>
      </c>
      <c r="AF7" s="56">
        <f>AF8+AF13</f>
        <v>6511</v>
      </c>
      <c r="AG7" s="57">
        <f>AG8+AG13</f>
        <v>2862</v>
      </c>
      <c r="AH7" s="58">
        <f>AH8+AH13</f>
        <v>3649</v>
      </c>
      <c r="AI7" s="59">
        <f>IF(ISERROR(AG7/AH7),"***",AG7/AH7*100)</f>
        <v>78.43244724582077</v>
      </c>
      <c r="AJ7" s="60">
        <f>AF7/$AF$7*100</f>
        <v>100</v>
      </c>
      <c r="AK7" s="56">
        <f>AK8+AK13</f>
        <v>4293</v>
      </c>
      <c r="AL7" s="57">
        <f>AL8+AL13</f>
        <v>2083</v>
      </c>
      <c r="AM7" s="58">
        <f>AM8+AM13</f>
        <v>2210</v>
      </c>
      <c r="AN7" s="59">
        <f>IF(ISERROR(AL7/AM7),"***",AL7/AM7*100)</f>
        <v>94.25339366515837</v>
      </c>
      <c r="AO7" s="60">
        <f>AK7/$AK$7*100</f>
        <v>100</v>
      </c>
      <c r="AP7" s="56">
        <f>AP8+AP13</f>
        <v>2202</v>
      </c>
      <c r="AQ7" s="57">
        <f>AQ8+AQ13</f>
        <v>1203</v>
      </c>
      <c r="AR7" s="58">
        <f>AR8+AR13</f>
        <v>999</v>
      </c>
      <c r="AS7" s="59">
        <f>IF(ISERROR(AQ7/AR7),"***",AQ7/AR7*100)</f>
        <v>120.42042042042043</v>
      </c>
      <c r="AT7" s="60">
        <f>AP7/$AP$7*100</f>
        <v>100</v>
      </c>
      <c r="AU7" s="56">
        <f>AU8+AU13</f>
        <v>1399</v>
      </c>
      <c r="AV7" s="57">
        <f>AV8+AV13</f>
        <v>864</v>
      </c>
      <c r="AW7" s="58">
        <f>AW8+AW13</f>
        <v>535</v>
      </c>
      <c r="AX7" s="59">
        <f>IF(ISERROR(AV7/AW7),"***",AV7/AW7*100)</f>
        <v>161.49532710280374</v>
      </c>
      <c r="AY7" s="60">
        <f>AU7/$AU$7*100</f>
        <v>100</v>
      </c>
      <c r="AZ7" s="56">
        <f>AZ8+AZ13</f>
        <v>1170</v>
      </c>
      <c r="BA7" s="57">
        <f>BA8+BA13</f>
        <v>714</v>
      </c>
      <c r="BB7" s="58">
        <f>BB8+BB13</f>
        <v>456</v>
      </c>
      <c r="BC7" s="59">
        <f>IF(ISERROR(BA7/BB7),"***",BA7/BB7*100)</f>
        <v>156.57894736842107</v>
      </c>
      <c r="BD7" s="60">
        <f>AZ7/$AZ$7*100</f>
        <v>100</v>
      </c>
      <c r="BE7" s="56">
        <f>BE8+BE13</f>
        <v>1373</v>
      </c>
      <c r="BF7" s="57">
        <f>BF8+BF13</f>
        <v>821</v>
      </c>
      <c r="BG7" s="58">
        <f>BG8+BG13</f>
        <v>552</v>
      </c>
      <c r="BH7" s="59">
        <f>IF(ISERROR(BF7/BG7),"***",BF7/BG7*100)</f>
        <v>148.73188405797103</v>
      </c>
      <c r="BI7" s="60">
        <f>BE7/$BE$7*100</f>
        <v>100</v>
      </c>
      <c r="BJ7" s="56">
        <f>BJ8+BJ13</f>
        <v>881</v>
      </c>
      <c r="BK7" s="57">
        <f>BK8+BK13</f>
        <v>544</v>
      </c>
      <c r="BL7" s="58">
        <f>BL8+BL13</f>
        <v>337</v>
      </c>
      <c r="BM7" s="59">
        <f>IF(ISERROR(BK7/BL7),"***",BK7/BL7*100)</f>
        <v>161.42433234421364</v>
      </c>
      <c r="BN7" s="60">
        <f>BJ7/$BJ$7*100</f>
        <v>100</v>
      </c>
      <c r="BO7" s="56">
        <f>BO8+BO13</f>
        <v>584</v>
      </c>
      <c r="BP7" s="57">
        <f>BP8+BP13</f>
        <v>340</v>
      </c>
      <c r="BQ7" s="58">
        <f>BQ8+BQ13</f>
        <v>244</v>
      </c>
      <c r="BR7" s="59">
        <f>IF(ISERROR(BP7/BQ7),"***",BP7/BQ7*100)</f>
        <v>139.34426229508196</v>
      </c>
      <c r="BS7" s="60">
        <f>BO7/$BO$7*100</f>
        <v>100</v>
      </c>
      <c r="BT7" s="56">
        <f>BT8+BT13</f>
        <v>366</v>
      </c>
      <c r="BU7" s="57">
        <f>BU8+BU13</f>
        <v>206</v>
      </c>
      <c r="BV7" s="58">
        <f>BV8+BV13</f>
        <v>160</v>
      </c>
      <c r="BW7" s="59">
        <f>IF(ISERROR(BU7/BV7),"***",BU7/BV7*100)</f>
        <v>128.75</v>
      </c>
      <c r="BX7" s="60">
        <f>BT7/$BT$7*100</f>
        <v>100</v>
      </c>
      <c r="BY7" s="56">
        <f>BY8+BY13</f>
        <v>288</v>
      </c>
      <c r="BZ7" s="57">
        <f>BZ8+BZ13</f>
        <v>128</v>
      </c>
      <c r="CA7" s="58">
        <f>CA8+CA13</f>
        <v>160</v>
      </c>
      <c r="CB7" s="59">
        <f>IF(ISERROR(BZ7/CA7),"***",BZ7/CA7*100)</f>
        <v>80</v>
      </c>
      <c r="CC7" s="60">
        <f>BY7/$BY$7*100</f>
        <v>100</v>
      </c>
      <c r="CD7" s="56">
        <f>CD8+CD13</f>
        <v>190</v>
      </c>
      <c r="CE7" s="57">
        <f>CE8+CE13</f>
        <v>65</v>
      </c>
      <c r="CF7" s="58">
        <f>CF8+CF13</f>
        <v>125</v>
      </c>
      <c r="CG7" s="59">
        <f>IF(ISERROR(CE7/CF7),"***",CE7/CF7*100)</f>
        <v>52</v>
      </c>
      <c r="CH7" s="60">
        <f>CD7/$CD$7*100</f>
        <v>100</v>
      </c>
      <c r="CI7" s="56">
        <f>CI8+CI13</f>
        <v>156</v>
      </c>
      <c r="CJ7" s="57">
        <f>CJ8+CJ13</f>
        <v>44</v>
      </c>
      <c r="CK7" s="58">
        <f>CK8+CK13</f>
        <v>112</v>
      </c>
      <c r="CL7" s="59">
        <f>IF(ISERROR(CJ7/CK7),"***",CJ7/CK7*100)</f>
        <v>39.285714285714285</v>
      </c>
      <c r="CM7" s="60">
        <f>CI7/$CI$7*100</f>
        <v>100</v>
      </c>
      <c r="CN7" s="56">
        <f>CN8+CN13</f>
        <v>101</v>
      </c>
      <c r="CO7" s="57">
        <f>CO8+CO13</f>
        <v>26</v>
      </c>
      <c r="CP7" s="58">
        <f>CP8+CP13</f>
        <v>75</v>
      </c>
      <c r="CQ7" s="59">
        <f>IF(ISERROR(CO7/CP7),"***",CO7/CP7*100)</f>
        <v>34.66666666666667</v>
      </c>
      <c r="CR7" s="60">
        <f>CN7/$CN$7*100</f>
        <v>100</v>
      </c>
      <c r="CS7" s="56">
        <f>CS8+CS13</f>
        <v>56</v>
      </c>
      <c r="CT7" s="57">
        <f>CT8+CT13</f>
        <v>11</v>
      </c>
      <c r="CU7" s="58">
        <f>CU8+CU13</f>
        <v>45</v>
      </c>
      <c r="CV7" s="59">
        <f aca="true" t="shared" si="2" ref="CV7:CV38">IF(ISERROR(CT7/CU7),"***",CT7/CU7*100)</f>
        <v>24.444444444444443</v>
      </c>
      <c r="CW7" s="61">
        <f aca="true" t="shared" si="3" ref="CW7:CW38">CS7/$CS$7*100</f>
        <v>100</v>
      </c>
    </row>
    <row r="8" spans="1:101" ht="13.5">
      <c r="A8" s="12" t="s">
        <v>54</v>
      </c>
      <c r="B8" s="62">
        <f>SUM(B9:B12)</f>
        <v>16692</v>
      </c>
      <c r="C8" s="63">
        <f>SUM(C9:C12)</f>
        <v>8451</v>
      </c>
      <c r="D8" s="64">
        <f>SUM(D9:D12)</f>
        <v>8241</v>
      </c>
      <c r="E8" s="65">
        <f t="shared" si="0"/>
        <v>102.54823443756827</v>
      </c>
      <c r="F8" s="66">
        <f t="shared" si="1"/>
        <v>52.54343993956182</v>
      </c>
      <c r="G8" s="62">
        <f>SUM(G9:G12)</f>
        <v>1285</v>
      </c>
      <c r="H8" s="63">
        <f>SUM(H9:H12)</f>
        <v>664</v>
      </c>
      <c r="I8" s="64">
        <f>SUM(I9:I12)</f>
        <v>621</v>
      </c>
      <c r="J8" s="65">
        <f>IF(ISERROR(H8/I8),"***",H8/I8*100)</f>
        <v>106.9243156199678</v>
      </c>
      <c r="K8" s="66">
        <f>G8/$G$7*100</f>
        <v>51.11376292760541</v>
      </c>
      <c r="L8" s="62">
        <f>SUM(L9:L12)</f>
        <v>758</v>
      </c>
      <c r="M8" s="63">
        <f>SUM(M9:M12)</f>
        <v>366</v>
      </c>
      <c r="N8" s="64">
        <f>SUM(N9:N12)</f>
        <v>392</v>
      </c>
      <c r="O8" s="65">
        <f>IF(ISERROR(M8/N8),"***",M8/N8*100)</f>
        <v>93.36734693877551</v>
      </c>
      <c r="P8" s="66">
        <f>L8/$L$7*100</f>
        <v>52.74878218510787</v>
      </c>
      <c r="Q8" s="62">
        <f>SUM(Q9:Q12)</f>
        <v>393</v>
      </c>
      <c r="R8" s="63">
        <f>SUM(R9:R12)</f>
        <v>189</v>
      </c>
      <c r="S8" s="64">
        <f>SUM(S9:S12)</f>
        <v>204</v>
      </c>
      <c r="T8" s="65">
        <f>IF(ISERROR(R8/S8),"***",R8/S8*100)</f>
        <v>92.64705882352942</v>
      </c>
      <c r="U8" s="66">
        <f>Q8/$Q$7*100</f>
        <v>54.356846473029044</v>
      </c>
      <c r="V8" s="62">
        <f>SUM(V9:V12)</f>
        <v>906</v>
      </c>
      <c r="W8" s="63">
        <f>SUM(W9:W12)</f>
        <v>461</v>
      </c>
      <c r="X8" s="64">
        <f>SUM(X9:X12)</f>
        <v>445</v>
      </c>
      <c r="Y8" s="65">
        <f>IF(ISERROR(W8/X8),"***",W8/X8*100)</f>
        <v>103.59550561797752</v>
      </c>
      <c r="Z8" s="66">
        <f>V8/$V$7*100</f>
        <v>56.69586983729662</v>
      </c>
      <c r="AA8" s="62">
        <f>SUM(AA9:AA12)</f>
        <v>3112</v>
      </c>
      <c r="AB8" s="63">
        <f>SUM(AB9:AB12)</f>
        <v>1429</v>
      </c>
      <c r="AC8" s="64">
        <f>SUM(AC9:AC12)</f>
        <v>1683</v>
      </c>
      <c r="AD8" s="65">
        <f>IF(ISERROR(AB8/AC8),"***",AB8/AC8*100)</f>
        <v>84.90790255496138</v>
      </c>
      <c r="AE8" s="66">
        <f>AA8/$AA$7*100</f>
        <v>52.52320675105485</v>
      </c>
      <c r="AF8" s="62">
        <f>SUM(AF9:AF12)</f>
        <v>3405</v>
      </c>
      <c r="AG8" s="63">
        <f>SUM(AG9:AG12)</f>
        <v>1554</v>
      </c>
      <c r="AH8" s="64">
        <f>SUM(AH9:AH12)</f>
        <v>1851</v>
      </c>
      <c r="AI8" s="65">
        <f>IF(ISERROR(AG8/AH8),"***",AG8/AH8*100)</f>
        <v>83.9546191247974</v>
      </c>
      <c r="AJ8" s="66">
        <f>AF8/$AF$7*100</f>
        <v>52.296114268161574</v>
      </c>
      <c r="AK8" s="62">
        <f>SUM(AK9:AK12)</f>
        <v>2302</v>
      </c>
      <c r="AL8" s="63">
        <f>SUM(AL9:AL12)</f>
        <v>1140</v>
      </c>
      <c r="AM8" s="64">
        <f>SUM(AM9:AM12)</f>
        <v>1162</v>
      </c>
      <c r="AN8" s="65">
        <f>IF(ISERROR(AL8/AM8),"***",AL8/AM8*100)</f>
        <v>98.10671256454388</v>
      </c>
      <c r="AO8" s="66">
        <f>AK8/$AK$7*100</f>
        <v>53.62217563475426</v>
      </c>
      <c r="AP8" s="62">
        <f>SUM(AP9:AP12)</f>
        <v>1251</v>
      </c>
      <c r="AQ8" s="63">
        <f>SUM(AQ9:AQ12)</f>
        <v>692</v>
      </c>
      <c r="AR8" s="64">
        <f>SUM(AR9:AR12)</f>
        <v>559</v>
      </c>
      <c r="AS8" s="65">
        <f>IF(ISERROR(AQ8/AR8),"***",AQ8/AR8*100)</f>
        <v>123.79248658318424</v>
      </c>
      <c r="AT8" s="66">
        <f>AP8/$AP$7*100</f>
        <v>56.81198910081744</v>
      </c>
      <c r="AU8" s="62">
        <f>SUM(AU9:AU12)</f>
        <v>762</v>
      </c>
      <c r="AV8" s="63">
        <f>SUM(AV9:AV12)</f>
        <v>484</v>
      </c>
      <c r="AW8" s="64">
        <f>SUM(AW9:AW12)</f>
        <v>278</v>
      </c>
      <c r="AX8" s="65">
        <f>IF(ISERROR(AV8/AW8),"***",AV8/AW8*100)</f>
        <v>174.10071942446044</v>
      </c>
      <c r="AY8" s="66">
        <f>AU8/$AU$7*100</f>
        <v>54.46747676912081</v>
      </c>
      <c r="AZ8" s="62">
        <f>SUM(AZ9:AZ12)</f>
        <v>598</v>
      </c>
      <c r="BA8" s="63">
        <f>SUM(BA9:BA12)</f>
        <v>381</v>
      </c>
      <c r="BB8" s="64">
        <f>SUM(BB9:BB12)</f>
        <v>217</v>
      </c>
      <c r="BC8" s="65">
        <f>IF(ISERROR(BA8/BB8),"***",BA8/BB8*100)</f>
        <v>175.57603686635946</v>
      </c>
      <c r="BD8" s="66">
        <f>AZ8/$AZ$7*100</f>
        <v>51.11111111111111</v>
      </c>
      <c r="BE8" s="62">
        <f>SUM(BE9:BE12)</f>
        <v>665</v>
      </c>
      <c r="BF8" s="63">
        <f>SUM(BF9:BF12)</f>
        <v>411</v>
      </c>
      <c r="BG8" s="64">
        <f>SUM(BG9:BG12)</f>
        <v>254</v>
      </c>
      <c r="BH8" s="65">
        <f>IF(ISERROR(BF8/BG8),"***",BF8/BG8*100)</f>
        <v>161.81102362204726</v>
      </c>
      <c r="BI8" s="66">
        <f>BE8/$BE$7*100</f>
        <v>48.4340859431901</v>
      </c>
      <c r="BJ8" s="62">
        <f>SUM(BJ9:BJ12)</f>
        <v>447</v>
      </c>
      <c r="BK8" s="63">
        <f>SUM(BK9:BK12)</f>
        <v>293</v>
      </c>
      <c r="BL8" s="64">
        <f>SUM(BL9:BL12)</f>
        <v>154</v>
      </c>
      <c r="BM8" s="65">
        <f>IF(ISERROR(BK8/BL8),"***",BK8/BL8*100)</f>
        <v>190.25974025974025</v>
      </c>
      <c r="BN8" s="66">
        <f>BJ8/$BJ$7*100</f>
        <v>50.73779795686719</v>
      </c>
      <c r="BO8" s="62">
        <f>SUM(BO9:BO12)</f>
        <v>278</v>
      </c>
      <c r="BP8" s="63">
        <f>SUM(BP9:BP12)</f>
        <v>160</v>
      </c>
      <c r="BQ8" s="64">
        <f>SUM(BQ9:BQ12)</f>
        <v>118</v>
      </c>
      <c r="BR8" s="65">
        <f>IF(ISERROR(BP8/BQ8),"***",BP8/BQ8*100)</f>
        <v>135.59322033898303</v>
      </c>
      <c r="BS8" s="66">
        <f>BO8/$BO$7*100</f>
        <v>47.6027397260274</v>
      </c>
      <c r="BT8" s="62">
        <f>SUM(BT9:BT12)</f>
        <v>177</v>
      </c>
      <c r="BU8" s="63">
        <f>SUM(BU9:BU12)</f>
        <v>97</v>
      </c>
      <c r="BV8" s="64">
        <f>SUM(BV9:BV12)</f>
        <v>80</v>
      </c>
      <c r="BW8" s="65">
        <f>IF(ISERROR(BU8/BV8),"***",BU8/BV8*100)</f>
        <v>121.24999999999999</v>
      </c>
      <c r="BX8" s="66">
        <f>BT8/$BT$7*100</f>
        <v>48.36065573770492</v>
      </c>
      <c r="BY8" s="62">
        <f>SUM(BY9:BY12)</f>
        <v>134</v>
      </c>
      <c r="BZ8" s="63">
        <f>SUM(BZ9:BZ12)</f>
        <v>60</v>
      </c>
      <c r="CA8" s="64">
        <f>SUM(CA9:CA12)</f>
        <v>74</v>
      </c>
      <c r="CB8" s="65">
        <f>IF(ISERROR(BZ8/CA8),"***",BZ8/CA8*100)</f>
        <v>81.08108108108108</v>
      </c>
      <c r="CC8" s="66">
        <f>BY8/$BY$7*100</f>
        <v>46.52777777777778</v>
      </c>
      <c r="CD8" s="62">
        <f>SUM(CD9:CD12)</f>
        <v>90</v>
      </c>
      <c r="CE8" s="63">
        <f>SUM(CE9:CE12)</f>
        <v>37</v>
      </c>
      <c r="CF8" s="64">
        <f>SUM(CF9:CF12)</f>
        <v>53</v>
      </c>
      <c r="CG8" s="65">
        <f>IF(ISERROR(CE8/CF8),"***",CE8/CF8*100)</f>
        <v>69.81132075471697</v>
      </c>
      <c r="CH8" s="66">
        <f>CD8/$CD$7*100</f>
        <v>47.368421052631575</v>
      </c>
      <c r="CI8" s="62">
        <f>SUM(CI9:CI12)</f>
        <v>63</v>
      </c>
      <c r="CJ8" s="63">
        <f>SUM(CJ9:CJ12)</f>
        <v>19</v>
      </c>
      <c r="CK8" s="64">
        <f>SUM(CK9:CK12)</f>
        <v>44</v>
      </c>
      <c r="CL8" s="65">
        <f>IF(ISERROR(CJ8/CK8),"***",CJ8/CK8*100)</f>
        <v>43.18181818181818</v>
      </c>
      <c r="CM8" s="66">
        <f>CI8/$CI$7*100</f>
        <v>40.38461538461539</v>
      </c>
      <c r="CN8" s="62">
        <f>SUM(CN9:CN12)</f>
        <v>40</v>
      </c>
      <c r="CO8" s="63">
        <f>SUM(CO9:CO12)</f>
        <v>9</v>
      </c>
      <c r="CP8" s="64">
        <f>SUM(CP9:CP12)</f>
        <v>31</v>
      </c>
      <c r="CQ8" s="65">
        <f>IF(ISERROR(CO8/CP8),"***",CO8/CP8*100)</f>
        <v>29.03225806451613</v>
      </c>
      <c r="CR8" s="66">
        <f>CN8/$CN$7*100</f>
        <v>39.603960396039604</v>
      </c>
      <c r="CS8" s="62">
        <f>SUM(CS9:CS12)</f>
        <v>26</v>
      </c>
      <c r="CT8" s="63">
        <f>SUM(CT9:CT12)</f>
        <v>5</v>
      </c>
      <c r="CU8" s="64">
        <f>SUM(CU9:CU12)</f>
        <v>21</v>
      </c>
      <c r="CV8" s="65">
        <f t="shared" si="2"/>
        <v>23.809523809523807</v>
      </c>
      <c r="CW8" s="67">
        <f t="shared" si="3"/>
        <v>46.42857142857143</v>
      </c>
    </row>
    <row r="9" spans="1:101" ht="13.5">
      <c r="A9" s="16" t="s">
        <v>55</v>
      </c>
      <c r="B9" s="68">
        <f>SUM(C9:D9)</f>
        <v>10961</v>
      </c>
      <c r="C9" s="69">
        <f aca="true" t="shared" si="4" ref="C9:D12">H9+M9+R9+W9+AB9+AG9+AL9+AQ9+AV9+BA9+BF9+BK9+BP9+BU9+BZ9+CE9+CJ9+CO9+CT9</f>
        <v>5629</v>
      </c>
      <c r="D9" s="70">
        <f t="shared" si="4"/>
        <v>5332</v>
      </c>
      <c r="E9" s="71">
        <f t="shared" si="0"/>
        <v>105.5701425356339</v>
      </c>
      <c r="F9" s="72">
        <f t="shared" si="1"/>
        <v>34.50327373457567</v>
      </c>
      <c r="G9" s="68">
        <v>763</v>
      </c>
      <c r="H9" s="69">
        <v>386</v>
      </c>
      <c r="I9" s="70">
        <v>377</v>
      </c>
      <c r="J9" s="71">
        <v>102.38726790450929</v>
      </c>
      <c r="K9" s="72">
        <v>30.35003977724741</v>
      </c>
      <c r="L9" s="68">
        <v>482</v>
      </c>
      <c r="M9" s="69">
        <v>249</v>
      </c>
      <c r="N9" s="70">
        <v>233</v>
      </c>
      <c r="O9" s="71">
        <v>106.86695278969958</v>
      </c>
      <c r="P9" s="72">
        <v>33.54210160055672</v>
      </c>
      <c r="Q9" s="68">
        <v>276</v>
      </c>
      <c r="R9" s="69">
        <v>130</v>
      </c>
      <c r="S9" s="70">
        <v>146</v>
      </c>
      <c r="T9" s="71">
        <v>89.04109589041096</v>
      </c>
      <c r="U9" s="72">
        <v>38.17427385892116</v>
      </c>
      <c r="V9" s="68">
        <v>641</v>
      </c>
      <c r="W9" s="69">
        <v>334</v>
      </c>
      <c r="X9" s="70">
        <v>307</v>
      </c>
      <c r="Y9" s="71">
        <v>108.79478827361564</v>
      </c>
      <c r="Z9" s="72">
        <v>40.112640801001255</v>
      </c>
      <c r="AA9" s="68">
        <v>2117</v>
      </c>
      <c r="AB9" s="69">
        <v>987</v>
      </c>
      <c r="AC9" s="70">
        <v>1130</v>
      </c>
      <c r="AD9" s="71">
        <v>87.34513274336283</v>
      </c>
      <c r="AE9" s="72">
        <v>35.729957805907176</v>
      </c>
      <c r="AF9" s="68">
        <v>2173</v>
      </c>
      <c r="AG9" s="69">
        <v>1000</v>
      </c>
      <c r="AH9" s="70">
        <v>1173</v>
      </c>
      <c r="AI9" s="71">
        <v>85.25149190110827</v>
      </c>
      <c r="AJ9" s="72">
        <v>33.37428966364614</v>
      </c>
      <c r="AK9" s="68">
        <v>1531</v>
      </c>
      <c r="AL9" s="69">
        <v>779</v>
      </c>
      <c r="AM9" s="70">
        <v>752</v>
      </c>
      <c r="AN9" s="71">
        <v>103.59042553191489</v>
      </c>
      <c r="AO9" s="72">
        <v>35.66270673188912</v>
      </c>
      <c r="AP9" s="68">
        <v>829</v>
      </c>
      <c r="AQ9" s="69">
        <v>471</v>
      </c>
      <c r="AR9" s="70">
        <v>358</v>
      </c>
      <c r="AS9" s="71">
        <v>131.56424581005587</v>
      </c>
      <c r="AT9" s="72">
        <v>37.64759309718438</v>
      </c>
      <c r="AU9" s="68">
        <v>506</v>
      </c>
      <c r="AV9" s="69">
        <v>311</v>
      </c>
      <c r="AW9" s="70">
        <v>195</v>
      </c>
      <c r="AX9" s="71">
        <v>159.4871794871795</v>
      </c>
      <c r="AY9" s="72">
        <v>36.168691922802</v>
      </c>
      <c r="AZ9" s="68">
        <v>410</v>
      </c>
      <c r="BA9" s="69">
        <v>266</v>
      </c>
      <c r="BB9" s="70">
        <v>144</v>
      </c>
      <c r="BC9" s="71">
        <v>184.72222222222223</v>
      </c>
      <c r="BD9" s="72">
        <v>35.04273504273504</v>
      </c>
      <c r="BE9" s="68">
        <v>426</v>
      </c>
      <c r="BF9" s="69">
        <v>271</v>
      </c>
      <c r="BG9" s="70">
        <v>155</v>
      </c>
      <c r="BH9" s="71">
        <v>174.83870967741936</v>
      </c>
      <c r="BI9" s="72">
        <v>31.02694828841952</v>
      </c>
      <c r="BJ9" s="68">
        <v>292</v>
      </c>
      <c r="BK9" s="69">
        <v>196</v>
      </c>
      <c r="BL9" s="70">
        <v>96</v>
      </c>
      <c r="BM9" s="71">
        <v>204.16666666666666</v>
      </c>
      <c r="BN9" s="72">
        <v>33.14415437003405</v>
      </c>
      <c r="BO9" s="68">
        <v>174</v>
      </c>
      <c r="BP9" s="69">
        <v>98</v>
      </c>
      <c r="BQ9" s="70">
        <v>76</v>
      </c>
      <c r="BR9" s="71">
        <v>128.94736842105263</v>
      </c>
      <c r="BS9" s="72">
        <v>29.794520547945208</v>
      </c>
      <c r="BT9" s="68">
        <v>107</v>
      </c>
      <c r="BU9" s="69">
        <v>60</v>
      </c>
      <c r="BV9" s="70">
        <v>47</v>
      </c>
      <c r="BW9" s="71">
        <v>127.65957446808511</v>
      </c>
      <c r="BX9" s="72">
        <v>29.23497267759563</v>
      </c>
      <c r="BY9" s="68">
        <v>94</v>
      </c>
      <c r="BZ9" s="69">
        <v>43</v>
      </c>
      <c r="CA9" s="70">
        <v>51</v>
      </c>
      <c r="CB9" s="71">
        <v>84.31372549019608</v>
      </c>
      <c r="CC9" s="72">
        <v>32.63888888888889</v>
      </c>
      <c r="CD9" s="68">
        <v>59</v>
      </c>
      <c r="CE9" s="69">
        <v>27</v>
      </c>
      <c r="CF9" s="70">
        <v>32</v>
      </c>
      <c r="CG9" s="71">
        <v>84.375</v>
      </c>
      <c r="CH9" s="72">
        <v>31.05263157894737</v>
      </c>
      <c r="CI9" s="68">
        <v>39</v>
      </c>
      <c r="CJ9" s="69">
        <v>13</v>
      </c>
      <c r="CK9" s="70">
        <v>26</v>
      </c>
      <c r="CL9" s="71">
        <v>50</v>
      </c>
      <c r="CM9" s="72">
        <v>25</v>
      </c>
      <c r="CN9" s="68">
        <v>23</v>
      </c>
      <c r="CO9" s="69">
        <v>4</v>
      </c>
      <c r="CP9" s="70">
        <v>19</v>
      </c>
      <c r="CQ9" s="71">
        <v>21.052631578947366</v>
      </c>
      <c r="CR9" s="72">
        <v>22.772277227722775</v>
      </c>
      <c r="CS9" s="68">
        <f>SUM(CT9:CU9)</f>
        <v>19</v>
      </c>
      <c r="CT9" s="69">
        <v>4</v>
      </c>
      <c r="CU9" s="70">
        <v>15</v>
      </c>
      <c r="CV9" s="71">
        <f t="shared" si="2"/>
        <v>26.666666666666668</v>
      </c>
      <c r="CW9" s="73">
        <f t="shared" si="3"/>
        <v>33.92857142857143</v>
      </c>
    </row>
    <row r="10" spans="1:101" ht="13.5">
      <c r="A10" s="16" t="s">
        <v>56</v>
      </c>
      <c r="B10" s="68">
        <f>SUM(C10:D10)</f>
        <v>2391</v>
      </c>
      <c r="C10" s="69">
        <f t="shared" si="4"/>
        <v>1139</v>
      </c>
      <c r="D10" s="70">
        <f t="shared" si="4"/>
        <v>1252</v>
      </c>
      <c r="E10" s="71">
        <f t="shared" si="0"/>
        <v>90.97444089456869</v>
      </c>
      <c r="F10" s="72">
        <f t="shared" si="1"/>
        <v>7.526441702341979</v>
      </c>
      <c r="G10" s="68">
        <v>191</v>
      </c>
      <c r="H10" s="69">
        <v>102</v>
      </c>
      <c r="I10" s="70">
        <v>89</v>
      </c>
      <c r="J10" s="71">
        <v>114.6067415730337</v>
      </c>
      <c r="K10" s="72">
        <v>7.597454256165473</v>
      </c>
      <c r="L10" s="68">
        <v>116</v>
      </c>
      <c r="M10" s="69">
        <v>46</v>
      </c>
      <c r="N10" s="70">
        <v>70</v>
      </c>
      <c r="O10" s="71">
        <v>65.71428571428571</v>
      </c>
      <c r="P10" s="72">
        <v>8.072372999304106</v>
      </c>
      <c r="Q10" s="68">
        <v>57</v>
      </c>
      <c r="R10" s="69">
        <v>32</v>
      </c>
      <c r="S10" s="70">
        <v>25</v>
      </c>
      <c r="T10" s="71">
        <v>128</v>
      </c>
      <c r="U10" s="72">
        <v>7.883817427385892</v>
      </c>
      <c r="V10" s="68">
        <v>116</v>
      </c>
      <c r="W10" s="69">
        <v>47</v>
      </c>
      <c r="X10" s="70">
        <v>69</v>
      </c>
      <c r="Y10" s="71">
        <v>68.11594202898551</v>
      </c>
      <c r="Z10" s="72">
        <v>7.259073842302878</v>
      </c>
      <c r="AA10" s="68">
        <v>397</v>
      </c>
      <c r="AB10" s="69">
        <v>162</v>
      </c>
      <c r="AC10" s="70">
        <v>235</v>
      </c>
      <c r="AD10" s="71">
        <v>68.93617021276596</v>
      </c>
      <c r="AE10" s="72">
        <v>6.700421940928269</v>
      </c>
      <c r="AF10" s="68">
        <v>494</v>
      </c>
      <c r="AG10" s="69">
        <v>205</v>
      </c>
      <c r="AH10" s="70">
        <v>289</v>
      </c>
      <c r="AI10" s="71">
        <v>70.93425605536332</v>
      </c>
      <c r="AJ10" s="72">
        <v>7.5871601904469355</v>
      </c>
      <c r="AK10" s="68">
        <v>336</v>
      </c>
      <c r="AL10" s="69">
        <v>145</v>
      </c>
      <c r="AM10" s="70">
        <v>191</v>
      </c>
      <c r="AN10" s="71">
        <v>75.91623036649214</v>
      </c>
      <c r="AO10" s="72">
        <v>7.82669461914745</v>
      </c>
      <c r="AP10" s="68">
        <v>186</v>
      </c>
      <c r="AQ10" s="69">
        <v>99</v>
      </c>
      <c r="AR10" s="70">
        <v>87</v>
      </c>
      <c r="AS10" s="71">
        <v>113.79310344827587</v>
      </c>
      <c r="AT10" s="72">
        <v>8.446866485013624</v>
      </c>
      <c r="AU10" s="68">
        <v>112</v>
      </c>
      <c r="AV10" s="69">
        <v>76</v>
      </c>
      <c r="AW10" s="70">
        <v>36</v>
      </c>
      <c r="AX10" s="71">
        <v>211.11111111111111</v>
      </c>
      <c r="AY10" s="72">
        <v>8.005718370264475</v>
      </c>
      <c r="AZ10" s="68">
        <v>81</v>
      </c>
      <c r="BA10" s="69">
        <v>45</v>
      </c>
      <c r="BB10" s="70">
        <v>36</v>
      </c>
      <c r="BC10" s="71">
        <v>125</v>
      </c>
      <c r="BD10" s="72">
        <v>6.923076923076923</v>
      </c>
      <c r="BE10" s="68">
        <v>89</v>
      </c>
      <c r="BF10" s="69">
        <v>53</v>
      </c>
      <c r="BG10" s="70">
        <v>36</v>
      </c>
      <c r="BH10" s="71">
        <v>147.22222222222223</v>
      </c>
      <c r="BI10" s="72">
        <v>6.482155863073562</v>
      </c>
      <c r="BJ10" s="68">
        <v>80</v>
      </c>
      <c r="BK10" s="69">
        <v>56</v>
      </c>
      <c r="BL10" s="70">
        <v>24</v>
      </c>
      <c r="BM10" s="71">
        <v>233.33333333333334</v>
      </c>
      <c r="BN10" s="72">
        <v>9.080590238365494</v>
      </c>
      <c r="BO10" s="68">
        <v>57</v>
      </c>
      <c r="BP10" s="69">
        <v>34</v>
      </c>
      <c r="BQ10" s="70">
        <v>23</v>
      </c>
      <c r="BR10" s="71">
        <v>147.82608695652172</v>
      </c>
      <c r="BS10" s="72">
        <v>9.76027397260274</v>
      </c>
      <c r="BT10" s="68">
        <v>29</v>
      </c>
      <c r="BU10" s="69">
        <v>17</v>
      </c>
      <c r="BV10" s="70">
        <v>12</v>
      </c>
      <c r="BW10" s="71">
        <v>141.66666666666669</v>
      </c>
      <c r="BX10" s="72">
        <v>7.923497267759563</v>
      </c>
      <c r="BY10" s="68">
        <v>15</v>
      </c>
      <c r="BZ10" s="69">
        <v>6</v>
      </c>
      <c r="CA10" s="70">
        <v>9</v>
      </c>
      <c r="CB10" s="71">
        <v>66.66666666666666</v>
      </c>
      <c r="CC10" s="72">
        <v>5.208333333333334</v>
      </c>
      <c r="CD10" s="68">
        <v>18</v>
      </c>
      <c r="CE10" s="69">
        <v>7</v>
      </c>
      <c r="CF10" s="70">
        <v>11</v>
      </c>
      <c r="CG10" s="71">
        <v>63.63636363636363</v>
      </c>
      <c r="CH10" s="72">
        <v>9.473684210526317</v>
      </c>
      <c r="CI10" s="68">
        <v>9</v>
      </c>
      <c r="CJ10" s="69">
        <v>3</v>
      </c>
      <c r="CK10" s="70">
        <v>6</v>
      </c>
      <c r="CL10" s="71">
        <v>50</v>
      </c>
      <c r="CM10" s="72">
        <v>5.769230769230769</v>
      </c>
      <c r="CN10" s="68">
        <v>6</v>
      </c>
      <c r="CO10" s="69">
        <v>3</v>
      </c>
      <c r="CP10" s="70">
        <v>3</v>
      </c>
      <c r="CQ10" s="71">
        <v>100</v>
      </c>
      <c r="CR10" s="72">
        <v>5.9405940594059405</v>
      </c>
      <c r="CS10" s="68">
        <f>SUM(CT10:CU10)</f>
        <v>2</v>
      </c>
      <c r="CT10" s="69">
        <v>1</v>
      </c>
      <c r="CU10" s="70">
        <v>1</v>
      </c>
      <c r="CV10" s="71">
        <f t="shared" si="2"/>
        <v>100</v>
      </c>
      <c r="CW10" s="73">
        <f t="shared" si="3"/>
        <v>3.571428571428571</v>
      </c>
    </row>
    <row r="11" spans="1:101" ht="13.5">
      <c r="A11" s="16" t="s">
        <v>57</v>
      </c>
      <c r="B11" s="68">
        <f>SUM(C11:D11)</f>
        <v>1647</v>
      </c>
      <c r="C11" s="69">
        <f t="shared" si="4"/>
        <v>815</v>
      </c>
      <c r="D11" s="70">
        <f t="shared" si="4"/>
        <v>832</v>
      </c>
      <c r="E11" s="71">
        <f t="shared" si="0"/>
        <v>97.95673076923077</v>
      </c>
      <c r="F11" s="72">
        <f t="shared" si="1"/>
        <v>5.18446235205238</v>
      </c>
      <c r="G11" s="68">
        <v>145</v>
      </c>
      <c r="H11" s="69">
        <v>79</v>
      </c>
      <c r="I11" s="70">
        <v>66</v>
      </c>
      <c r="J11" s="71">
        <v>119.6969696969697</v>
      </c>
      <c r="K11" s="72">
        <v>5.767700875099443</v>
      </c>
      <c r="L11" s="68">
        <v>76</v>
      </c>
      <c r="M11" s="69">
        <v>33</v>
      </c>
      <c r="N11" s="70">
        <v>43</v>
      </c>
      <c r="O11" s="71">
        <v>76.74418604651163</v>
      </c>
      <c r="P11" s="72">
        <v>5.288796102992345</v>
      </c>
      <c r="Q11" s="68">
        <v>24</v>
      </c>
      <c r="R11" s="69">
        <v>12</v>
      </c>
      <c r="S11" s="70">
        <v>12</v>
      </c>
      <c r="T11" s="71">
        <v>100</v>
      </c>
      <c r="U11" s="72">
        <v>3.319502074688797</v>
      </c>
      <c r="V11" s="68">
        <v>82</v>
      </c>
      <c r="W11" s="69">
        <v>43</v>
      </c>
      <c r="X11" s="70">
        <v>39</v>
      </c>
      <c r="Y11" s="71">
        <v>110.25641025641026</v>
      </c>
      <c r="Z11" s="72">
        <v>5.131414267834793</v>
      </c>
      <c r="AA11" s="68">
        <v>303</v>
      </c>
      <c r="AB11" s="69">
        <v>139</v>
      </c>
      <c r="AC11" s="70">
        <v>164</v>
      </c>
      <c r="AD11" s="71">
        <v>84.7560975609756</v>
      </c>
      <c r="AE11" s="72">
        <v>5.113924050632911</v>
      </c>
      <c r="AF11" s="68">
        <v>352</v>
      </c>
      <c r="AG11" s="69">
        <v>156</v>
      </c>
      <c r="AH11" s="70">
        <v>196</v>
      </c>
      <c r="AI11" s="71">
        <v>79.59183673469387</v>
      </c>
      <c r="AJ11" s="72">
        <v>5.406235601290124</v>
      </c>
      <c r="AK11" s="68">
        <v>224</v>
      </c>
      <c r="AL11" s="69">
        <v>103</v>
      </c>
      <c r="AM11" s="70">
        <v>121</v>
      </c>
      <c r="AN11" s="71">
        <v>85.12396694214877</v>
      </c>
      <c r="AO11" s="72">
        <v>5.217796412764966</v>
      </c>
      <c r="AP11" s="68">
        <v>109</v>
      </c>
      <c r="AQ11" s="69">
        <v>60</v>
      </c>
      <c r="AR11" s="70">
        <v>49</v>
      </c>
      <c r="AS11" s="71">
        <v>122.44897959183673</v>
      </c>
      <c r="AT11" s="72">
        <v>4.950045413260672</v>
      </c>
      <c r="AU11" s="68">
        <v>72</v>
      </c>
      <c r="AV11" s="69">
        <v>52</v>
      </c>
      <c r="AW11" s="70">
        <v>20</v>
      </c>
      <c r="AX11" s="71">
        <v>260</v>
      </c>
      <c r="AY11" s="72">
        <v>5.146533238027162</v>
      </c>
      <c r="AZ11" s="68">
        <v>58</v>
      </c>
      <c r="BA11" s="69">
        <v>38</v>
      </c>
      <c r="BB11" s="70">
        <v>20</v>
      </c>
      <c r="BC11" s="71">
        <v>190</v>
      </c>
      <c r="BD11" s="72">
        <v>4.957264957264957</v>
      </c>
      <c r="BE11" s="68">
        <v>76</v>
      </c>
      <c r="BF11" s="69">
        <v>43</v>
      </c>
      <c r="BG11" s="70">
        <v>33</v>
      </c>
      <c r="BH11" s="71">
        <v>130.3030303030303</v>
      </c>
      <c r="BI11" s="72">
        <v>5.535324107793153</v>
      </c>
      <c r="BJ11" s="68">
        <v>38</v>
      </c>
      <c r="BK11" s="69">
        <v>23</v>
      </c>
      <c r="BL11" s="70">
        <v>15</v>
      </c>
      <c r="BM11" s="71">
        <v>153.33333333333334</v>
      </c>
      <c r="BN11" s="72">
        <v>4.313280363223609</v>
      </c>
      <c r="BO11" s="68">
        <v>28</v>
      </c>
      <c r="BP11" s="69">
        <v>16</v>
      </c>
      <c r="BQ11" s="70">
        <v>12</v>
      </c>
      <c r="BR11" s="71">
        <v>133.33333333333331</v>
      </c>
      <c r="BS11" s="72">
        <v>4.794520547945205</v>
      </c>
      <c r="BT11" s="68">
        <v>22</v>
      </c>
      <c r="BU11" s="69">
        <v>9</v>
      </c>
      <c r="BV11" s="70">
        <v>13</v>
      </c>
      <c r="BW11" s="71">
        <v>69.23076923076923</v>
      </c>
      <c r="BX11" s="72">
        <v>6.0109289617486334</v>
      </c>
      <c r="BY11" s="68">
        <v>15</v>
      </c>
      <c r="BZ11" s="69">
        <v>6</v>
      </c>
      <c r="CA11" s="70">
        <v>9</v>
      </c>
      <c r="CB11" s="71">
        <v>66.66666666666666</v>
      </c>
      <c r="CC11" s="72">
        <v>5.208333333333334</v>
      </c>
      <c r="CD11" s="68">
        <v>8</v>
      </c>
      <c r="CE11" s="69">
        <v>0</v>
      </c>
      <c r="CF11" s="70">
        <v>8</v>
      </c>
      <c r="CG11" s="71" t="s">
        <v>210</v>
      </c>
      <c r="CH11" s="72">
        <v>4.2105263157894735</v>
      </c>
      <c r="CI11" s="68">
        <v>9</v>
      </c>
      <c r="CJ11" s="69">
        <v>2</v>
      </c>
      <c r="CK11" s="70">
        <v>7</v>
      </c>
      <c r="CL11" s="71">
        <v>28.57142857142857</v>
      </c>
      <c r="CM11" s="72">
        <v>5.769230769230769</v>
      </c>
      <c r="CN11" s="68">
        <v>4</v>
      </c>
      <c r="CO11" s="69">
        <v>1</v>
      </c>
      <c r="CP11" s="70">
        <v>3</v>
      </c>
      <c r="CQ11" s="71">
        <v>33.33333333333333</v>
      </c>
      <c r="CR11" s="72">
        <v>3.9603960396039604</v>
      </c>
      <c r="CS11" s="68">
        <f>SUM(CT11:CU11)</f>
        <v>2</v>
      </c>
      <c r="CT11" s="69"/>
      <c r="CU11" s="70">
        <v>2</v>
      </c>
      <c r="CV11" s="71">
        <f t="shared" si="2"/>
        <v>0</v>
      </c>
      <c r="CW11" s="73">
        <f t="shared" si="3"/>
        <v>3.571428571428571</v>
      </c>
    </row>
    <row r="12" spans="1:101" ht="13.5">
      <c r="A12" s="20" t="s">
        <v>58</v>
      </c>
      <c r="B12" s="74">
        <f>SUM(C12:D12)</f>
        <v>1693</v>
      </c>
      <c r="C12" s="75">
        <f t="shared" si="4"/>
        <v>868</v>
      </c>
      <c r="D12" s="76">
        <f t="shared" si="4"/>
        <v>825</v>
      </c>
      <c r="E12" s="77">
        <f t="shared" si="0"/>
        <v>105.2121212121212</v>
      </c>
      <c r="F12" s="78">
        <f t="shared" si="1"/>
        <v>5.3292621505917905</v>
      </c>
      <c r="G12" s="74">
        <v>186</v>
      </c>
      <c r="H12" s="75">
        <v>97</v>
      </c>
      <c r="I12" s="76">
        <v>89</v>
      </c>
      <c r="J12" s="77">
        <v>108.98876404494382</v>
      </c>
      <c r="K12" s="78">
        <v>7.398568019093078</v>
      </c>
      <c r="L12" s="74">
        <v>84</v>
      </c>
      <c r="M12" s="75">
        <v>38</v>
      </c>
      <c r="N12" s="76">
        <v>46</v>
      </c>
      <c r="O12" s="77">
        <v>82.6086956521739</v>
      </c>
      <c r="P12" s="78">
        <v>5.845511482254697</v>
      </c>
      <c r="Q12" s="74">
        <v>36</v>
      </c>
      <c r="R12" s="75">
        <v>15</v>
      </c>
      <c r="S12" s="76">
        <v>21</v>
      </c>
      <c r="T12" s="77">
        <v>71.42857142857143</v>
      </c>
      <c r="U12" s="78">
        <v>4.979253112033195</v>
      </c>
      <c r="V12" s="74">
        <v>67</v>
      </c>
      <c r="W12" s="75">
        <v>37</v>
      </c>
      <c r="X12" s="76">
        <v>30</v>
      </c>
      <c r="Y12" s="77">
        <v>123.33333333333334</v>
      </c>
      <c r="Z12" s="78">
        <v>4.192740926157698</v>
      </c>
      <c r="AA12" s="74">
        <v>295</v>
      </c>
      <c r="AB12" s="75">
        <v>141</v>
      </c>
      <c r="AC12" s="76">
        <v>154</v>
      </c>
      <c r="AD12" s="77">
        <v>91.55844155844156</v>
      </c>
      <c r="AE12" s="78">
        <v>4.9789029535864975</v>
      </c>
      <c r="AF12" s="74">
        <v>386</v>
      </c>
      <c r="AG12" s="75">
        <v>193</v>
      </c>
      <c r="AH12" s="76">
        <v>193</v>
      </c>
      <c r="AI12" s="77">
        <v>100</v>
      </c>
      <c r="AJ12" s="78">
        <v>5.9284288127783755</v>
      </c>
      <c r="AK12" s="74">
        <v>211</v>
      </c>
      <c r="AL12" s="75">
        <v>113</v>
      </c>
      <c r="AM12" s="76">
        <v>98</v>
      </c>
      <c r="AN12" s="77">
        <v>115.3061224489796</v>
      </c>
      <c r="AO12" s="78">
        <v>4.914977870952714</v>
      </c>
      <c r="AP12" s="74">
        <v>127</v>
      </c>
      <c r="AQ12" s="75">
        <v>62</v>
      </c>
      <c r="AR12" s="76">
        <v>65</v>
      </c>
      <c r="AS12" s="77">
        <v>95.38461538461539</v>
      </c>
      <c r="AT12" s="78">
        <v>5.767484105358765</v>
      </c>
      <c r="AU12" s="74">
        <v>72</v>
      </c>
      <c r="AV12" s="75">
        <v>45</v>
      </c>
      <c r="AW12" s="76">
        <v>27</v>
      </c>
      <c r="AX12" s="77">
        <v>166.66666666666669</v>
      </c>
      <c r="AY12" s="78">
        <v>5.146533238027162</v>
      </c>
      <c r="AZ12" s="74">
        <v>49</v>
      </c>
      <c r="BA12" s="75">
        <v>32</v>
      </c>
      <c r="BB12" s="76">
        <v>17</v>
      </c>
      <c r="BC12" s="77">
        <v>188.23529411764704</v>
      </c>
      <c r="BD12" s="78">
        <v>4.188034188034187</v>
      </c>
      <c r="BE12" s="74">
        <v>74</v>
      </c>
      <c r="BF12" s="75">
        <v>44</v>
      </c>
      <c r="BG12" s="76">
        <v>30</v>
      </c>
      <c r="BH12" s="77">
        <v>146.66666666666666</v>
      </c>
      <c r="BI12" s="78">
        <v>5.38965768390386</v>
      </c>
      <c r="BJ12" s="74">
        <v>37</v>
      </c>
      <c r="BK12" s="75">
        <v>18</v>
      </c>
      <c r="BL12" s="76">
        <v>19</v>
      </c>
      <c r="BM12" s="77">
        <v>94.73684210526315</v>
      </c>
      <c r="BN12" s="78">
        <v>4.19977298524404</v>
      </c>
      <c r="BO12" s="74">
        <v>19</v>
      </c>
      <c r="BP12" s="75">
        <v>12</v>
      </c>
      <c r="BQ12" s="76">
        <v>7</v>
      </c>
      <c r="BR12" s="77">
        <v>171.42857142857142</v>
      </c>
      <c r="BS12" s="78">
        <v>3.2534246575342465</v>
      </c>
      <c r="BT12" s="74">
        <v>19</v>
      </c>
      <c r="BU12" s="75">
        <v>11</v>
      </c>
      <c r="BV12" s="76">
        <v>8</v>
      </c>
      <c r="BW12" s="77">
        <v>137.5</v>
      </c>
      <c r="BX12" s="78">
        <v>5.191256830601093</v>
      </c>
      <c r="BY12" s="74">
        <v>10</v>
      </c>
      <c r="BZ12" s="75">
        <v>5</v>
      </c>
      <c r="CA12" s="76">
        <v>5</v>
      </c>
      <c r="CB12" s="77">
        <v>100</v>
      </c>
      <c r="CC12" s="78">
        <v>3.4722222222222223</v>
      </c>
      <c r="CD12" s="74">
        <v>5</v>
      </c>
      <c r="CE12" s="75">
        <v>3</v>
      </c>
      <c r="CF12" s="76">
        <v>2</v>
      </c>
      <c r="CG12" s="77">
        <v>150</v>
      </c>
      <c r="CH12" s="78">
        <v>2.631578947368421</v>
      </c>
      <c r="CI12" s="74">
        <v>6</v>
      </c>
      <c r="CJ12" s="75">
        <v>1</v>
      </c>
      <c r="CK12" s="76">
        <v>5</v>
      </c>
      <c r="CL12" s="77">
        <v>20</v>
      </c>
      <c r="CM12" s="78">
        <v>3.8461538461538463</v>
      </c>
      <c r="CN12" s="74">
        <v>7</v>
      </c>
      <c r="CO12" s="75">
        <v>1</v>
      </c>
      <c r="CP12" s="76">
        <v>6</v>
      </c>
      <c r="CQ12" s="77">
        <v>16.666666666666664</v>
      </c>
      <c r="CR12" s="78">
        <v>6.9306930693069315</v>
      </c>
      <c r="CS12" s="74">
        <f>SUM(CT12:CU12)</f>
        <v>3</v>
      </c>
      <c r="CT12" s="75"/>
      <c r="CU12" s="76">
        <v>3</v>
      </c>
      <c r="CV12" s="77">
        <f t="shared" si="2"/>
        <v>0</v>
      </c>
      <c r="CW12" s="79">
        <f t="shared" si="3"/>
        <v>5.357142857142857</v>
      </c>
    </row>
    <row r="13" spans="1:101" ht="13.5">
      <c r="A13" s="22" t="s">
        <v>59</v>
      </c>
      <c r="B13" s="74">
        <f>B14+B18+B21+B29+B17+B36+B44+B47+B52+B60</f>
        <v>15076</v>
      </c>
      <c r="C13" s="75">
        <f>C14+C18+C21+C29+C17+C36+C44+C47+C52+C60</f>
        <v>7234</v>
      </c>
      <c r="D13" s="76">
        <f>D14+D18+D21+D29+D17+D36+D44+D47+D52+D60</f>
        <v>7842</v>
      </c>
      <c r="E13" s="77">
        <f t="shared" si="0"/>
        <v>92.24687579699057</v>
      </c>
      <c r="F13" s="78">
        <f t="shared" si="1"/>
        <v>47.45656006043817</v>
      </c>
      <c r="G13" s="74">
        <f>G14+G18+G21+G29+G17+G36+G44+G47+G52+G60</f>
        <v>1229</v>
      </c>
      <c r="H13" s="75">
        <f>H14+H18+H21+H29+H17+H36+H44+H47+H52+H60</f>
        <v>665</v>
      </c>
      <c r="I13" s="76">
        <f>I14+I18+I21+I29+I17+I36+I44+I47+I52+I60</f>
        <v>564</v>
      </c>
      <c r="J13" s="77">
        <f>IF(ISERROR(H13/I13),"***",H13/I13*100)</f>
        <v>117.9078014184397</v>
      </c>
      <c r="K13" s="78">
        <f>G13/$G$7*100</f>
        <v>48.88623707239459</v>
      </c>
      <c r="L13" s="74">
        <f>L14+L18+L21+L29+L17+L36+L44+L47+L52+L60</f>
        <v>679</v>
      </c>
      <c r="M13" s="75">
        <f>M14+M18+M21+M29+M17+M36+M44+M47+M52+M60</f>
        <v>341</v>
      </c>
      <c r="N13" s="76">
        <f>N14+N18+N21+N29+N17+N36+N44+N47+N52+N60</f>
        <v>338</v>
      </c>
      <c r="O13" s="77">
        <f>IF(ISERROR(M13/N13),"***",M13/N13*100)</f>
        <v>100.88757396449704</v>
      </c>
      <c r="P13" s="78">
        <f>L13/$L$7*100</f>
        <v>47.25121781489214</v>
      </c>
      <c r="Q13" s="74">
        <f>Q14+Q18+Q21+Q29+Q17+Q36+Q44+Q47+Q52+Q60</f>
        <v>330</v>
      </c>
      <c r="R13" s="75">
        <f>R14+R18+R21+R29+R17+R36+R44+R47+R52+R60</f>
        <v>153</v>
      </c>
      <c r="S13" s="76">
        <f>S14+S18+S21+S29+S17+S36+S44+S47+S52+S60</f>
        <v>177</v>
      </c>
      <c r="T13" s="77">
        <f>IF(ISERROR(R13/S13),"***",R13/S13*100)</f>
        <v>86.4406779661017</v>
      </c>
      <c r="U13" s="78">
        <f>Q13/$Q$7*100</f>
        <v>45.643153526970956</v>
      </c>
      <c r="V13" s="74">
        <f>V14+V18+V21+V29+V17+V36+V44+V47+V52+V60</f>
        <v>692</v>
      </c>
      <c r="W13" s="75">
        <f>W14+W18+W21+W29+W17+W36+W44+W47+W52+W60</f>
        <v>344</v>
      </c>
      <c r="X13" s="76">
        <f>X14+X18+X21+X29+X17+X36+X44+X47+X52+X60</f>
        <v>348</v>
      </c>
      <c r="Y13" s="77">
        <f>IF(ISERROR(W13/X13),"***",W13/X13*100)</f>
        <v>98.85057471264368</v>
      </c>
      <c r="Z13" s="78">
        <f>V13/$V$7*100</f>
        <v>43.30413016270338</v>
      </c>
      <c r="AA13" s="74">
        <f>AA14+AA18+AA21+AA29+AA17+AA36+AA44+AA47+AA52+AA60</f>
        <v>2813</v>
      </c>
      <c r="AB13" s="75">
        <f>AB14+AB18+AB21+AB29+AB17+AB36+AB44+AB47+AB52+AB60</f>
        <v>1162</v>
      </c>
      <c r="AC13" s="76">
        <f>AC14+AC18+AC21+AC29+AC17+AC36+AC44+AC47+AC52+AC60</f>
        <v>1651</v>
      </c>
      <c r="AD13" s="77">
        <f>IF(ISERROR(AB13/AC13),"***",AB13/AC13*100)</f>
        <v>70.38158691701999</v>
      </c>
      <c r="AE13" s="78">
        <f>AA13/$AA$7*100</f>
        <v>47.47679324894515</v>
      </c>
      <c r="AF13" s="74">
        <f>AF14+AF18+AF21+AF29+AF17+AF36+AF44+AF47+AF52+AF60</f>
        <v>3106</v>
      </c>
      <c r="AG13" s="75">
        <f>AG14+AG18+AG21+AG29+AG17+AG36+AG44+AG47+AG52+AG60</f>
        <v>1308</v>
      </c>
      <c r="AH13" s="76">
        <f>AH14+AH18+AH21+AH29+AH17+AH36+AH44+AH47+AH52+AH60</f>
        <v>1798</v>
      </c>
      <c r="AI13" s="77">
        <f>IF(ISERROR(AG13/AH13),"***",AG13/AH13*100)</f>
        <v>72.74749721913237</v>
      </c>
      <c r="AJ13" s="78">
        <f>AF13/$AF$7*100</f>
        <v>47.703885731838426</v>
      </c>
      <c r="AK13" s="74">
        <f>AK14+AK18+AK21+AK29+AK17+AK36+AK44+AK47+AK52+AK60</f>
        <v>1991</v>
      </c>
      <c r="AL13" s="75">
        <f>AL14+AL18+AL21+AL29+AL17+AL36+AL44+AL47+AL52+AL60</f>
        <v>943</v>
      </c>
      <c r="AM13" s="76">
        <f>AM14+AM18+AM21+AM29+AM17+AM36+AM44+AM47+AM52+AM60</f>
        <v>1048</v>
      </c>
      <c r="AN13" s="77">
        <f>IF(ISERROR(AL13/AM13),"***",AL13/AM13*100)</f>
        <v>89.98091603053436</v>
      </c>
      <c r="AO13" s="78">
        <f>AK13/$AK$7*100</f>
        <v>46.37782436524575</v>
      </c>
      <c r="AP13" s="74">
        <f>AP14+AP18+AP21+AP29+AP17+AP36+AP44+AP47+AP52+AP60</f>
        <v>951</v>
      </c>
      <c r="AQ13" s="75">
        <f>AQ14+AQ18+AQ21+AQ29+AQ17+AQ36+AQ44+AQ47+AQ52+AQ60</f>
        <v>511</v>
      </c>
      <c r="AR13" s="76">
        <f>AR14+AR18+AR21+AR29+AR17+AR36+AR44+AR47+AR52+AR60</f>
        <v>440</v>
      </c>
      <c r="AS13" s="77">
        <f>IF(ISERROR(AQ13/AR13),"***",AQ13/AR13*100)</f>
        <v>116.13636363636364</v>
      </c>
      <c r="AT13" s="78">
        <f>AP13/$AP$7*100</f>
        <v>43.18801089918256</v>
      </c>
      <c r="AU13" s="74">
        <f>AU14+AU18+AU21+AU29+AU17+AU36+AU44+AU47+AU52+AU60</f>
        <v>637</v>
      </c>
      <c r="AV13" s="75">
        <f>AV14+AV18+AV21+AV29+AV17+AV36+AV44+AV47+AV52+AV60</f>
        <v>380</v>
      </c>
      <c r="AW13" s="76">
        <f>AW14+AW18+AW21+AW29+AW17+AW36+AW44+AW47+AW52+AW60</f>
        <v>257</v>
      </c>
      <c r="AX13" s="77">
        <f>IF(ISERROR(AV13/AW13),"***",AV13/AW13*100)</f>
        <v>147.85992217898834</v>
      </c>
      <c r="AY13" s="78">
        <f>AU13/$AU$7*100</f>
        <v>45.5325232308792</v>
      </c>
      <c r="AZ13" s="74">
        <f>AZ14+AZ18+AZ21+AZ29+AZ17+AZ36+AZ44+AZ47+AZ52+AZ60</f>
        <v>572</v>
      </c>
      <c r="BA13" s="75">
        <f>BA14+BA18+BA21+BA29+BA17+BA36+BA44+BA47+BA52+BA60</f>
        <v>333</v>
      </c>
      <c r="BB13" s="76">
        <f>BB14+BB18+BB21+BB29+BB17+BB36+BB44+BB47+BB52+BB60</f>
        <v>239</v>
      </c>
      <c r="BC13" s="77">
        <f>IF(ISERROR(BA13/BB13),"***",BA13/BB13*100)</f>
        <v>139.3305439330544</v>
      </c>
      <c r="BD13" s="78">
        <f>AZ13/$AZ$7*100</f>
        <v>48.888888888888886</v>
      </c>
      <c r="BE13" s="74">
        <f>BE14+BE18+BE21+BE29+BE17+BE36+BE44+BE47+BE52+BE60</f>
        <v>708</v>
      </c>
      <c r="BF13" s="75">
        <f>BF14+BF18+BF21+BF29+BF17+BF36+BF44+BF47+BF52+BF60</f>
        <v>410</v>
      </c>
      <c r="BG13" s="76">
        <f>BG14+BG18+BG21+BG29+BG17+BG36+BG44+BG47+BG52+BG60</f>
        <v>298</v>
      </c>
      <c r="BH13" s="77">
        <f>IF(ISERROR(BF13/BG13),"***",BF13/BG13*100)</f>
        <v>137.58389261744966</v>
      </c>
      <c r="BI13" s="78">
        <f>BE13/$BE$7*100</f>
        <v>51.5659140568099</v>
      </c>
      <c r="BJ13" s="74">
        <f>BJ14+BJ18+BJ21+BJ29+BJ17+BJ36+BJ44+BJ47+BJ52+BJ60</f>
        <v>434</v>
      </c>
      <c r="BK13" s="75">
        <f>BK14+BK18+BK21+BK29+BK17+BK36+BK44+BK47+BK52+BK60</f>
        <v>251</v>
      </c>
      <c r="BL13" s="76">
        <f>BL14+BL18+BL21+BL29+BL17+BL36+BL44+BL47+BL52+BL60</f>
        <v>183</v>
      </c>
      <c r="BM13" s="77">
        <f>IF(ISERROR(BK13/BL13),"***",BK13/BL13*100)</f>
        <v>137.1584699453552</v>
      </c>
      <c r="BN13" s="78">
        <f>BJ13/$BJ$7*100</f>
        <v>49.2622020431328</v>
      </c>
      <c r="BO13" s="74">
        <f>BO14+BO18+BO21+BO29+BO17+BO36+BO44+BO47+BO52+BO60</f>
        <v>306</v>
      </c>
      <c r="BP13" s="75">
        <f>BP14+BP18+BP21+BP29+BP17+BP36+BP44+BP47+BP52+BP60</f>
        <v>180</v>
      </c>
      <c r="BQ13" s="76">
        <f>BQ14+BQ18+BQ21+BQ29+BQ17+BQ36+BQ44+BQ47+BQ52+BQ60</f>
        <v>126</v>
      </c>
      <c r="BR13" s="77">
        <f>IF(ISERROR(BP13/BQ13),"***",BP13/BQ13*100)</f>
        <v>142.85714285714286</v>
      </c>
      <c r="BS13" s="78">
        <f>BO13/$BO$7*100</f>
        <v>52.3972602739726</v>
      </c>
      <c r="BT13" s="74">
        <f>BT14+BT18+BT21+BT29+BT17+BT36+BT44+BT47+BT52+BT60</f>
        <v>189</v>
      </c>
      <c r="BU13" s="75">
        <f>BU14+BU18+BU21+BU29+BU17+BU36+BU44+BU47+BU52+BU60</f>
        <v>109</v>
      </c>
      <c r="BV13" s="76">
        <f>BV14+BV18+BV21+BV29+BV17+BV36+BV44+BV47+BV52+BV60</f>
        <v>80</v>
      </c>
      <c r="BW13" s="77">
        <f>IF(ISERROR(BU13/BV13),"***",BU13/BV13*100)</f>
        <v>136.25</v>
      </c>
      <c r="BX13" s="78">
        <f>BT13/$BT$7*100</f>
        <v>51.63934426229508</v>
      </c>
      <c r="BY13" s="74">
        <f>BY14+BY18+BY21+BY29+BY17+BY36+BY44+BY47+BY52+BY60</f>
        <v>154</v>
      </c>
      <c r="BZ13" s="75">
        <f>BZ14+BZ18+BZ21+BZ29+BZ17+BZ36+BZ44+BZ47+BZ52+BZ60</f>
        <v>68</v>
      </c>
      <c r="CA13" s="76">
        <f>CA14+CA18+CA21+CA29+CA17+CA36+CA44+CA47+CA52+CA60</f>
        <v>86</v>
      </c>
      <c r="CB13" s="77">
        <f>IF(ISERROR(BZ13/CA13),"***",BZ13/CA13*100)</f>
        <v>79.06976744186046</v>
      </c>
      <c r="CC13" s="78">
        <f>BY13/$BY$7*100</f>
        <v>53.47222222222222</v>
      </c>
      <c r="CD13" s="74">
        <f>CD14+CD18+CD21+CD29+CD17+CD36+CD44+CD47+CD52+CD60</f>
        <v>100</v>
      </c>
      <c r="CE13" s="75">
        <f>CE14+CE18+CE21+CE29+CE17+CE36+CE44+CE47+CE52+CE60</f>
        <v>28</v>
      </c>
      <c r="CF13" s="76">
        <f>CF14+CF18+CF21+CF29+CF17+CF36+CF44+CF47+CF52+CF60</f>
        <v>72</v>
      </c>
      <c r="CG13" s="77">
        <f>IF(ISERROR(CE13/CF13),"***",CE13/CF13*100)</f>
        <v>38.88888888888889</v>
      </c>
      <c r="CH13" s="78">
        <f>CD13/$CD$7*100</f>
        <v>52.63157894736842</v>
      </c>
      <c r="CI13" s="74">
        <f>CI14+CI18+CI21+CI29+CI17+CI36+CI44+CI47+CI52+CI60</f>
        <v>93</v>
      </c>
      <c r="CJ13" s="75">
        <f>CJ14+CJ18+CJ21+CJ29+CJ17+CJ36+CJ44+CJ47+CJ52+CJ60</f>
        <v>25</v>
      </c>
      <c r="CK13" s="76">
        <f>CK14+CK18+CK21+CK29+CK17+CK36+CK44+CK47+CK52+CK60</f>
        <v>68</v>
      </c>
      <c r="CL13" s="77">
        <f>IF(ISERROR(CJ13/CK13),"***",CJ13/CK13*100)</f>
        <v>36.76470588235294</v>
      </c>
      <c r="CM13" s="78">
        <f>CI13/$CI$7*100</f>
        <v>59.61538461538461</v>
      </c>
      <c r="CN13" s="74">
        <f>CN14+CN18+CN21+CN29+CN17+CN36+CN44+CN47+CN52+CN60</f>
        <v>61</v>
      </c>
      <c r="CO13" s="75">
        <f>CO14+CO18+CO21+CO29+CO17+CO36+CO44+CO47+CO52+CO60</f>
        <v>17</v>
      </c>
      <c r="CP13" s="76">
        <f>CP14+CP18+CP21+CP29+CP17+CP36+CP44+CP47+CP52+CP60</f>
        <v>44</v>
      </c>
      <c r="CQ13" s="77">
        <f>IF(ISERROR(CO13/CP13),"***",CO13/CP13*100)</f>
        <v>38.63636363636363</v>
      </c>
      <c r="CR13" s="78">
        <f>CN13/$CN$7*100</f>
        <v>60.396039603960396</v>
      </c>
      <c r="CS13" s="74">
        <f>CS14+CS18+CS21+CS29+CS17+CS36+CS44+CS47+CS52+CS60</f>
        <v>30</v>
      </c>
      <c r="CT13" s="75">
        <f>CT14+CT18+CT21+CT29+CT17+CT36+CT44+CT47+CT52+CT60</f>
        <v>6</v>
      </c>
      <c r="CU13" s="76">
        <f>CU14+CU18+CU21+CU29+CU17+CU36+CU44+CU47+CU52+CU60</f>
        <v>24</v>
      </c>
      <c r="CV13" s="77">
        <f t="shared" si="2"/>
        <v>25</v>
      </c>
      <c r="CW13" s="79">
        <f t="shared" si="3"/>
        <v>53.57142857142857</v>
      </c>
    </row>
    <row r="14" spans="1:101" ht="13.5">
      <c r="A14" s="23" t="s">
        <v>60</v>
      </c>
      <c r="B14" s="74">
        <f>SUM(B15:B16)</f>
        <v>236</v>
      </c>
      <c r="C14" s="75">
        <f>SUM(C15:C16)</f>
        <v>111</v>
      </c>
      <c r="D14" s="76">
        <f>SUM(D15:D16)</f>
        <v>125</v>
      </c>
      <c r="E14" s="77">
        <f t="shared" si="0"/>
        <v>88.8</v>
      </c>
      <c r="F14" s="78">
        <f t="shared" si="1"/>
        <v>0.7428859229413246</v>
      </c>
      <c r="G14" s="74">
        <f>SUM(G15:G16)</f>
        <v>17</v>
      </c>
      <c r="H14" s="75">
        <f>SUM(H15:H16)</f>
        <v>8</v>
      </c>
      <c r="I14" s="76">
        <f>SUM(I15:I16)</f>
        <v>9</v>
      </c>
      <c r="J14" s="77">
        <f>IF(ISERROR(H14/I14),"***",H14/I14*100)</f>
        <v>88.88888888888889</v>
      </c>
      <c r="K14" s="78">
        <f>G14/$G$7*100</f>
        <v>0.6762132060461415</v>
      </c>
      <c r="L14" s="74">
        <f>SUM(L15:L16)</f>
        <v>7</v>
      </c>
      <c r="M14" s="75">
        <f>SUM(M15:M16)</f>
        <v>4</v>
      </c>
      <c r="N14" s="76">
        <f>SUM(N15:N16)</f>
        <v>3</v>
      </c>
      <c r="O14" s="77">
        <f>IF(ISERROR(M14/N14),"***",M14/N14*100)</f>
        <v>133.33333333333331</v>
      </c>
      <c r="P14" s="78">
        <f>L14/$L$7*100</f>
        <v>0.4871259568545582</v>
      </c>
      <c r="Q14" s="74">
        <f>SUM(Q15:Q16)</f>
        <v>1</v>
      </c>
      <c r="R14" s="75">
        <f>SUM(R15:R16)</f>
        <v>0</v>
      </c>
      <c r="S14" s="76">
        <f>SUM(S15:S16)</f>
        <v>1</v>
      </c>
      <c r="T14" s="77">
        <f>IF(ISERROR(R14/S14),"***",R14/S14*100)</f>
        <v>0</v>
      </c>
      <c r="U14" s="78">
        <f>Q14/$Q$7*100</f>
        <v>0.13831258644536654</v>
      </c>
      <c r="V14" s="74">
        <f>SUM(V15:V16)</f>
        <v>5</v>
      </c>
      <c r="W14" s="75">
        <f>SUM(W15:W16)</f>
        <v>3</v>
      </c>
      <c r="X14" s="76">
        <f>SUM(X15:X16)</f>
        <v>2</v>
      </c>
      <c r="Y14" s="77">
        <f>IF(ISERROR(W14/X14),"***",W14/X14*100)</f>
        <v>150</v>
      </c>
      <c r="Z14" s="78">
        <f>V14/$V$7*100</f>
        <v>0.31289111389236546</v>
      </c>
      <c r="AA14" s="74">
        <f>SUM(AA15:AA16)</f>
        <v>50</v>
      </c>
      <c r="AB14" s="75">
        <f>SUM(AB15:AB16)</f>
        <v>19</v>
      </c>
      <c r="AC14" s="76">
        <f>SUM(AC15:AC16)</f>
        <v>31</v>
      </c>
      <c r="AD14" s="77">
        <f>IF(ISERROR(AB14/AC14),"***",AB14/AC14*100)</f>
        <v>61.29032258064516</v>
      </c>
      <c r="AE14" s="78">
        <f>AA14/$AA$7*100</f>
        <v>0.8438818565400843</v>
      </c>
      <c r="AF14" s="74">
        <f>SUM(AF15:AF16)</f>
        <v>49</v>
      </c>
      <c r="AG14" s="75">
        <f>SUM(AG15:AG16)</f>
        <v>22</v>
      </c>
      <c r="AH14" s="76">
        <f>SUM(AH15:AH16)</f>
        <v>27</v>
      </c>
      <c r="AI14" s="77">
        <f>IF(ISERROR(AG14/AH14),"***",AG14/AH14*100)</f>
        <v>81.48148148148148</v>
      </c>
      <c r="AJ14" s="78">
        <f>AF14/$AF$7*100</f>
        <v>0.7525725694977731</v>
      </c>
      <c r="AK14" s="74">
        <f>SUM(AK15:AK16)</f>
        <v>31</v>
      </c>
      <c r="AL14" s="75">
        <f>SUM(AL15:AL16)</f>
        <v>13</v>
      </c>
      <c r="AM14" s="76">
        <f>SUM(AM15:AM16)</f>
        <v>18</v>
      </c>
      <c r="AN14" s="77">
        <f>IF(ISERROR(AL14/AM14),"***",AL14/AM14*100)</f>
        <v>72.22222222222221</v>
      </c>
      <c r="AO14" s="78">
        <f>AK14/$AK$7*100</f>
        <v>0.7221057535522944</v>
      </c>
      <c r="AP14" s="74">
        <f>SUM(AP15:AP16)</f>
        <v>19</v>
      </c>
      <c r="AQ14" s="75">
        <f>SUM(AQ15:AQ16)</f>
        <v>11</v>
      </c>
      <c r="AR14" s="76">
        <f>SUM(AR15:AR16)</f>
        <v>8</v>
      </c>
      <c r="AS14" s="77">
        <f>IF(ISERROR(AQ14/AR14),"***",AQ14/AR14*100)</f>
        <v>137.5</v>
      </c>
      <c r="AT14" s="78">
        <f>AP14/$AP$7*100</f>
        <v>0.862851952770209</v>
      </c>
      <c r="AU14" s="74">
        <f>SUM(AU15:AU16)</f>
        <v>7</v>
      </c>
      <c r="AV14" s="75">
        <f>SUM(AV15:AV16)</f>
        <v>4</v>
      </c>
      <c r="AW14" s="76">
        <f>SUM(AW15:AW16)</f>
        <v>3</v>
      </c>
      <c r="AX14" s="77">
        <f>IF(ISERROR(AV14/AW14),"***",AV14/AW14*100)</f>
        <v>133.33333333333331</v>
      </c>
      <c r="AY14" s="78">
        <f>AU14/$AU$7*100</f>
        <v>0.5003573981415297</v>
      </c>
      <c r="AZ14" s="74">
        <f>SUM(AZ15:AZ16)</f>
        <v>6</v>
      </c>
      <c r="BA14" s="75">
        <f>SUM(BA15:BA16)</f>
        <v>2</v>
      </c>
      <c r="BB14" s="76">
        <f>SUM(BB15:BB16)</f>
        <v>4</v>
      </c>
      <c r="BC14" s="77">
        <f>IF(ISERROR(BA14/BB14),"***",BA14/BB14*100)</f>
        <v>50</v>
      </c>
      <c r="BD14" s="78">
        <f>AZ14/$AZ$7*100</f>
        <v>0.5128205128205128</v>
      </c>
      <c r="BE14" s="74">
        <f>SUM(BE15:BE16)</f>
        <v>13</v>
      </c>
      <c r="BF14" s="75">
        <f>SUM(BF15:BF16)</f>
        <v>8</v>
      </c>
      <c r="BG14" s="76">
        <f>SUM(BG15:BG16)</f>
        <v>5</v>
      </c>
      <c r="BH14" s="77">
        <f>IF(ISERROR(BF14/BG14),"***",BF14/BG14*100)</f>
        <v>160</v>
      </c>
      <c r="BI14" s="78">
        <f>BE14/$BE$7*100</f>
        <v>0.9468317552804079</v>
      </c>
      <c r="BJ14" s="74">
        <f>SUM(BJ15:BJ16)</f>
        <v>13</v>
      </c>
      <c r="BK14" s="75">
        <f>SUM(BK15:BK16)</f>
        <v>9</v>
      </c>
      <c r="BL14" s="76">
        <f>SUM(BL15:BL16)</f>
        <v>4</v>
      </c>
      <c r="BM14" s="77">
        <f>IF(ISERROR(BK14/BL14),"***",BK14/BL14*100)</f>
        <v>225</v>
      </c>
      <c r="BN14" s="78">
        <f>BJ14/$BJ$7*100</f>
        <v>1.4755959137343928</v>
      </c>
      <c r="BO14" s="74">
        <f>SUM(BO15:BO16)</f>
        <v>4</v>
      </c>
      <c r="BP14" s="75">
        <f>SUM(BP15:BP16)</f>
        <v>2</v>
      </c>
      <c r="BQ14" s="76">
        <f>SUM(BQ15:BQ16)</f>
        <v>2</v>
      </c>
      <c r="BR14" s="77">
        <f>IF(ISERROR(BP14/BQ14),"***",BP14/BQ14*100)</f>
        <v>100</v>
      </c>
      <c r="BS14" s="78">
        <f>BO14/$BO$7*100</f>
        <v>0.684931506849315</v>
      </c>
      <c r="BT14" s="74">
        <f>SUM(BT15:BT16)</f>
        <v>3</v>
      </c>
      <c r="BU14" s="75">
        <f>SUM(BU15:BU16)</f>
        <v>2</v>
      </c>
      <c r="BV14" s="76">
        <f>SUM(BV15:BV16)</f>
        <v>1</v>
      </c>
      <c r="BW14" s="77">
        <f>IF(ISERROR(BU14/BV14),"***",BU14/BV14*100)</f>
        <v>200</v>
      </c>
      <c r="BX14" s="78">
        <f>BT14/$BT$7*100</f>
        <v>0.819672131147541</v>
      </c>
      <c r="BY14" s="74">
        <f>SUM(BY15:BY16)</f>
        <v>3</v>
      </c>
      <c r="BZ14" s="75">
        <f>SUM(BZ15:BZ16)</f>
        <v>2</v>
      </c>
      <c r="CA14" s="76">
        <f>SUM(CA15:CA16)</f>
        <v>1</v>
      </c>
      <c r="CB14" s="77">
        <f>IF(ISERROR(BZ14/CA14),"***",BZ14/CA14*100)</f>
        <v>200</v>
      </c>
      <c r="CC14" s="78">
        <f>BY14/$BY$7*100</f>
        <v>1.0416666666666665</v>
      </c>
      <c r="CD14" s="74">
        <f>SUM(CD15:CD16)</f>
        <v>3</v>
      </c>
      <c r="CE14" s="75">
        <f>SUM(CE15:CE16)</f>
        <v>0</v>
      </c>
      <c r="CF14" s="76">
        <f>SUM(CF15:CF16)</f>
        <v>3</v>
      </c>
      <c r="CG14" s="77">
        <f>IF(ISERROR(CE14/CF14),"***",CE14/CF14*100)</f>
        <v>0</v>
      </c>
      <c r="CH14" s="78">
        <f>CD14/$CD$7*100</f>
        <v>1.5789473684210527</v>
      </c>
      <c r="CI14" s="74">
        <f>SUM(CI15:CI16)</f>
        <v>2</v>
      </c>
      <c r="CJ14" s="75">
        <f>SUM(CJ15:CJ16)</f>
        <v>1</v>
      </c>
      <c r="CK14" s="76">
        <f>SUM(CK15:CK16)</f>
        <v>1</v>
      </c>
      <c r="CL14" s="77">
        <f>IF(ISERROR(CJ14/CK14),"***",CJ14/CK14*100)</f>
        <v>100</v>
      </c>
      <c r="CM14" s="78">
        <f>CI14/$CI$7*100</f>
        <v>1.282051282051282</v>
      </c>
      <c r="CN14" s="74">
        <f>SUM(CN15:CN16)</f>
        <v>3</v>
      </c>
      <c r="CO14" s="75">
        <f>SUM(CO15:CO16)</f>
        <v>1</v>
      </c>
      <c r="CP14" s="76">
        <f>SUM(CP15:CP16)</f>
        <v>2</v>
      </c>
      <c r="CQ14" s="77">
        <f>IF(ISERROR(CO14/CP14),"***",CO14/CP14*100)</f>
        <v>50</v>
      </c>
      <c r="CR14" s="78">
        <f>CN14/$CN$7*100</f>
        <v>2.9702970297029703</v>
      </c>
      <c r="CS14" s="74">
        <f>SUM(CS15:CS16)</f>
        <v>0</v>
      </c>
      <c r="CT14" s="75">
        <f>SUM(CT15:CT16)</f>
        <v>0</v>
      </c>
      <c r="CU14" s="76">
        <f>SUM(CU15:CU16)</f>
        <v>0</v>
      </c>
      <c r="CV14" s="77" t="str">
        <f t="shared" si="2"/>
        <v>***</v>
      </c>
      <c r="CW14" s="79">
        <f t="shared" si="3"/>
        <v>0</v>
      </c>
    </row>
    <row r="15" spans="1:101" ht="13.5">
      <c r="A15" s="16" t="s">
        <v>61</v>
      </c>
      <c r="B15" s="68">
        <f>SUM(C15:D15)</f>
        <v>165</v>
      </c>
      <c r="C15" s="69">
        <f aca="true" t="shared" si="5" ref="C15:D17">H15+M15+R15+W15+AB15+AG15+AL15+AQ15+AV15+BA15+BF15+BK15+BP15+BU15+BZ15+CE15+CJ15+CO15+CT15</f>
        <v>75</v>
      </c>
      <c r="D15" s="70">
        <f t="shared" si="5"/>
        <v>90</v>
      </c>
      <c r="E15" s="71">
        <f t="shared" si="0"/>
        <v>83.33333333333334</v>
      </c>
      <c r="F15" s="72">
        <f t="shared" si="1"/>
        <v>0.5193905817174516</v>
      </c>
      <c r="G15" s="68">
        <v>13</v>
      </c>
      <c r="H15" s="69">
        <v>5</v>
      </c>
      <c r="I15" s="70">
        <v>8</v>
      </c>
      <c r="J15" s="71">
        <v>62.5</v>
      </c>
      <c r="K15" s="72">
        <v>0.5171042163882259</v>
      </c>
      <c r="L15" s="68">
        <v>4</v>
      </c>
      <c r="M15" s="69">
        <v>2</v>
      </c>
      <c r="N15" s="70">
        <v>2</v>
      </c>
      <c r="O15" s="71">
        <v>100</v>
      </c>
      <c r="P15" s="72">
        <v>0.2783576896311761</v>
      </c>
      <c r="Q15" s="68">
        <v>1</v>
      </c>
      <c r="R15" s="69">
        <v>0</v>
      </c>
      <c r="S15" s="70">
        <v>1</v>
      </c>
      <c r="T15" s="71" t="s">
        <v>210</v>
      </c>
      <c r="U15" s="72">
        <v>0.13831258644536654</v>
      </c>
      <c r="V15" s="68">
        <v>5</v>
      </c>
      <c r="W15" s="69">
        <v>3</v>
      </c>
      <c r="X15" s="70">
        <v>2</v>
      </c>
      <c r="Y15" s="71">
        <v>150</v>
      </c>
      <c r="Z15" s="72">
        <v>0.31289111389236546</v>
      </c>
      <c r="AA15" s="68">
        <v>37</v>
      </c>
      <c r="AB15" s="69">
        <v>15</v>
      </c>
      <c r="AC15" s="70">
        <v>22</v>
      </c>
      <c r="AD15" s="71">
        <v>68.18181818181817</v>
      </c>
      <c r="AE15" s="72">
        <v>0.6244725738396625</v>
      </c>
      <c r="AF15" s="68">
        <v>43</v>
      </c>
      <c r="AG15" s="69">
        <v>20</v>
      </c>
      <c r="AH15" s="70">
        <v>23</v>
      </c>
      <c r="AI15" s="71">
        <v>86.95652173913044</v>
      </c>
      <c r="AJ15" s="72">
        <v>0.660420826293964</v>
      </c>
      <c r="AK15" s="68">
        <v>21</v>
      </c>
      <c r="AL15" s="69">
        <v>8</v>
      </c>
      <c r="AM15" s="70">
        <v>13</v>
      </c>
      <c r="AN15" s="71">
        <v>61.53846153846154</v>
      </c>
      <c r="AO15" s="72">
        <v>0.4891684136967156</v>
      </c>
      <c r="AP15" s="68">
        <v>12</v>
      </c>
      <c r="AQ15" s="69">
        <v>6</v>
      </c>
      <c r="AR15" s="70">
        <v>6</v>
      </c>
      <c r="AS15" s="71">
        <v>100</v>
      </c>
      <c r="AT15" s="72">
        <v>0.544959128065395</v>
      </c>
      <c r="AU15" s="68">
        <v>3</v>
      </c>
      <c r="AV15" s="69">
        <v>2</v>
      </c>
      <c r="AW15" s="70">
        <v>1</v>
      </c>
      <c r="AX15" s="71">
        <v>200</v>
      </c>
      <c r="AY15" s="72">
        <v>0.21443888491779842</v>
      </c>
      <c r="AZ15" s="68">
        <v>3</v>
      </c>
      <c r="BA15" s="69">
        <v>1</v>
      </c>
      <c r="BB15" s="70">
        <v>2</v>
      </c>
      <c r="BC15" s="71">
        <v>50</v>
      </c>
      <c r="BD15" s="72">
        <v>0.2564102564102564</v>
      </c>
      <c r="BE15" s="68">
        <v>8</v>
      </c>
      <c r="BF15" s="69">
        <v>5</v>
      </c>
      <c r="BG15" s="70">
        <v>3</v>
      </c>
      <c r="BH15" s="71">
        <v>166.66666666666669</v>
      </c>
      <c r="BI15" s="72">
        <v>0.5826656955571741</v>
      </c>
      <c r="BJ15" s="68">
        <v>5</v>
      </c>
      <c r="BK15" s="69">
        <v>3</v>
      </c>
      <c r="BL15" s="70">
        <v>2</v>
      </c>
      <c r="BM15" s="71">
        <v>150</v>
      </c>
      <c r="BN15" s="72">
        <v>0.5675368898978433</v>
      </c>
      <c r="BO15" s="68">
        <v>4</v>
      </c>
      <c r="BP15" s="69">
        <v>2</v>
      </c>
      <c r="BQ15" s="70">
        <v>2</v>
      </c>
      <c r="BR15" s="71">
        <v>100</v>
      </c>
      <c r="BS15" s="72">
        <v>0.684931506849315</v>
      </c>
      <c r="BT15" s="68">
        <v>1</v>
      </c>
      <c r="BU15" s="69">
        <v>1</v>
      </c>
      <c r="BV15" s="70">
        <v>0</v>
      </c>
      <c r="BW15" s="71" t="s">
        <v>211</v>
      </c>
      <c r="BX15" s="72">
        <v>0.273224043715847</v>
      </c>
      <c r="BY15" s="68">
        <v>1</v>
      </c>
      <c r="BZ15" s="69">
        <v>1</v>
      </c>
      <c r="CA15" s="70">
        <v>0</v>
      </c>
      <c r="CB15" s="71" t="s">
        <v>211</v>
      </c>
      <c r="CC15" s="72">
        <v>0.3472222222222222</v>
      </c>
      <c r="CD15" s="68">
        <v>1</v>
      </c>
      <c r="CE15" s="69">
        <v>0</v>
      </c>
      <c r="CF15" s="70">
        <v>1</v>
      </c>
      <c r="CG15" s="71" t="s">
        <v>210</v>
      </c>
      <c r="CH15" s="72">
        <v>0.5263157894736842</v>
      </c>
      <c r="CI15" s="68"/>
      <c r="CJ15" s="69"/>
      <c r="CK15" s="70"/>
      <c r="CL15" s="71" t="s">
        <v>211</v>
      </c>
      <c r="CM15" s="72">
        <v>0</v>
      </c>
      <c r="CN15" s="68">
        <v>3</v>
      </c>
      <c r="CO15" s="69">
        <v>1</v>
      </c>
      <c r="CP15" s="70">
        <v>2</v>
      </c>
      <c r="CQ15" s="71">
        <v>50</v>
      </c>
      <c r="CR15" s="72">
        <v>2.9702970297029703</v>
      </c>
      <c r="CS15" s="68">
        <f>SUM(CT15:CU15)</f>
        <v>0</v>
      </c>
      <c r="CT15" s="69"/>
      <c r="CU15" s="70"/>
      <c r="CV15" s="71" t="str">
        <f t="shared" si="2"/>
        <v>***</v>
      </c>
      <c r="CW15" s="73">
        <f t="shared" si="3"/>
        <v>0</v>
      </c>
    </row>
    <row r="16" spans="1:101" ht="13.5">
      <c r="A16" s="20" t="s">
        <v>62</v>
      </c>
      <c r="B16" s="74">
        <f>SUM(C16:D16)</f>
        <v>71</v>
      </c>
      <c r="C16" s="75">
        <f t="shared" si="5"/>
        <v>36</v>
      </c>
      <c r="D16" s="76">
        <f t="shared" si="5"/>
        <v>35</v>
      </c>
      <c r="E16" s="77">
        <f t="shared" si="0"/>
        <v>102.85714285714285</v>
      </c>
      <c r="F16" s="78">
        <f t="shared" si="1"/>
        <v>0.22349534122387305</v>
      </c>
      <c r="G16" s="74">
        <v>4</v>
      </c>
      <c r="H16" s="75">
        <v>3</v>
      </c>
      <c r="I16" s="76">
        <v>1</v>
      </c>
      <c r="J16" s="77">
        <v>300</v>
      </c>
      <c r="K16" s="78">
        <v>0.15910898965791567</v>
      </c>
      <c r="L16" s="74">
        <v>3</v>
      </c>
      <c r="M16" s="75">
        <v>2</v>
      </c>
      <c r="N16" s="76">
        <v>1</v>
      </c>
      <c r="O16" s="77">
        <v>200</v>
      </c>
      <c r="P16" s="78">
        <v>0.20876826722338201</v>
      </c>
      <c r="Q16" s="74"/>
      <c r="R16" s="75"/>
      <c r="S16" s="76"/>
      <c r="T16" s="77" t="s">
        <v>211</v>
      </c>
      <c r="U16" s="78">
        <v>0</v>
      </c>
      <c r="V16" s="74"/>
      <c r="W16" s="75"/>
      <c r="X16" s="76"/>
      <c r="Y16" s="77" t="s">
        <v>211</v>
      </c>
      <c r="Z16" s="78">
        <v>0</v>
      </c>
      <c r="AA16" s="74">
        <v>13</v>
      </c>
      <c r="AB16" s="75">
        <v>4</v>
      </c>
      <c r="AC16" s="76">
        <v>9</v>
      </c>
      <c r="AD16" s="77">
        <v>44.44444444444444</v>
      </c>
      <c r="AE16" s="78">
        <v>0.21940928270042193</v>
      </c>
      <c r="AF16" s="74">
        <v>6</v>
      </c>
      <c r="AG16" s="75">
        <v>2</v>
      </c>
      <c r="AH16" s="76">
        <v>4</v>
      </c>
      <c r="AI16" s="77">
        <v>50</v>
      </c>
      <c r="AJ16" s="78">
        <v>0.09215174320380894</v>
      </c>
      <c r="AK16" s="74">
        <v>10</v>
      </c>
      <c r="AL16" s="75">
        <v>5</v>
      </c>
      <c r="AM16" s="76">
        <v>5</v>
      </c>
      <c r="AN16" s="77">
        <v>100</v>
      </c>
      <c r="AO16" s="78">
        <v>0.23293733985557888</v>
      </c>
      <c r="AP16" s="74">
        <v>7</v>
      </c>
      <c r="AQ16" s="75">
        <v>5</v>
      </c>
      <c r="AR16" s="76">
        <v>2</v>
      </c>
      <c r="AS16" s="77">
        <v>250</v>
      </c>
      <c r="AT16" s="78">
        <v>0.31789282470481384</v>
      </c>
      <c r="AU16" s="74">
        <v>4</v>
      </c>
      <c r="AV16" s="75">
        <v>2</v>
      </c>
      <c r="AW16" s="76">
        <v>2</v>
      </c>
      <c r="AX16" s="77">
        <v>100</v>
      </c>
      <c r="AY16" s="78">
        <v>0.28591851322373124</v>
      </c>
      <c r="AZ16" s="74">
        <v>3</v>
      </c>
      <c r="BA16" s="75">
        <v>1</v>
      </c>
      <c r="BB16" s="76">
        <v>2</v>
      </c>
      <c r="BC16" s="77">
        <v>50</v>
      </c>
      <c r="BD16" s="78">
        <v>0.2564102564102564</v>
      </c>
      <c r="BE16" s="74">
        <v>5</v>
      </c>
      <c r="BF16" s="75">
        <v>3</v>
      </c>
      <c r="BG16" s="76">
        <v>2</v>
      </c>
      <c r="BH16" s="77">
        <v>150</v>
      </c>
      <c r="BI16" s="78">
        <v>0.3641660597232338</v>
      </c>
      <c r="BJ16" s="74">
        <v>8</v>
      </c>
      <c r="BK16" s="75">
        <v>6</v>
      </c>
      <c r="BL16" s="76">
        <v>2</v>
      </c>
      <c r="BM16" s="77">
        <v>300</v>
      </c>
      <c r="BN16" s="78">
        <v>0.9080590238365494</v>
      </c>
      <c r="BO16" s="74"/>
      <c r="BP16" s="75"/>
      <c r="BQ16" s="76"/>
      <c r="BR16" s="77" t="s">
        <v>211</v>
      </c>
      <c r="BS16" s="78">
        <v>0</v>
      </c>
      <c r="BT16" s="74">
        <v>2</v>
      </c>
      <c r="BU16" s="75">
        <v>1</v>
      </c>
      <c r="BV16" s="76">
        <v>1</v>
      </c>
      <c r="BW16" s="77">
        <v>100</v>
      </c>
      <c r="BX16" s="78">
        <v>0.546448087431694</v>
      </c>
      <c r="BY16" s="74">
        <v>2</v>
      </c>
      <c r="BZ16" s="75">
        <v>1</v>
      </c>
      <c r="CA16" s="76">
        <v>1</v>
      </c>
      <c r="CB16" s="77">
        <v>100</v>
      </c>
      <c r="CC16" s="78">
        <v>0.6944444444444444</v>
      </c>
      <c r="CD16" s="74">
        <v>2</v>
      </c>
      <c r="CE16" s="75">
        <v>0</v>
      </c>
      <c r="CF16" s="76">
        <v>2</v>
      </c>
      <c r="CG16" s="77" t="s">
        <v>210</v>
      </c>
      <c r="CH16" s="78">
        <v>1.0526315789473684</v>
      </c>
      <c r="CI16" s="74">
        <v>2</v>
      </c>
      <c r="CJ16" s="75">
        <v>1</v>
      </c>
      <c r="CK16" s="76">
        <v>1</v>
      </c>
      <c r="CL16" s="77">
        <v>100</v>
      </c>
      <c r="CM16" s="78">
        <v>1.282051282051282</v>
      </c>
      <c r="CN16" s="74"/>
      <c r="CO16" s="75"/>
      <c r="CP16" s="76"/>
      <c r="CQ16" s="77" t="s">
        <v>211</v>
      </c>
      <c r="CR16" s="78">
        <v>0</v>
      </c>
      <c r="CS16" s="74">
        <f>SUM(CT16:CU16)</f>
        <v>0</v>
      </c>
      <c r="CT16" s="75"/>
      <c r="CU16" s="76"/>
      <c r="CV16" s="77" t="str">
        <f t="shared" si="2"/>
        <v>***</v>
      </c>
      <c r="CW16" s="79">
        <f t="shared" si="3"/>
        <v>0</v>
      </c>
    </row>
    <row r="17" spans="1:101" ht="13.5">
      <c r="A17" s="24" t="s">
        <v>63</v>
      </c>
      <c r="B17" s="74">
        <f>SUM(C17:D17)</f>
        <v>82</v>
      </c>
      <c r="C17" s="75">
        <f t="shared" si="5"/>
        <v>43</v>
      </c>
      <c r="D17" s="76">
        <f t="shared" si="5"/>
        <v>39</v>
      </c>
      <c r="E17" s="77">
        <f t="shared" si="0"/>
        <v>110.25641025641026</v>
      </c>
      <c r="F17" s="78">
        <f t="shared" si="1"/>
        <v>0.2581213800050365</v>
      </c>
      <c r="G17" s="74">
        <v>8</v>
      </c>
      <c r="H17" s="75">
        <v>5</v>
      </c>
      <c r="I17" s="76">
        <v>3</v>
      </c>
      <c r="J17" s="77">
        <v>166.66666666666669</v>
      </c>
      <c r="K17" s="78">
        <v>0.31821797931583135</v>
      </c>
      <c r="L17" s="74">
        <v>5</v>
      </c>
      <c r="M17" s="75">
        <v>2</v>
      </c>
      <c r="N17" s="76">
        <v>3</v>
      </c>
      <c r="O17" s="77">
        <v>66.66666666666666</v>
      </c>
      <c r="P17" s="78">
        <v>0.3479471120389701</v>
      </c>
      <c r="Q17" s="74">
        <v>1</v>
      </c>
      <c r="R17" s="75">
        <v>0</v>
      </c>
      <c r="S17" s="76">
        <v>1</v>
      </c>
      <c r="T17" s="77" t="s">
        <v>210</v>
      </c>
      <c r="U17" s="78">
        <v>0.13831258644536654</v>
      </c>
      <c r="V17" s="74">
        <v>5</v>
      </c>
      <c r="W17" s="75">
        <v>2</v>
      </c>
      <c r="X17" s="76">
        <v>3</v>
      </c>
      <c r="Y17" s="77">
        <v>66.66666666666666</v>
      </c>
      <c r="Z17" s="78">
        <v>0.31289111389236546</v>
      </c>
      <c r="AA17" s="74">
        <v>9</v>
      </c>
      <c r="AB17" s="75">
        <v>7</v>
      </c>
      <c r="AC17" s="76">
        <v>2</v>
      </c>
      <c r="AD17" s="77">
        <v>350</v>
      </c>
      <c r="AE17" s="78">
        <v>0.1518987341772152</v>
      </c>
      <c r="AF17" s="74">
        <v>12</v>
      </c>
      <c r="AG17" s="75">
        <v>3</v>
      </c>
      <c r="AH17" s="76">
        <v>9</v>
      </c>
      <c r="AI17" s="77">
        <v>33.33333333333333</v>
      </c>
      <c r="AJ17" s="78">
        <v>0.18430348640761787</v>
      </c>
      <c r="AK17" s="74">
        <v>8</v>
      </c>
      <c r="AL17" s="75">
        <v>4</v>
      </c>
      <c r="AM17" s="76">
        <v>4</v>
      </c>
      <c r="AN17" s="77">
        <v>100</v>
      </c>
      <c r="AO17" s="78">
        <v>0.1863498718844631</v>
      </c>
      <c r="AP17" s="74">
        <v>6</v>
      </c>
      <c r="AQ17" s="75">
        <v>4</v>
      </c>
      <c r="AR17" s="76">
        <v>2</v>
      </c>
      <c r="AS17" s="77">
        <v>200</v>
      </c>
      <c r="AT17" s="78">
        <v>0.2724795640326975</v>
      </c>
      <c r="AU17" s="74">
        <v>4</v>
      </c>
      <c r="AV17" s="75">
        <v>3</v>
      </c>
      <c r="AW17" s="76">
        <v>1</v>
      </c>
      <c r="AX17" s="77">
        <v>300</v>
      </c>
      <c r="AY17" s="78">
        <v>0.28591851322373124</v>
      </c>
      <c r="AZ17" s="74">
        <v>7</v>
      </c>
      <c r="BA17" s="75">
        <v>3</v>
      </c>
      <c r="BB17" s="76">
        <v>4</v>
      </c>
      <c r="BC17" s="77">
        <v>75</v>
      </c>
      <c r="BD17" s="78">
        <v>0.5982905982905984</v>
      </c>
      <c r="BE17" s="74">
        <v>7</v>
      </c>
      <c r="BF17" s="75">
        <v>5</v>
      </c>
      <c r="BG17" s="76">
        <v>2</v>
      </c>
      <c r="BH17" s="77">
        <v>250</v>
      </c>
      <c r="BI17" s="78">
        <v>0.5098324836125273</v>
      </c>
      <c r="BJ17" s="74">
        <v>3</v>
      </c>
      <c r="BK17" s="75">
        <v>2</v>
      </c>
      <c r="BL17" s="76">
        <v>1</v>
      </c>
      <c r="BM17" s="77">
        <v>200</v>
      </c>
      <c r="BN17" s="78">
        <v>0.340522133938706</v>
      </c>
      <c r="BO17" s="74">
        <v>5</v>
      </c>
      <c r="BP17" s="75">
        <v>3</v>
      </c>
      <c r="BQ17" s="76">
        <v>2</v>
      </c>
      <c r="BR17" s="77">
        <v>150</v>
      </c>
      <c r="BS17" s="78">
        <v>0.8561643835616438</v>
      </c>
      <c r="BT17" s="74">
        <v>1</v>
      </c>
      <c r="BU17" s="75">
        <v>0</v>
      </c>
      <c r="BV17" s="76">
        <v>1</v>
      </c>
      <c r="BW17" s="77" t="s">
        <v>210</v>
      </c>
      <c r="BX17" s="78">
        <v>0.273224043715847</v>
      </c>
      <c r="BY17" s="74"/>
      <c r="BZ17" s="75"/>
      <c r="CA17" s="76"/>
      <c r="CB17" s="77" t="s">
        <v>211</v>
      </c>
      <c r="CC17" s="78">
        <v>0</v>
      </c>
      <c r="CD17" s="74"/>
      <c r="CE17" s="75"/>
      <c r="CF17" s="76"/>
      <c r="CG17" s="77" t="s">
        <v>211</v>
      </c>
      <c r="CH17" s="78">
        <v>0</v>
      </c>
      <c r="CI17" s="74"/>
      <c r="CJ17" s="75"/>
      <c r="CK17" s="76"/>
      <c r="CL17" s="77" t="s">
        <v>211</v>
      </c>
      <c r="CM17" s="78">
        <v>0</v>
      </c>
      <c r="CN17" s="74">
        <v>1</v>
      </c>
      <c r="CO17" s="75">
        <v>0</v>
      </c>
      <c r="CP17" s="76">
        <v>1</v>
      </c>
      <c r="CQ17" s="77" t="s">
        <v>211</v>
      </c>
      <c r="CR17" s="78">
        <v>0.9900990099009901</v>
      </c>
      <c r="CS17" s="74">
        <f>SUM(CT17:CU17)</f>
        <v>0</v>
      </c>
      <c r="CT17" s="75"/>
      <c r="CU17" s="76"/>
      <c r="CV17" s="77" t="str">
        <f t="shared" si="2"/>
        <v>***</v>
      </c>
      <c r="CW17" s="79">
        <f t="shared" si="3"/>
        <v>0</v>
      </c>
    </row>
    <row r="18" spans="1:101" ht="13.5">
      <c r="A18" s="25" t="s">
        <v>64</v>
      </c>
      <c r="B18" s="62">
        <f>SUM(B19:B20)</f>
        <v>1156</v>
      </c>
      <c r="C18" s="63">
        <f>SUM(C19:C20)</f>
        <v>558</v>
      </c>
      <c r="D18" s="64">
        <f>SUM(D19:D20)</f>
        <v>598</v>
      </c>
      <c r="E18" s="65">
        <f t="shared" si="0"/>
        <v>93.31103678929766</v>
      </c>
      <c r="F18" s="66">
        <f t="shared" si="1"/>
        <v>3.638881893729539</v>
      </c>
      <c r="G18" s="62">
        <f>SUM(G19:G20)</f>
        <v>122</v>
      </c>
      <c r="H18" s="63">
        <f>SUM(H19:H20)</f>
        <v>66</v>
      </c>
      <c r="I18" s="64">
        <f>SUM(I19:I20)</f>
        <v>56</v>
      </c>
      <c r="J18" s="65">
        <f>IF(ISERROR(H18/I18),"***",H18/I18*100)</f>
        <v>117.85714285714286</v>
      </c>
      <c r="K18" s="66">
        <f>G18/$G$7*100</f>
        <v>4.852824184566428</v>
      </c>
      <c r="L18" s="62">
        <f>SUM(L19:L20)</f>
        <v>62</v>
      </c>
      <c r="M18" s="63">
        <f>SUM(M19:M20)</f>
        <v>31</v>
      </c>
      <c r="N18" s="64">
        <f>SUM(N19:N20)</f>
        <v>31</v>
      </c>
      <c r="O18" s="65">
        <f>IF(ISERROR(M18/N18),"***",M18/N18*100)</f>
        <v>100</v>
      </c>
      <c r="P18" s="66">
        <f>L18/$L$7*100</f>
        <v>4.314544189283229</v>
      </c>
      <c r="Q18" s="62">
        <f>SUM(Q19:Q20)</f>
        <v>23</v>
      </c>
      <c r="R18" s="63">
        <f>SUM(R19:R20)</f>
        <v>12</v>
      </c>
      <c r="S18" s="64">
        <f>SUM(S19:S20)</f>
        <v>11</v>
      </c>
      <c r="T18" s="65">
        <f>IF(ISERROR(R18/S18),"***",R18/S18*100)</f>
        <v>109.09090909090908</v>
      </c>
      <c r="U18" s="66">
        <f>Q18/$Q$7*100</f>
        <v>3.18118948824343</v>
      </c>
      <c r="V18" s="62">
        <f>SUM(V19:V20)</f>
        <v>33</v>
      </c>
      <c r="W18" s="63">
        <f>SUM(W19:W20)</f>
        <v>13</v>
      </c>
      <c r="X18" s="64">
        <f>SUM(X19:X20)</f>
        <v>20</v>
      </c>
      <c r="Y18" s="65">
        <f>IF(ISERROR(W18/X18),"***",W18/X18*100)</f>
        <v>65</v>
      </c>
      <c r="Z18" s="66">
        <f>V18/$V$7*100</f>
        <v>2.065081351689612</v>
      </c>
      <c r="AA18" s="62">
        <f>SUM(AA19:AA20)</f>
        <v>190</v>
      </c>
      <c r="AB18" s="63">
        <f>SUM(AB19:AB20)</f>
        <v>83</v>
      </c>
      <c r="AC18" s="64">
        <f>SUM(AC19:AC20)</f>
        <v>107</v>
      </c>
      <c r="AD18" s="65">
        <f>IF(ISERROR(AB18/AC18),"***",AB18/AC18*100)</f>
        <v>77.57009345794393</v>
      </c>
      <c r="AE18" s="66">
        <f>AA18/$AA$7*100</f>
        <v>3.2067510548523206</v>
      </c>
      <c r="AF18" s="62">
        <f>SUM(AF19:AF20)</f>
        <v>244</v>
      </c>
      <c r="AG18" s="63">
        <f>SUM(AG19:AG20)</f>
        <v>112</v>
      </c>
      <c r="AH18" s="64">
        <f>SUM(AH19:AH20)</f>
        <v>132</v>
      </c>
      <c r="AI18" s="65">
        <f>IF(ISERROR(AG18/AH18),"***",AG18/AH18*100)</f>
        <v>84.84848484848484</v>
      </c>
      <c r="AJ18" s="66">
        <f>AF18/$AF$7*100</f>
        <v>3.7475042236215637</v>
      </c>
      <c r="AK18" s="62">
        <f>SUM(AK19:AK20)</f>
        <v>178</v>
      </c>
      <c r="AL18" s="63">
        <f>SUM(AL19:AL20)</f>
        <v>78</v>
      </c>
      <c r="AM18" s="64">
        <f>SUM(AM19:AM20)</f>
        <v>100</v>
      </c>
      <c r="AN18" s="65">
        <f>IF(ISERROR(AL18/AM18),"***",AL18/AM18*100)</f>
        <v>78</v>
      </c>
      <c r="AO18" s="66">
        <f>AK18/$AK$7*100</f>
        <v>4.146284649429304</v>
      </c>
      <c r="AP18" s="62">
        <f>SUM(AP19:AP20)</f>
        <v>61</v>
      </c>
      <c r="AQ18" s="63">
        <f>SUM(AQ19:AQ20)</f>
        <v>33</v>
      </c>
      <c r="AR18" s="64">
        <f>SUM(AR19:AR20)</f>
        <v>28</v>
      </c>
      <c r="AS18" s="65">
        <f>IF(ISERROR(AQ18/AR18),"***",AQ18/AR18*100)</f>
        <v>117.85714285714286</v>
      </c>
      <c r="AT18" s="66">
        <f>AP18/$AP$7*100</f>
        <v>2.7702089009990916</v>
      </c>
      <c r="AU18" s="62">
        <f>SUM(AU19:AU20)</f>
        <v>52</v>
      </c>
      <c r="AV18" s="63">
        <f>SUM(AV19:AV20)</f>
        <v>33</v>
      </c>
      <c r="AW18" s="64">
        <f>SUM(AW19:AW20)</f>
        <v>19</v>
      </c>
      <c r="AX18" s="65">
        <f>IF(ISERROR(AV18/AW18),"***",AV18/AW18*100)</f>
        <v>173.6842105263158</v>
      </c>
      <c r="AY18" s="66">
        <f>AU18/$AU$7*100</f>
        <v>3.716940671908506</v>
      </c>
      <c r="AZ18" s="62">
        <f>SUM(AZ19:AZ20)</f>
        <v>46</v>
      </c>
      <c r="BA18" s="63">
        <f>SUM(BA19:BA20)</f>
        <v>23</v>
      </c>
      <c r="BB18" s="64">
        <f>SUM(BB19:BB20)</f>
        <v>23</v>
      </c>
      <c r="BC18" s="65">
        <f>IF(ISERROR(BA18/BB18),"***",BA18/BB18*100)</f>
        <v>100</v>
      </c>
      <c r="BD18" s="66">
        <f>AZ18/$AZ$7*100</f>
        <v>3.9316239316239314</v>
      </c>
      <c r="BE18" s="62">
        <f>SUM(BE19:BE20)</f>
        <v>43</v>
      </c>
      <c r="BF18" s="63">
        <f>SUM(BF19:BF20)</f>
        <v>23</v>
      </c>
      <c r="BG18" s="64">
        <f>SUM(BG19:BG20)</f>
        <v>20</v>
      </c>
      <c r="BH18" s="65">
        <f>IF(ISERROR(BF18/BG18),"***",BF18/BG18*100)</f>
        <v>114.99999999999999</v>
      </c>
      <c r="BI18" s="66">
        <f>BE18/$BE$7*100</f>
        <v>3.1318281136198105</v>
      </c>
      <c r="BJ18" s="62">
        <f>SUM(BJ19:BJ20)</f>
        <v>31</v>
      </c>
      <c r="BK18" s="63">
        <f>SUM(BK19:BK20)</f>
        <v>20</v>
      </c>
      <c r="BL18" s="64">
        <f>SUM(BL19:BL20)</f>
        <v>11</v>
      </c>
      <c r="BM18" s="65">
        <f>IF(ISERROR(BK18/BL18),"***",BK18/BL18*100)</f>
        <v>181.8181818181818</v>
      </c>
      <c r="BN18" s="66">
        <f>BJ18/$BJ$7*100</f>
        <v>3.5187287173666286</v>
      </c>
      <c r="BO18" s="62">
        <f>SUM(BO19:BO20)</f>
        <v>24</v>
      </c>
      <c r="BP18" s="63">
        <f>SUM(BP19:BP20)</f>
        <v>13</v>
      </c>
      <c r="BQ18" s="64">
        <f>SUM(BQ19:BQ20)</f>
        <v>11</v>
      </c>
      <c r="BR18" s="65">
        <f>IF(ISERROR(BP18/BQ18),"***",BP18/BQ18*100)</f>
        <v>118.18181818181819</v>
      </c>
      <c r="BS18" s="66">
        <f>BO18/$BO$7*100</f>
        <v>4.10958904109589</v>
      </c>
      <c r="BT18" s="62">
        <f>SUM(BT19:BT20)</f>
        <v>12</v>
      </c>
      <c r="BU18" s="63">
        <f>SUM(BU19:BU20)</f>
        <v>7</v>
      </c>
      <c r="BV18" s="64">
        <f>SUM(BV19:BV20)</f>
        <v>5</v>
      </c>
      <c r="BW18" s="65">
        <f>IF(ISERROR(BU18/BV18),"***",BU18/BV18*100)</f>
        <v>140</v>
      </c>
      <c r="BX18" s="66">
        <f>BT18/$BT$7*100</f>
        <v>3.278688524590164</v>
      </c>
      <c r="BY18" s="62">
        <f>SUM(BY19:BY20)</f>
        <v>13</v>
      </c>
      <c r="BZ18" s="63">
        <f>SUM(BZ19:BZ20)</f>
        <v>3</v>
      </c>
      <c r="CA18" s="64">
        <f>SUM(CA19:CA20)</f>
        <v>10</v>
      </c>
      <c r="CB18" s="65">
        <f>IF(ISERROR(BZ18/CA18),"***",BZ18/CA18*100)</f>
        <v>30</v>
      </c>
      <c r="CC18" s="66">
        <f>BY18/$BY$7*100</f>
        <v>4.513888888888888</v>
      </c>
      <c r="CD18" s="62">
        <f>SUM(CD19:CD20)</f>
        <v>9</v>
      </c>
      <c r="CE18" s="63">
        <f>SUM(CE19:CE20)</f>
        <v>3</v>
      </c>
      <c r="CF18" s="64">
        <f>SUM(CF19:CF20)</f>
        <v>6</v>
      </c>
      <c r="CG18" s="65">
        <f>IF(ISERROR(CE18/CF18),"***",CE18/CF18*100)</f>
        <v>50</v>
      </c>
      <c r="CH18" s="66">
        <f>CD18/$CD$7*100</f>
        <v>4.736842105263158</v>
      </c>
      <c r="CI18" s="62">
        <f>SUM(CI19:CI20)</f>
        <v>8</v>
      </c>
      <c r="CJ18" s="63">
        <f>SUM(CJ19:CJ20)</f>
        <v>5</v>
      </c>
      <c r="CK18" s="64">
        <f>SUM(CK19:CK20)</f>
        <v>3</v>
      </c>
      <c r="CL18" s="65">
        <f>IF(ISERROR(CJ18/CK18),"***",CJ18/CK18*100)</f>
        <v>166.66666666666669</v>
      </c>
      <c r="CM18" s="66">
        <f>CI18/$CI$7*100</f>
        <v>5.128205128205128</v>
      </c>
      <c r="CN18" s="62">
        <f>SUM(CN19:CN20)</f>
        <v>2</v>
      </c>
      <c r="CO18" s="63">
        <f>SUM(CO19:CO20)</f>
        <v>0</v>
      </c>
      <c r="CP18" s="64">
        <f>SUM(CP19:CP20)</f>
        <v>2</v>
      </c>
      <c r="CQ18" s="65">
        <f>IF(ISERROR(CO18/CP18),"***",CO18/CP18*100)</f>
        <v>0</v>
      </c>
      <c r="CR18" s="66">
        <f>CN18/$CN$7*100</f>
        <v>1.9801980198019802</v>
      </c>
      <c r="CS18" s="62">
        <f>SUM(CS19:CS20)</f>
        <v>3</v>
      </c>
      <c r="CT18" s="63">
        <f>SUM(CT19:CT20)</f>
        <v>0</v>
      </c>
      <c r="CU18" s="64">
        <f>SUM(CU19:CU20)</f>
        <v>3</v>
      </c>
      <c r="CV18" s="65">
        <f t="shared" si="2"/>
        <v>0</v>
      </c>
      <c r="CW18" s="67">
        <f t="shared" si="3"/>
        <v>5.357142857142857</v>
      </c>
    </row>
    <row r="19" spans="1:101" ht="13.5">
      <c r="A19" s="16" t="s">
        <v>65</v>
      </c>
      <c r="B19" s="80">
        <f>SUM(C19:D19)</f>
        <v>990</v>
      </c>
      <c r="C19" s="81">
        <f>H19+M19+R19+W19+AB19+AG19+AL19+AQ19+AV19+BA19+BF19+BK19+BP19+BU19+BZ19+CE19+CJ19+CO19+CT19</f>
        <v>488</v>
      </c>
      <c r="D19" s="82">
        <f>I19+N19+S19+X19+AC19+AH19+AM19+AR19+AW19+BB19+BG19+BL19+BQ19+BV19+CA19+CF19+CK19+CP19+CU19</f>
        <v>502</v>
      </c>
      <c r="E19" s="83">
        <f t="shared" si="0"/>
        <v>97.21115537848605</v>
      </c>
      <c r="F19" s="84">
        <f t="shared" si="1"/>
        <v>3.1163434903047094</v>
      </c>
      <c r="G19" s="80">
        <v>116</v>
      </c>
      <c r="H19" s="81">
        <v>62</v>
      </c>
      <c r="I19" s="82">
        <v>54</v>
      </c>
      <c r="J19" s="83">
        <v>114.81481481481481</v>
      </c>
      <c r="K19" s="84">
        <v>4.614160700079554</v>
      </c>
      <c r="L19" s="80">
        <v>55</v>
      </c>
      <c r="M19" s="81">
        <v>30</v>
      </c>
      <c r="N19" s="82">
        <v>25</v>
      </c>
      <c r="O19" s="83">
        <v>120</v>
      </c>
      <c r="P19" s="84">
        <v>3.8274182324286707</v>
      </c>
      <c r="Q19" s="80">
        <v>21</v>
      </c>
      <c r="R19" s="81">
        <v>11</v>
      </c>
      <c r="S19" s="82">
        <v>10</v>
      </c>
      <c r="T19" s="83">
        <v>110</v>
      </c>
      <c r="U19" s="84">
        <v>2.904564315352697</v>
      </c>
      <c r="V19" s="80">
        <v>27</v>
      </c>
      <c r="W19" s="81">
        <v>11</v>
      </c>
      <c r="X19" s="82">
        <v>16</v>
      </c>
      <c r="Y19" s="83">
        <v>68.75</v>
      </c>
      <c r="Z19" s="84">
        <v>1.6896120150187734</v>
      </c>
      <c r="AA19" s="80">
        <v>150</v>
      </c>
      <c r="AB19" s="81">
        <v>63</v>
      </c>
      <c r="AC19" s="82">
        <v>87</v>
      </c>
      <c r="AD19" s="83">
        <v>72.41379310344827</v>
      </c>
      <c r="AE19" s="84">
        <v>2.5316455696202533</v>
      </c>
      <c r="AF19" s="80">
        <v>209</v>
      </c>
      <c r="AG19" s="81">
        <v>100</v>
      </c>
      <c r="AH19" s="82">
        <v>109</v>
      </c>
      <c r="AI19" s="83">
        <v>91.74311926605505</v>
      </c>
      <c r="AJ19" s="84">
        <v>3.2099523882660117</v>
      </c>
      <c r="AK19" s="80">
        <v>159</v>
      </c>
      <c r="AL19" s="81">
        <v>71</v>
      </c>
      <c r="AM19" s="82">
        <v>88</v>
      </c>
      <c r="AN19" s="83">
        <v>80.68181818181817</v>
      </c>
      <c r="AO19" s="84">
        <v>3.7037037037037033</v>
      </c>
      <c r="AP19" s="80">
        <v>56</v>
      </c>
      <c r="AQ19" s="81">
        <v>32</v>
      </c>
      <c r="AR19" s="82">
        <v>24</v>
      </c>
      <c r="AS19" s="83">
        <v>133.33333333333331</v>
      </c>
      <c r="AT19" s="84">
        <v>2.5431425976385107</v>
      </c>
      <c r="AU19" s="80">
        <v>42</v>
      </c>
      <c r="AV19" s="81">
        <v>27</v>
      </c>
      <c r="AW19" s="82">
        <v>15</v>
      </c>
      <c r="AX19" s="83">
        <v>180</v>
      </c>
      <c r="AY19" s="84">
        <v>3.0021443888491777</v>
      </c>
      <c r="AZ19" s="80">
        <v>36</v>
      </c>
      <c r="BA19" s="81">
        <v>19</v>
      </c>
      <c r="BB19" s="82">
        <v>17</v>
      </c>
      <c r="BC19" s="83">
        <v>111.76470588235294</v>
      </c>
      <c r="BD19" s="84">
        <v>3.076923076923077</v>
      </c>
      <c r="BE19" s="80">
        <v>39</v>
      </c>
      <c r="BF19" s="81">
        <v>20</v>
      </c>
      <c r="BG19" s="82">
        <v>19</v>
      </c>
      <c r="BH19" s="83">
        <v>105.26315789473684</v>
      </c>
      <c r="BI19" s="84">
        <v>2.8404952658412235</v>
      </c>
      <c r="BJ19" s="80">
        <v>26</v>
      </c>
      <c r="BK19" s="81">
        <v>18</v>
      </c>
      <c r="BL19" s="82">
        <v>8</v>
      </c>
      <c r="BM19" s="83">
        <v>225</v>
      </c>
      <c r="BN19" s="84">
        <v>2.9511918274687856</v>
      </c>
      <c r="BO19" s="80">
        <v>21</v>
      </c>
      <c r="BP19" s="81">
        <v>11</v>
      </c>
      <c r="BQ19" s="82">
        <v>10</v>
      </c>
      <c r="BR19" s="83">
        <v>110</v>
      </c>
      <c r="BS19" s="84">
        <v>3.595890410958904</v>
      </c>
      <c r="BT19" s="80">
        <v>8</v>
      </c>
      <c r="BU19" s="81">
        <v>6</v>
      </c>
      <c r="BV19" s="82">
        <v>2</v>
      </c>
      <c r="BW19" s="83">
        <v>300</v>
      </c>
      <c r="BX19" s="84">
        <v>2.185792349726776</v>
      </c>
      <c r="BY19" s="80">
        <v>9</v>
      </c>
      <c r="BZ19" s="81">
        <v>3</v>
      </c>
      <c r="CA19" s="82">
        <v>6</v>
      </c>
      <c r="CB19" s="83">
        <v>50</v>
      </c>
      <c r="CC19" s="84">
        <v>3.125</v>
      </c>
      <c r="CD19" s="80">
        <v>7</v>
      </c>
      <c r="CE19" s="81">
        <v>2</v>
      </c>
      <c r="CF19" s="82">
        <v>5</v>
      </c>
      <c r="CG19" s="83">
        <v>40</v>
      </c>
      <c r="CH19" s="84">
        <v>3.684210526315789</v>
      </c>
      <c r="CI19" s="80">
        <v>4</v>
      </c>
      <c r="CJ19" s="81">
        <v>2</v>
      </c>
      <c r="CK19" s="82">
        <v>2</v>
      </c>
      <c r="CL19" s="83">
        <v>100</v>
      </c>
      <c r="CM19" s="84">
        <v>2.564102564102564</v>
      </c>
      <c r="CN19" s="80">
        <v>2</v>
      </c>
      <c r="CO19" s="81">
        <v>0</v>
      </c>
      <c r="CP19" s="82">
        <v>2</v>
      </c>
      <c r="CQ19" s="83" t="s">
        <v>211</v>
      </c>
      <c r="CR19" s="84">
        <v>1.9801980198019802</v>
      </c>
      <c r="CS19" s="80">
        <f>SUM(CT19:CU19)</f>
        <v>3</v>
      </c>
      <c r="CT19" s="81"/>
      <c r="CU19" s="82">
        <v>3</v>
      </c>
      <c r="CV19" s="83">
        <f t="shared" si="2"/>
        <v>0</v>
      </c>
      <c r="CW19" s="85">
        <f t="shared" si="3"/>
        <v>5.357142857142857</v>
      </c>
    </row>
    <row r="20" spans="1:101" s="29" customFormat="1" ht="13.5">
      <c r="A20" s="20" t="s">
        <v>66</v>
      </c>
      <c r="B20" s="74">
        <f>SUM(C20:D20)</f>
        <v>166</v>
      </c>
      <c r="C20" s="75">
        <f>H20+M20+R20+W20+AB20+AG20+AL20+AQ20+AV20+BA20+BF20+BK20+BP20+BU20+BZ20+CE20+CJ20+CO20+CT20</f>
        <v>70</v>
      </c>
      <c r="D20" s="76">
        <f>I20+N20+S20+X20+AC20+AH20+AM20+AR20+AW20+BB20+BG20+BL20+BQ20+BV20+CA20+CF20+CK20+CP20+CU20</f>
        <v>96</v>
      </c>
      <c r="E20" s="77">
        <f t="shared" si="0"/>
        <v>72.91666666666666</v>
      </c>
      <c r="F20" s="78">
        <f t="shared" si="1"/>
        <v>0.52253840342483</v>
      </c>
      <c r="G20" s="74">
        <v>6</v>
      </c>
      <c r="H20" s="75">
        <v>4</v>
      </c>
      <c r="I20" s="76">
        <v>2</v>
      </c>
      <c r="J20" s="77">
        <v>200</v>
      </c>
      <c r="K20" s="78">
        <v>0.23866348448687352</v>
      </c>
      <c r="L20" s="74">
        <v>7</v>
      </c>
      <c r="M20" s="75">
        <v>1</v>
      </c>
      <c r="N20" s="76">
        <v>6</v>
      </c>
      <c r="O20" s="77">
        <v>16.666666666666664</v>
      </c>
      <c r="P20" s="78">
        <v>0.4871259568545582</v>
      </c>
      <c r="Q20" s="74">
        <v>2</v>
      </c>
      <c r="R20" s="75">
        <v>1</v>
      </c>
      <c r="S20" s="76">
        <v>1</v>
      </c>
      <c r="T20" s="77">
        <v>100</v>
      </c>
      <c r="U20" s="78">
        <v>0.2766251728907331</v>
      </c>
      <c r="V20" s="74">
        <v>6</v>
      </c>
      <c r="W20" s="75">
        <v>2</v>
      </c>
      <c r="X20" s="76">
        <v>4</v>
      </c>
      <c r="Y20" s="77">
        <v>50</v>
      </c>
      <c r="Z20" s="78">
        <v>0.37546933667083854</v>
      </c>
      <c r="AA20" s="74">
        <v>40</v>
      </c>
      <c r="AB20" s="75">
        <v>20</v>
      </c>
      <c r="AC20" s="76">
        <v>20</v>
      </c>
      <c r="AD20" s="77">
        <v>100</v>
      </c>
      <c r="AE20" s="78">
        <v>0.6751054852320675</v>
      </c>
      <c r="AF20" s="74">
        <v>35</v>
      </c>
      <c r="AG20" s="75">
        <v>12</v>
      </c>
      <c r="AH20" s="76">
        <v>23</v>
      </c>
      <c r="AI20" s="77">
        <v>52.17391304347826</v>
      </c>
      <c r="AJ20" s="78">
        <v>0.5375518353555522</v>
      </c>
      <c r="AK20" s="74">
        <v>19</v>
      </c>
      <c r="AL20" s="75">
        <v>7</v>
      </c>
      <c r="AM20" s="76">
        <v>12</v>
      </c>
      <c r="AN20" s="77">
        <v>58.333333333333336</v>
      </c>
      <c r="AO20" s="78">
        <v>0.4425809457255998</v>
      </c>
      <c r="AP20" s="74">
        <v>5</v>
      </c>
      <c r="AQ20" s="75">
        <v>1</v>
      </c>
      <c r="AR20" s="76">
        <v>4</v>
      </c>
      <c r="AS20" s="77">
        <v>25</v>
      </c>
      <c r="AT20" s="78">
        <v>0.2270663033605813</v>
      </c>
      <c r="AU20" s="74">
        <v>10</v>
      </c>
      <c r="AV20" s="75">
        <v>6</v>
      </c>
      <c r="AW20" s="76">
        <v>4</v>
      </c>
      <c r="AX20" s="77">
        <v>150</v>
      </c>
      <c r="AY20" s="78">
        <v>0.7147962830593281</v>
      </c>
      <c r="AZ20" s="74">
        <v>10</v>
      </c>
      <c r="BA20" s="75">
        <v>4</v>
      </c>
      <c r="BB20" s="76">
        <v>6</v>
      </c>
      <c r="BC20" s="77">
        <v>66.66666666666666</v>
      </c>
      <c r="BD20" s="78">
        <v>0.8547008547008548</v>
      </c>
      <c r="BE20" s="74">
        <v>4</v>
      </c>
      <c r="BF20" s="75">
        <v>3</v>
      </c>
      <c r="BG20" s="76">
        <v>1</v>
      </c>
      <c r="BH20" s="77">
        <v>300</v>
      </c>
      <c r="BI20" s="78">
        <v>0.29133284777858703</v>
      </c>
      <c r="BJ20" s="74">
        <v>5</v>
      </c>
      <c r="BK20" s="75">
        <v>2</v>
      </c>
      <c r="BL20" s="76">
        <v>3</v>
      </c>
      <c r="BM20" s="77">
        <v>66.66666666666666</v>
      </c>
      <c r="BN20" s="78">
        <v>0.5675368898978433</v>
      </c>
      <c r="BO20" s="74">
        <v>3</v>
      </c>
      <c r="BP20" s="75">
        <v>2</v>
      </c>
      <c r="BQ20" s="76">
        <v>1</v>
      </c>
      <c r="BR20" s="77">
        <v>200</v>
      </c>
      <c r="BS20" s="78">
        <v>0.5136986301369862</v>
      </c>
      <c r="BT20" s="74">
        <v>4</v>
      </c>
      <c r="BU20" s="75">
        <v>1</v>
      </c>
      <c r="BV20" s="76">
        <v>3</v>
      </c>
      <c r="BW20" s="77">
        <v>33.33333333333333</v>
      </c>
      <c r="BX20" s="78">
        <v>1.092896174863388</v>
      </c>
      <c r="BY20" s="74">
        <v>4</v>
      </c>
      <c r="BZ20" s="75">
        <v>0</v>
      </c>
      <c r="CA20" s="76">
        <v>4</v>
      </c>
      <c r="CB20" s="77" t="s">
        <v>210</v>
      </c>
      <c r="CC20" s="78">
        <v>1.3888888888888888</v>
      </c>
      <c r="CD20" s="74">
        <v>2</v>
      </c>
      <c r="CE20" s="75">
        <v>1</v>
      </c>
      <c r="CF20" s="76">
        <v>1</v>
      </c>
      <c r="CG20" s="77">
        <v>100</v>
      </c>
      <c r="CH20" s="78">
        <v>1.0526315789473684</v>
      </c>
      <c r="CI20" s="74">
        <v>4</v>
      </c>
      <c r="CJ20" s="75">
        <v>3</v>
      </c>
      <c r="CK20" s="76">
        <v>1</v>
      </c>
      <c r="CL20" s="77">
        <v>300</v>
      </c>
      <c r="CM20" s="78">
        <v>2.564102564102564</v>
      </c>
      <c r="CN20" s="74"/>
      <c r="CO20" s="75"/>
      <c r="CP20" s="76"/>
      <c r="CQ20" s="77" t="s">
        <v>211</v>
      </c>
      <c r="CR20" s="78">
        <v>0</v>
      </c>
      <c r="CS20" s="74">
        <f>SUM(CT20:CU20)</f>
        <v>0</v>
      </c>
      <c r="CT20" s="75"/>
      <c r="CU20" s="76"/>
      <c r="CV20" s="77" t="str">
        <f t="shared" si="2"/>
        <v>***</v>
      </c>
      <c r="CW20" s="79">
        <f t="shared" si="3"/>
        <v>0</v>
      </c>
    </row>
    <row r="21" spans="1:101" s="29" customFormat="1" ht="13.5">
      <c r="A21" s="25" t="s">
        <v>67</v>
      </c>
      <c r="B21" s="62">
        <f>SUM(B22:B28)</f>
        <v>1377</v>
      </c>
      <c r="C21" s="63">
        <f>SUM(C22:C28)</f>
        <v>676</v>
      </c>
      <c r="D21" s="64">
        <f>SUM(D22:D28)</f>
        <v>701</v>
      </c>
      <c r="E21" s="65">
        <f t="shared" si="0"/>
        <v>96.43366619115548</v>
      </c>
      <c r="F21" s="66">
        <f t="shared" si="1"/>
        <v>4.334550491060186</v>
      </c>
      <c r="G21" s="62">
        <f>SUM(G22:G28)</f>
        <v>115</v>
      </c>
      <c r="H21" s="63">
        <f>SUM(H22:H28)</f>
        <v>65</v>
      </c>
      <c r="I21" s="64">
        <f>SUM(I22:I28)</f>
        <v>50</v>
      </c>
      <c r="J21" s="65">
        <f>IF(ISERROR(H21/I21),"***",H21/I21*100)</f>
        <v>130</v>
      </c>
      <c r="K21" s="66">
        <f>G21/$G$7*100</f>
        <v>4.574383452665075</v>
      </c>
      <c r="L21" s="62">
        <f>SUM(L22:L28)</f>
        <v>78</v>
      </c>
      <c r="M21" s="63">
        <f>SUM(M22:M28)</f>
        <v>41</v>
      </c>
      <c r="N21" s="64">
        <f>SUM(N22:N28)</f>
        <v>37</v>
      </c>
      <c r="O21" s="65">
        <f>IF(ISERROR(M21/N21),"***",M21/N21*100)</f>
        <v>110.8108108108108</v>
      </c>
      <c r="P21" s="66">
        <f>L21/$L$7*100</f>
        <v>5.427974947807933</v>
      </c>
      <c r="Q21" s="62">
        <f>SUM(Q22:Q28)</f>
        <v>31</v>
      </c>
      <c r="R21" s="63">
        <f>SUM(R22:R28)</f>
        <v>21</v>
      </c>
      <c r="S21" s="64">
        <f>SUM(S22:S28)</f>
        <v>10</v>
      </c>
      <c r="T21" s="65">
        <f>IF(ISERROR(R21/S21),"***",R21/S21*100)</f>
        <v>210</v>
      </c>
      <c r="U21" s="66">
        <f>Q21/$Q$7*100</f>
        <v>4.287690179806362</v>
      </c>
      <c r="V21" s="62">
        <f>SUM(V22:V28)</f>
        <v>50</v>
      </c>
      <c r="W21" s="63">
        <f>SUM(W22:W28)</f>
        <v>25</v>
      </c>
      <c r="X21" s="64">
        <f>SUM(X22:X28)</f>
        <v>25</v>
      </c>
      <c r="Y21" s="65">
        <f>IF(ISERROR(W21/X21),"***",W21/X21*100)</f>
        <v>100</v>
      </c>
      <c r="Z21" s="66">
        <f>V21/$V$7*100</f>
        <v>3.128911138923655</v>
      </c>
      <c r="AA21" s="62">
        <f>SUM(AA22:AA28)</f>
        <v>214</v>
      </c>
      <c r="AB21" s="63">
        <f>SUM(AB22:AB28)</f>
        <v>104</v>
      </c>
      <c r="AC21" s="64">
        <f>SUM(AC22:AC28)</f>
        <v>110</v>
      </c>
      <c r="AD21" s="65">
        <f>IF(ISERROR(AB21/AC21),"***",AB21/AC21*100)</f>
        <v>94.54545454545455</v>
      </c>
      <c r="AE21" s="66">
        <f>AA21/$AA$7*100</f>
        <v>3.611814345991561</v>
      </c>
      <c r="AF21" s="62">
        <f>SUM(AF22:AF28)</f>
        <v>298</v>
      </c>
      <c r="AG21" s="63">
        <f>SUM(AG22:AG28)</f>
        <v>121</v>
      </c>
      <c r="AH21" s="64">
        <f>SUM(AH22:AH28)</f>
        <v>177</v>
      </c>
      <c r="AI21" s="65">
        <f>IF(ISERROR(AG21/AH21),"***",AG21/AH21*100)</f>
        <v>68.36158192090396</v>
      </c>
      <c r="AJ21" s="66">
        <f>AF21/$AF$7*100</f>
        <v>4.5768699124558445</v>
      </c>
      <c r="AK21" s="62">
        <f>SUM(AK22:AK28)</f>
        <v>183</v>
      </c>
      <c r="AL21" s="63">
        <f>SUM(AL22:AL28)</f>
        <v>82</v>
      </c>
      <c r="AM21" s="64">
        <f>SUM(AM22:AM28)</f>
        <v>101</v>
      </c>
      <c r="AN21" s="65">
        <f>IF(ISERROR(AL21/AM21),"***",AL21/AM21*100)</f>
        <v>81.1881188118812</v>
      </c>
      <c r="AO21" s="66">
        <f>AK21/$AK$7*100</f>
        <v>4.262753319357094</v>
      </c>
      <c r="AP21" s="62">
        <f>SUM(AP22:AP28)</f>
        <v>69</v>
      </c>
      <c r="AQ21" s="63">
        <f>SUM(AQ22:AQ28)</f>
        <v>45</v>
      </c>
      <c r="AR21" s="64">
        <f>SUM(AR22:AR28)</f>
        <v>24</v>
      </c>
      <c r="AS21" s="65">
        <f>IF(ISERROR(AQ21/AR21),"***",AQ21/AR21*100)</f>
        <v>187.5</v>
      </c>
      <c r="AT21" s="66">
        <f>AP21/$AP$7*100</f>
        <v>3.1335149863760217</v>
      </c>
      <c r="AU21" s="62">
        <f>SUM(AU22:AU28)</f>
        <v>53</v>
      </c>
      <c r="AV21" s="63">
        <f>SUM(AV22:AV28)</f>
        <v>33</v>
      </c>
      <c r="AW21" s="64">
        <f>SUM(AW22:AW28)</f>
        <v>20</v>
      </c>
      <c r="AX21" s="65">
        <f>IF(ISERROR(AV21/AW21),"***",AV21/AW21*100)</f>
        <v>165</v>
      </c>
      <c r="AY21" s="66">
        <f>AU21/$AU$7*100</f>
        <v>3.7884203002144385</v>
      </c>
      <c r="AZ21" s="62">
        <f>SUM(AZ22:AZ28)</f>
        <v>62</v>
      </c>
      <c r="BA21" s="63">
        <f>SUM(BA22:BA28)</f>
        <v>28</v>
      </c>
      <c r="BB21" s="64">
        <f>SUM(BB22:BB28)</f>
        <v>34</v>
      </c>
      <c r="BC21" s="65">
        <f>IF(ISERROR(BA21/BB21),"***",BA21/BB21*100)</f>
        <v>82.35294117647058</v>
      </c>
      <c r="BD21" s="66">
        <f>AZ21/$AZ$7*100</f>
        <v>5.299145299145299</v>
      </c>
      <c r="BE21" s="62">
        <f>SUM(BE22:BE28)</f>
        <v>72</v>
      </c>
      <c r="BF21" s="63">
        <f>SUM(BF22:BF28)</f>
        <v>36</v>
      </c>
      <c r="BG21" s="64">
        <f>SUM(BG22:BG28)</f>
        <v>36</v>
      </c>
      <c r="BH21" s="65">
        <f>IF(ISERROR(BF21/BG21),"***",BF21/BG21*100)</f>
        <v>100</v>
      </c>
      <c r="BI21" s="66">
        <f>BE21/$BE$7*100</f>
        <v>5.243991260014567</v>
      </c>
      <c r="BJ21" s="62">
        <f>SUM(BJ22:BJ28)</f>
        <v>48</v>
      </c>
      <c r="BK21" s="63">
        <f>SUM(BK22:BK28)</f>
        <v>27</v>
      </c>
      <c r="BL21" s="64">
        <f>SUM(BL22:BL28)</f>
        <v>21</v>
      </c>
      <c r="BM21" s="65">
        <f>IF(ISERROR(BK21/BL21),"***",BK21/BL21*100)</f>
        <v>128.57142857142858</v>
      </c>
      <c r="BN21" s="66">
        <f>BJ21/$BJ$7*100</f>
        <v>5.448354143019296</v>
      </c>
      <c r="BO21" s="62">
        <f>SUM(BO22:BO28)</f>
        <v>35</v>
      </c>
      <c r="BP21" s="63">
        <f>SUM(BP22:BP28)</f>
        <v>22</v>
      </c>
      <c r="BQ21" s="64">
        <f>SUM(BQ22:BQ28)</f>
        <v>13</v>
      </c>
      <c r="BR21" s="65">
        <f>IF(ISERROR(BP21/BQ21),"***",BP21/BQ21*100)</f>
        <v>169.23076923076923</v>
      </c>
      <c r="BS21" s="66">
        <f>BO21/$BO$7*100</f>
        <v>5.993150684931506</v>
      </c>
      <c r="BT21" s="62">
        <f>SUM(BT22:BT28)</f>
        <v>24</v>
      </c>
      <c r="BU21" s="63">
        <f>SUM(BU22:BU28)</f>
        <v>12</v>
      </c>
      <c r="BV21" s="64">
        <f>SUM(BV22:BV28)</f>
        <v>12</v>
      </c>
      <c r="BW21" s="65">
        <f>IF(ISERROR(BU21/BV21),"***",BU21/BV21*100)</f>
        <v>100</v>
      </c>
      <c r="BX21" s="66">
        <f>BT21/$BT$7*100</f>
        <v>6.557377049180328</v>
      </c>
      <c r="BY21" s="62">
        <f>SUM(BY22:BY28)</f>
        <v>19</v>
      </c>
      <c r="BZ21" s="63">
        <f>SUM(BZ22:BZ28)</f>
        <v>9</v>
      </c>
      <c r="CA21" s="64">
        <f>SUM(CA22:CA28)</f>
        <v>10</v>
      </c>
      <c r="CB21" s="65">
        <f>IF(ISERROR(BZ21/CA21),"***",BZ21/CA21*100)</f>
        <v>90</v>
      </c>
      <c r="CC21" s="66">
        <f>BY21/$BY$7*100</f>
        <v>6.597222222222222</v>
      </c>
      <c r="CD21" s="62">
        <f>SUM(CD22:CD28)</f>
        <v>6</v>
      </c>
      <c r="CE21" s="63">
        <f>SUM(CE22:CE28)</f>
        <v>1</v>
      </c>
      <c r="CF21" s="64">
        <f>SUM(CF22:CF28)</f>
        <v>5</v>
      </c>
      <c r="CG21" s="65">
        <f>IF(ISERROR(CE21/CF21),"***",CE21/CF21*100)</f>
        <v>20</v>
      </c>
      <c r="CH21" s="66">
        <f>CD21/$CD$7*100</f>
        <v>3.1578947368421053</v>
      </c>
      <c r="CI21" s="62">
        <f>SUM(CI22:CI28)</f>
        <v>13</v>
      </c>
      <c r="CJ21" s="63">
        <f>SUM(CJ22:CJ28)</f>
        <v>2</v>
      </c>
      <c r="CK21" s="64">
        <f>SUM(CK22:CK28)</f>
        <v>11</v>
      </c>
      <c r="CL21" s="65">
        <f>IF(ISERROR(CJ21/CK21),"***",CJ21/CK21*100)</f>
        <v>18.181818181818183</v>
      </c>
      <c r="CM21" s="66">
        <f>CI21/$CI$7*100</f>
        <v>8.333333333333332</v>
      </c>
      <c r="CN21" s="62">
        <f>SUM(CN22:CN28)</f>
        <v>5</v>
      </c>
      <c r="CO21" s="63">
        <f>SUM(CO22:CO28)</f>
        <v>2</v>
      </c>
      <c r="CP21" s="64">
        <f>SUM(CP22:CP28)</f>
        <v>3</v>
      </c>
      <c r="CQ21" s="65">
        <f>IF(ISERROR(CO21/CP21),"***",CO21/CP21*100)</f>
        <v>66.66666666666666</v>
      </c>
      <c r="CR21" s="66">
        <f>CN21/$CN$7*100</f>
        <v>4.9504950495049505</v>
      </c>
      <c r="CS21" s="62">
        <f>SUM(CS22:CS28)</f>
        <v>2</v>
      </c>
      <c r="CT21" s="63">
        <f>SUM(CT22:CT28)</f>
        <v>0</v>
      </c>
      <c r="CU21" s="64">
        <f>SUM(CU22:CU28)</f>
        <v>2</v>
      </c>
      <c r="CV21" s="65">
        <f t="shared" si="2"/>
        <v>0</v>
      </c>
      <c r="CW21" s="67">
        <f t="shared" si="3"/>
        <v>3.571428571428571</v>
      </c>
    </row>
    <row r="22" spans="1:101" ht="13.5">
      <c r="A22" s="30" t="s">
        <v>68</v>
      </c>
      <c r="B22" s="80">
        <f aca="true" t="shared" si="6" ref="B22:B28">SUM(C22:D22)</f>
        <v>457</v>
      </c>
      <c r="C22" s="81">
        <f aca="true" t="shared" si="7" ref="C22:D28">H22+M22+R22+W22+AB22+AG22+AL22+AQ22+AV22+BA22+BF22+BK22+BP22+BU22+BZ22+CE22+CJ22+CO22+CT22</f>
        <v>224</v>
      </c>
      <c r="D22" s="82">
        <f t="shared" si="7"/>
        <v>233</v>
      </c>
      <c r="E22" s="83">
        <f t="shared" si="0"/>
        <v>96.13733905579399</v>
      </c>
      <c r="F22" s="84">
        <f t="shared" si="1"/>
        <v>1.4385545202719718</v>
      </c>
      <c r="G22" s="80">
        <v>33</v>
      </c>
      <c r="H22" s="81">
        <v>14</v>
      </c>
      <c r="I22" s="82">
        <v>19</v>
      </c>
      <c r="J22" s="83">
        <v>73.68421052631578</v>
      </c>
      <c r="K22" s="84">
        <v>1.3126491646778042</v>
      </c>
      <c r="L22" s="80">
        <v>13</v>
      </c>
      <c r="M22" s="81">
        <v>6</v>
      </c>
      <c r="N22" s="82">
        <v>7</v>
      </c>
      <c r="O22" s="83">
        <v>85.71428571428571</v>
      </c>
      <c r="P22" s="84">
        <v>0.9046624913013221</v>
      </c>
      <c r="Q22" s="80">
        <v>13</v>
      </c>
      <c r="R22" s="81">
        <v>11</v>
      </c>
      <c r="S22" s="82">
        <v>2</v>
      </c>
      <c r="T22" s="83">
        <v>550</v>
      </c>
      <c r="U22" s="84">
        <v>1.7980636237897647</v>
      </c>
      <c r="V22" s="80">
        <v>20</v>
      </c>
      <c r="W22" s="81">
        <v>10</v>
      </c>
      <c r="X22" s="82">
        <v>10</v>
      </c>
      <c r="Y22" s="83">
        <v>100</v>
      </c>
      <c r="Z22" s="84">
        <v>1.2515644555694618</v>
      </c>
      <c r="AA22" s="80">
        <v>86</v>
      </c>
      <c r="AB22" s="81">
        <v>45</v>
      </c>
      <c r="AC22" s="82">
        <v>41</v>
      </c>
      <c r="AD22" s="83">
        <v>109.75609756097562</v>
      </c>
      <c r="AE22" s="84">
        <v>1.4514767932489452</v>
      </c>
      <c r="AF22" s="80">
        <v>109</v>
      </c>
      <c r="AG22" s="81">
        <v>46</v>
      </c>
      <c r="AH22" s="82">
        <v>63</v>
      </c>
      <c r="AI22" s="83">
        <v>73.01587301587301</v>
      </c>
      <c r="AJ22" s="84">
        <v>1.6740900015358624</v>
      </c>
      <c r="AK22" s="80">
        <v>55</v>
      </c>
      <c r="AL22" s="81">
        <v>26</v>
      </c>
      <c r="AM22" s="82">
        <v>29</v>
      </c>
      <c r="AN22" s="83">
        <v>89.65517241379311</v>
      </c>
      <c r="AO22" s="84">
        <v>1.2811553692056836</v>
      </c>
      <c r="AP22" s="80">
        <v>21</v>
      </c>
      <c r="AQ22" s="81">
        <v>12</v>
      </c>
      <c r="AR22" s="82">
        <v>9</v>
      </c>
      <c r="AS22" s="83">
        <v>133.33333333333331</v>
      </c>
      <c r="AT22" s="84">
        <v>0.9536784741144414</v>
      </c>
      <c r="AU22" s="80">
        <v>15</v>
      </c>
      <c r="AV22" s="81">
        <v>7</v>
      </c>
      <c r="AW22" s="82">
        <v>8</v>
      </c>
      <c r="AX22" s="83">
        <v>87.5</v>
      </c>
      <c r="AY22" s="84">
        <v>1.0721944245889923</v>
      </c>
      <c r="AZ22" s="80">
        <v>14</v>
      </c>
      <c r="BA22" s="81">
        <v>7</v>
      </c>
      <c r="BB22" s="82">
        <v>7</v>
      </c>
      <c r="BC22" s="83">
        <v>100</v>
      </c>
      <c r="BD22" s="84">
        <v>1.1965811965811968</v>
      </c>
      <c r="BE22" s="80">
        <v>24</v>
      </c>
      <c r="BF22" s="81">
        <v>9</v>
      </c>
      <c r="BG22" s="82">
        <v>15</v>
      </c>
      <c r="BH22" s="83">
        <v>60</v>
      </c>
      <c r="BI22" s="84">
        <v>1.7479970866715222</v>
      </c>
      <c r="BJ22" s="80">
        <v>21</v>
      </c>
      <c r="BK22" s="81">
        <v>13</v>
      </c>
      <c r="BL22" s="82">
        <v>8</v>
      </c>
      <c r="BM22" s="83">
        <v>162.5</v>
      </c>
      <c r="BN22" s="84">
        <v>2.383654937570942</v>
      </c>
      <c r="BO22" s="80">
        <v>11</v>
      </c>
      <c r="BP22" s="81">
        <v>7</v>
      </c>
      <c r="BQ22" s="82">
        <v>4</v>
      </c>
      <c r="BR22" s="83">
        <v>175</v>
      </c>
      <c r="BS22" s="84">
        <v>1.8835616438356164</v>
      </c>
      <c r="BT22" s="80">
        <v>7</v>
      </c>
      <c r="BU22" s="81">
        <v>4</v>
      </c>
      <c r="BV22" s="82">
        <v>3</v>
      </c>
      <c r="BW22" s="83">
        <v>133.33333333333331</v>
      </c>
      <c r="BX22" s="84">
        <v>1.912568306010929</v>
      </c>
      <c r="BY22" s="80">
        <v>8</v>
      </c>
      <c r="BZ22" s="81">
        <v>5</v>
      </c>
      <c r="CA22" s="82">
        <v>3</v>
      </c>
      <c r="CB22" s="83">
        <v>166.66666666666669</v>
      </c>
      <c r="CC22" s="84">
        <v>2.7777777777777777</v>
      </c>
      <c r="CD22" s="80">
        <v>2</v>
      </c>
      <c r="CE22" s="81">
        <v>1</v>
      </c>
      <c r="CF22" s="82">
        <v>1</v>
      </c>
      <c r="CG22" s="83">
        <v>100</v>
      </c>
      <c r="CH22" s="84">
        <v>1.0526315789473684</v>
      </c>
      <c r="CI22" s="80">
        <v>4</v>
      </c>
      <c r="CJ22" s="81">
        <v>0</v>
      </c>
      <c r="CK22" s="82">
        <v>4</v>
      </c>
      <c r="CL22" s="83" t="s">
        <v>210</v>
      </c>
      <c r="CM22" s="84">
        <v>2.564102564102564</v>
      </c>
      <c r="CN22" s="80">
        <v>1</v>
      </c>
      <c r="CO22" s="81">
        <v>1</v>
      </c>
      <c r="CP22" s="82">
        <v>0</v>
      </c>
      <c r="CQ22" s="83" t="s">
        <v>211</v>
      </c>
      <c r="CR22" s="84">
        <v>0.9900990099009901</v>
      </c>
      <c r="CS22" s="80">
        <f aca="true" t="shared" si="8" ref="CS22:CS28">SUM(CT22:CU22)</f>
        <v>0</v>
      </c>
      <c r="CT22" s="81"/>
      <c r="CU22" s="82"/>
      <c r="CV22" s="83" t="str">
        <f t="shared" si="2"/>
        <v>***</v>
      </c>
      <c r="CW22" s="85">
        <f t="shared" si="3"/>
        <v>0</v>
      </c>
    </row>
    <row r="23" spans="1:101" ht="13.5">
      <c r="A23" s="30" t="s">
        <v>69</v>
      </c>
      <c r="B23" s="68">
        <f t="shared" si="6"/>
        <v>558</v>
      </c>
      <c r="C23" s="69">
        <f t="shared" si="7"/>
        <v>279</v>
      </c>
      <c r="D23" s="70">
        <f t="shared" si="7"/>
        <v>279</v>
      </c>
      <c r="E23" s="71">
        <f t="shared" si="0"/>
        <v>100</v>
      </c>
      <c r="F23" s="72">
        <f t="shared" si="1"/>
        <v>1.7564845127171997</v>
      </c>
      <c r="G23" s="68">
        <v>52</v>
      </c>
      <c r="H23" s="69">
        <v>36</v>
      </c>
      <c r="I23" s="70">
        <v>16</v>
      </c>
      <c r="J23" s="71">
        <v>225</v>
      </c>
      <c r="K23" s="72">
        <v>2.0684168655529036</v>
      </c>
      <c r="L23" s="68">
        <v>44</v>
      </c>
      <c r="M23" s="69">
        <v>26</v>
      </c>
      <c r="N23" s="70">
        <v>18</v>
      </c>
      <c r="O23" s="71">
        <v>144.44444444444443</v>
      </c>
      <c r="P23" s="72">
        <v>3.0619345859429368</v>
      </c>
      <c r="Q23" s="68">
        <v>13</v>
      </c>
      <c r="R23" s="69">
        <v>7</v>
      </c>
      <c r="S23" s="70">
        <v>6</v>
      </c>
      <c r="T23" s="71">
        <v>116.66666666666667</v>
      </c>
      <c r="U23" s="72">
        <v>1.7980636237897647</v>
      </c>
      <c r="V23" s="68">
        <v>15</v>
      </c>
      <c r="W23" s="69">
        <v>8</v>
      </c>
      <c r="X23" s="70">
        <v>7</v>
      </c>
      <c r="Y23" s="71">
        <v>114.28571428571428</v>
      </c>
      <c r="Z23" s="72">
        <v>0.9386733416770965</v>
      </c>
      <c r="AA23" s="68">
        <v>84</v>
      </c>
      <c r="AB23" s="69">
        <v>38</v>
      </c>
      <c r="AC23" s="70">
        <v>46</v>
      </c>
      <c r="AD23" s="71">
        <v>82.6086956521739</v>
      </c>
      <c r="AE23" s="72">
        <v>1.4177215189873418</v>
      </c>
      <c r="AF23" s="68">
        <v>116</v>
      </c>
      <c r="AG23" s="69">
        <v>47</v>
      </c>
      <c r="AH23" s="70">
        <v>69</v>
      </c>
      <c r="AI23" s="71">
        <v>68.11594202898551</v>
      </c>
      <c r="AJ23" s="72">
        <v>1.781600368606973</v>
      </c>
      <c r="AK23" s="68">
        <v>84</v>
      </c>
      <c r="AL23" s="69">
        <v>38</v>
      </c>
      <c r="AM23" s="70">
        <v>46</v>
      </c>
      <c r="AN23" s="71">
        <v>82.6086956521739</v>
      </c>
      <c r="AO23" s="72">
        <v>1.9566736547868624</v>
      </c>
      <c r="AP23" s="68">
        <v>30</v>
      </c>
      <c r="AQ23" s="69">
        <v>21</v>
      </c>
      <c r="AR23" s="70">
        <v>9</v>
      </c>
      <c r="AS23" s="71">
        <v>233.33333333333334</v>
      </c>
      <c r="AT23" s="72">
        <v>1.3623978201634876</v>
      </c>
      <c r="AU23" s="68">
        <v>15</v>
      </c>
      <c r="AV23" s="69">
        <v>10</v>
      </c>
      <c r="AW23" s="70">
        <v>5</v>
      </c>
      <c r="AX23" s="71">
        <v>200</v>
      </c>
      <c r="AY23" s="72">
        <v>1.0721944245889923</v>
      </c>
      <c r="AZ23" s="68">
        <v>20</v>
      </c>
      <c r="BA23" s="69">
        <v>8</v>
      </c>
      <c r="BB23" s="70">
        <v>12</v>
      </c>
      <c r="BC23" s="71">
        <v>66.66666666666666</v>
      </c>
      <c r="BD23" s="72">
        <v>1.7094017094017095</v>
      </c>
      <c r="BE23" s="68">
        <v>27</v>
      </c>
      <c r="BF23" s="69">
        <v>17</v>
      </c>
      <c r="BG23" s="70">
        <v>10</v>
      </c>
      <c r="BH23" s="71">
        <v>170</v>
      </c>
      <c r="BI23" s="72">
        <v>1.9664967225054626</v>
      </c>
      <c r="BJ23" s="68">
        <v>17</v>
      </c>
      <c r="BK23" s="69">
        <v>7</v>
      </c>
      <c r="BL23" s="70">
        <v>10</v>
      </c>
      <c r="BM23" s="71">
        <v>70</v>
      </c>
      <c r="BN23" s="72">
        <v>1.9296254256526675</v>
      </c>
      <c r="BO23" s="68">
        <v>11</v>
      </c>
      <c r="BP23" s="69">
        <v>7</v>
      </c>
      <c r="BQ23" s="70">
        <v>4</v>
      </c>
      <c r="BR23" s="71">
        <v>175</v>
      </c>
      <c r="BS23" s="72">
        <v>1.8835616438356164</v>
      </c>
      <c r="BT23" s="68">
        <v>10</v>
      </c>
      <c r="BU23" s="69">
        <v>4</v>
      </c>
      <c r="BV23" s="70">
        <v>6</v>
      </c>
      <c r="BW23" s="71">
        <v>66.66666666666666</v>
      </c>
      <c r="BX23" s="72">
        <v>2.73224043715847</v>
      </c>
      <c r="BY23" s="68">
        <v>7</v>
      </c>
      <c r="BZ23" s="69">
        <v>2</v>
      </c>
      <c r="CA23" s="70">
        <v>5</v>
      </c>
      <c r="CB23" s="71">
        <v>40</v>
      </c>
      <c r="CC23" s="72">
        <v>2.430555555555556</v>
      </c>
      <c r="CD23" s="68">
        <v>2</v>
      </c>
      <c r="CE23" s="69">
        <v>0</v>
      </c>
      <c r="CF23" s="70">
        <v>2</v>
      </c>
      <c r="CG23" s="71" t="s">
        <v>210</v>
      </c>
      <c r="CH23" s="72">
        <v>1.0526315789473684</v>
      </c>
      <c r="CI23" s="68">
        <v>7</v>
      </c>
      <c r="CJ23" s="69">
        <v>2</v>
      </c>
      <c r="CK23" s="70">
        <v>5</v>
      </c>
      <c r="CL23" s="71">
        <v>40</v>
      </c>
      <c r="CM23" s="72">
        <v>4.487179487179487</v>
      </c>
      <c r="CN23" s="68">
        <v>3</v>
      </c>
      <c r="CO23" s="69">
        <v>1</v>
      </c>
      <c r="CP23" s="70">
        <v>2</v>
      </c>
      <c r="CQ23" s="71">
        <v>50</v>
      </c>
      <c r="CR23" s="72">
        <v>2.9702970297029703</v>
      </c>
      <c r="CS23" s="68">
        <f t="shared" si="8"/>
        <v>1</v>
      </c>
      <c r="CT23" s="69"/>
      <c r="CU23" s="70">
        <v>1</v>
      </c>
      <c r="CV23" s="71">
        <f t="shared" si="2"/>
        <v>0</v>
      </c>
      <c r="CW23" s="73">
        <f t="shared" si="3"/>
        <v>1.7857142857142856</v>
      </c>
    </row>
    <row r="24" spans="1:101" ht="13.5">
      <c r="A24" s="30" t="s">
        <v>70</v>
      </c>
      <c r="B24" s="68">
        <f t="shared" si="6"/>
        <v>124</v>
      </c>
      <c r="C24" s="69">
        <f t="shared" si="7"/>
        <v>62</v>
      </c>
      <c r="D24" s="70">
        <f t="shared" si="7"/>
        <v>62</v>
      </c>
      <c r="E24" s="71">
        <f t="shared" si="0"/>
        <v>100</v>
      </c>
      <c r="F24" s="72">
        <f t="shared" si="1"/>
        <v>0.39032989171493326</v>
      </c>
      <c r="G24" s="68">
        <v>13</v>
      </c>
      <c r="H24" s="69">
        <v>6</v>
      </c>
      <c r="I24" s="70">
        <v>7</v>
      </c>
      <c r="J24" s="71">
        <v>85.71428571428571</v>
      </c>
      <c r="K24" s="72">
        <v>0.5171042163882259</v>
      </c>
      <c r="L24" s="68">
        <v>5</v>
      </c>
      <c r="M24" s="69">
        <v>2</v>
      </c>
      <c r="N24" s="70">
        <v>3</v>
      </c>
      <c r="O24" s="71">
        <v>66.66666666666666</v>
      </c>
      <c r="P24" s="72">
        <v>0.3479471120389701</v>
      </c>
      <c r="Q24" s="68">
        <v>2</v>
      </c>
      <c r="R24" s="69">
        <v>1</v>
      </c>
      <c r="S24" s="70">
        <v>1</v>
      </c>
      <c r="T24" s="71">
        <v>100</v>
      </c>
      <c r="U24" s="72">
        <v>0.2766251728907331</v>
      </c>
      <c r="V24" s="68">
        <v>7</v>
      </c>
      <c r="W24" s="69">
        <v>2</v>
      </c>
      <c r="X24" s="70">
        <v>5</v>
      </c>
      <c r="Y24" s="71">
        <v>40</v>
      </c>
      <c r="Z24" s="72">
        <v>0.4380475594493116</v>
      </c>
      <c r="AA24" s="68">
        <v>16</v>
      </c>
      <c r="AB24" s="69">
        <v>10</v>
      </c>
      <c r="AC24" s="70">
        <v>6</v>
      </c>
      <c r="AD24" s="71">
        <v>166.66666666666669</v>
      </c>
      <c r="AE24" s="72">
        <v>0.270042194092827</v>
      </c>
      <c r="AF24" s="68">
        <v>35</v>
      </c>
      <c r="AG24" s="69">
        <v>15</v>
      </c>
      <c r="AH24" s="70">
        <v>20</v>
      </c>
      <c r="AI24" s="71">
        <v>75</v>
      </c>
      <c r="AJ24" s="72">
        <v>0.5375518353555522</v>
      </c>
      <c r="AK24" s="68">
        <v>10</v>
      </c>
      <c r="AL24" s="69">
        <v>4</v>
      </c>
      <c r="AM24" s="70">
        <v>6</v>
      </c>
      <c r="AN24" s="71">
        <v>66.66666666666666</v>
      </c>
      <c r="AO24" s="72">
        <v>0.23293733985557888</v>
      </c>
      <c r="AP24" s="68">
        <v>8</v>
      </c>
      <c r="AQ24" s="69">
        <v>5</v>
      </c>
      <c r="AR24" s="70">
        <v>3</v>
      </c>
      <c r="AS24" s="71">
        <v>166.66666666666669</v>
      </c>
      <c r="AT24" s="72">
        <v>0.36330608537693004</v>
      </c>
      <c r="AU24" s="68">
        <v>7</v>
      </c>
      <c r="AV24" s="69">
        <v>4</v>
      </c>
      <c r="AW24" s="70">
        <v>3</v>
      </c>
      <c r="AX24" s="71">
        <v>133.33333333333331</v>
      </c>
      <c r="AY24" s="72">
        <v>0.5003573981415297</v>
      </c>
      <c r="AZ24" s="68">
        <v>5</v>
      </c>
      <c r="BA24" s="69">
        <v>4</v>
      </c>
      <c r="BB24" s="70">
        <v>1</v>
      </c>
      <c r="BC24" s="71">
        <v>400</v>
      </c>
      <c r="BD24" s="72">
        <v>0.4273504273504274</v>
      </c>
      <c r="BE24" s="68">
        <v>6</v>
      </c>
      <c r="BF24" s="69">
        <v>1</v>
      </c>
      <c r="BG24" s="70">
        <v>5</v>
      </c>
      <c r="BH24" s="71">
        <v>20</v>
      </c>
      <c r="BI24" s="72">
        <v>0.43699927166788055</v>
      </c>
      <c r="BJ24" s="68">
        <v>2</v>
      </c>
      <c r="BK24" s="69">
        <v>2</v>
      </c>
      <c r="BL24" s="70">
        <v>0</v>
      </c>
      <c r="BM24" s="71" t="s">
        <v>211</v>
      </c>
      <c r="BN24" s="72">
        <v>0.22701475595913734</v>
      </c>
      <c r="BO24" s="68">
        <v>5</v>
      </c>
      <c r="BP24" s="69">
        <v>3</v>
      </c>
      <c r="BQ24" s="70">
        <v>2</v>
      </c>
      <c r="BR24" s="71">
        <v>150</v>
      </c>
      <c r="BS24" s="72">
        <v>0.8561643835616438</v>
      </c>
      <c r="BT24" s="68">
        <v>2</v>
      </c>
      <c r="BU24" s="69">
        <v>2</v>
      </c>
      <c r="BV24" s="70">
        <v>0</v>
      </c>
      <c r="BW24" s="71" t="s">
        <v>211</v>
      </c>
      <c r="BX24" s="72">
        <v>0.546448087431694</v>
      </c>
      <c r="BY24" s="68">
        <v>1</v>
      </c>
      <c r="BZ24" s="69">
        <v>1</v>
      </c>
      <c r="CA24" s="70">
        <v>0</v>
      </c>
      <c r="CB24" s="71" t="s">
        <v>211</v>
      </c>
      <c r="CC24" s="72">
        <v>0.3472222222222222</v>
      </c>
      <c r="CD24" s="68"/>
      <c r="CE24" s="69"/>
      <c r="CF24" s="70"/>
      <c r="CG24" s="71" t="s">
        <v>211</v>
      </c>
      <c r="CH24" s="72">
        <v>0</v>
      </c>
      <c r="CI24" s="68"/>
      <c r="CJ24" s="69"/>
      <c r="CK24" s="70"/>
      <c r="CL24" s="71" t="s">
        <v>211</v>
      </c>
      <c r="CM24" s="72">
        <v>0</v>
      </c>
      <c r="CN24" s="68"/>
      <c r="CO24" s="69"/>
      <c r="CP24" s="70"/>
      <c r="CQ24" s="71" t="s">
        <v>211</v>
      </c>
      <c r="CR24" s="72">
        <v>0</v>
      </c>
      <c r="CS24" s="68">
        <f t="shared" si="8"/>
        <v>0</v>
      </c>
      <c r="CT24" s="69"/>
      <c r="CU24" s="70"/>
      <c r="CV24" s="71" t="str">
        <f t="shared" si="2"/>
        <v>***</v>
      </c>
      <c r="CW24" s="73">
        <f t="shared" si="3"/>
        <v>0</v>
      </c>
    </row>
    <row r="25" spans="1:101" ht="13.5">
      <c r="A25" s="30" t="s">
        <v>71</v>
      </c>
      <c r="B25" s="68">
        <f t="shared" si="6"/>
        <v>91</v>
      </c>
      <c r="C25" s="69">
        <f t="shared" si="7"/>
        <v>40</v>
      </c>
      <c r="D25" s="70">
        <f t="shared" si="7"/>
        <v>51</v>
      </c>
      <c r="E25" s="71">
        <f t="shared" si="0"/>
        <v>78.43137254901961</v>
      </c>
      <c r="F25" s="72">
        <f t="shared" si="1"/>
        <v>0.28645177537144295</v>
      </c>
      <c r="G25" s="68">
        <v>4</v>
      </c>
      <c r="H25" s="69">
        <v>1</v>
      </c>
      <c r="I25" s="70">
        <v>3</v>
      </c>
      <c r="J25" s="71">
        <v>33.33333333333333</v>
      </c>
      <c r="K25" s="72">
        <v>0.15910898965791567</v>
      </c>
      <c r="L25" s="68">
        <v>8</v>
      </c>
      <c r="M25" s="69">
        <v>3</v>
      </c>
      <c r="N25" s="70">
        <v>5</v>
      </c>
      <c r="O25" s="71">
        <v>60</v>
      </c>
      <c r="P25" s="72">
        <v>0.5567153792623522</v>
      </c>
      <c r="Q25" s="68"/>
      <c r="R25" s="69"/>
      <c r="S25" s="70"/>
      <c r="T25" s="71" t="s">
        <v>211</v>
      </c>
      <c r="U25" s="72">
        <v>0</v>
      </c>
      <c r="V25" s="68">
        <v>6</v>
      </c>
      <c r="W25" s="69">
        <v>3</v>
      </c>
      <c r="X25" s="70">
        <v>3</v>
      </c>
      <c r="Y25" s="71">
        <v>100</v>
      </c>
      <c r="Z25" s="72">
        <v>0.37546933667083854</v>
      </c>
      <c r="AA25" s="68">
        <v>14</v>
      </c>
      <c r="AB25" s="69">
        <v>6</v>
      </c>
      <c r="AC25" s="70">
        <v>8</v>
      </c>
      <c r="AD25" s="71">
        <v>75</v>
      </c>
      <c r="AE25" s="72">
        <v>0.2362869198312236</v>
      </c>
      <c r="AF25" s="68">
        <v>16</v>
      </c>
      <c r="AG25" s="69">
        <v>7</v>
      </c>
      <c r="AH25" s="70">
        <v>9</v>
      </c>
      <c r="AI25" s="71">
        <v>77.77777777777779</v>
      </c>
      <c r="AJ25" s="72">
        <v>0.24573798187682386</v>
      </c>
      <c r="AK25" s="68">
        <v>12</v>
      </c>
      <c r="AL25" s="69">
        <v>3</v>
      </c>
      <c r="AM25" s="70">
        <v>9</v>
      </c>
      <c r="AN25" s="71">
        <v>33.33333333333333</v>
      </c>
      <c r="AO25" s="72">
        <v>0.2795248078266946</v>
      </c>
      <c r="AP25" s="68">
        <v>2</v>
      </c>
      <c r="AQ25" s="69">
        <v>2</v>
      </c>
      <c r="AR25" s="70">
        <v>0</v>
      </c>
      <c r="AS25" s="71" t="s">
        <v>211</v>
      </c>
      <c r="AT25" s="72">
        <v>0.09082652134423251</v>
      </c>
      <c r="AU25" s="68">
        <v>1</v>
      </c>
      <c r="AV25" s="69">
        <v>1</v>
      </c>
      <c r="AW25" s="70">
        <v>0</v>
      </c>
      <c r="AX25" s="71" t="s">
        <v>211</v>
      </c>
      <c r="AY25" s="72">
        <v>0.07147962830593281</v>
      </c>
      <c r="AZ25" s="68">
        <v>9</v>
      </c>
      <c r="BA25" s="69">
        <v>3</v>
      </c>
      <c r="BB25" s="70">
        <v>6</v>
      </c>
      <c r="BC25" s="71">
        <v>50</v>
      </c>
      <c r="BD25" s="72">
        <v>0.7692307692307693</v>
      </c>
      <c r="BE25" s="68">
        <v>8</v>
      </c>
      <c r="BF25" s="69">
        <v>6</v>
      </c>
      <c r="BG25" s="70">
        <v>2</v>
      </c>
      <c r="BH25" s="71">
        <v>300</v>
      </c>
      <c r="BI25" s="72">
        <v>0.5826656955571741</v>
      </c>
      <c r="BJ25" s="68">
        <v>4</v>
      </c>
      <c r="BK25" s="69">
        <v>3</v>
      </c>
      <c r="BL25" s="70">
        <v>1</v>
      </c>
      <c r="BM25" s="71">
        <v>300</v>
      </c>
      <c r="BN25" s="72">
        <v>0.4540295119182747</v>
      </c>
      <c r="BO25" s="68">
        <v>4</v>
      </c>
      <c r="BP25" s="69">
        <v>2</v>
      </c>
      <c r="BQ25" s="70">
        <v>2</v>
      </c>
      <c r="BR25" s="71">
        <v>100</v>
      </c>
      <c r="BS25" s="72">
        <v>0.684931506849315</v>
      </c>
      <c r="BT25" s="68"/>
      <c r="BU25" s="69"/>
      <c r="BV25" s="70"/>
      <c r="BW25" s="71" t="s">
        <v>211</v>
      </c>
      <c r="BX25" s="72">
        <v>0</v>
      </c>
      <c r="BY25" s="68"/>
      <c r="BZ25" s="69"/>
      <c r="CA25" s="70"/>
      <c r="CB25" s="71" t="s">
        <v>211</v>
      </c>
      <c r="CC25" s="72">
        <v>0</v>
      </c>
      <c r="CD25" s="68">
        <v>1</v>
      </c>
      <c r="CE25" s="69">
        <v>0</v>
      </c>
      <c r="CF25" s="70">
        <v>1</v>
      </c>
      <c r="CG25" s="71" t="s">
        <v>210</v>
      </c>
      <c r="CH25" s="72">
        <v>0.5263157894736842</v>
      </c>
      <c r="CI25" s="68">
        <v>1</v>
      </c>
      <c r="CJ25" s="69">
        <v>0</v>
      </c>
      <c r="CK25" s="70">
        <v>1</v>
      </c>
      <c r="CL25" s="71" t="s">
        <v>210</v>
      </c>
      <c r="CM25" s="72">
        <v>0.641025641025641</v>
      </c>
      <c r="CN25" s="68">
        <v>1</v>
      </c>
      <c r="CO25" s="69">
        <v>0</v>
      </c>
      <c r="CP25" s="70">
        <v>1</v>
      </c>
      <c r="CQ25" s="71" t="s">
        <v>211</v>
      </c>
      <c r="CR25" s="72">
        <v>0.9900990099009901</v>
      </c>
      <c r="CS25" s="68">
        <f t="shared" si="8"/>
        <v>0</v>
      </c>
      <c r="CT25" s="69"/>
      <c r="CU25" s="70"/>
      <c r="CV25" s="71" t="str">
        <f t="shared" si="2"/>
        <v>***</v>
      </c>
      <c r="CW25" s="73">
        <f t="shared" si="3"/>
        <v>0</v>
      </c>
    </row>
    <row r="26" spans="1:101" ht="13.5">
      <c r="A26" s="30" t="s">
        <v>72</v>
      </c>
      <c r="B26" s="68">
        <f t="shared" si="6"/>
        <v>56</v>
      </c>
      <c r="C26" s="69">
        <f t="shared" si="7"/>
        <v>28</v>
      </c>
      <c r="D26" s="70">
        <f t="shared" si="7"/>
        <v>28</v>
      </c>
      <c r="E26" s="71">
        <f t="shared" si="0"/>
        <v>100</v>
      </c>
      <c r="F26" s="72">
        <f t="shared" si="1"/>
        <v>0.17627801561319567</v>
      </c>
      <c r="G26" s="68">
        <v>5</v>
      </c>
      <c r="H26" s="69">
        <v>3</v>
      </c>
      <c r="I26" s="70">
        <v>2</v>
      </c>
      <c r="J26" s="71">
        <v>150</v>
      </c>
      <c r="K26" s="72">
        <v>0.1988862370723946</v>
      </c>
      <c r="L26" s="68">
        <v>1</v>
      </c>
      <c r="M26" s="69">
        <v>1</v>
      </c>
      <c r="N26" s="70">
        <v>0</v>
      </c>
      <c r="O26" s="71" t="s">
        <v>211</v>
      </c>
      <c r="P26" s="72">
        <v>0.06958942240779402</v>
      </c>
      <c r="Q26" s="68"/>
      <c r="R26" s="69"/>
      <c r="S26" s="70"/>
      <c r="T26" s="71" t="s">
        <v>211</v>
      </c>
      <c r="U26" s="72">
        <v>0</v>
      </c>
      <c r="V26" s="68"/>
      <c r="W26" s="69"/>
      <c r="X26" s="70"/>
      <c r="Y26" s="71" t="s">
        <v>211</v>
      </c>
      <c r="Z26" s="72">
        <v>0</v>
      </c>
      <c r="AA26" s="68">
        <v>8</v>
      </c>
      <c r="AB26" s="69">
        <v>4</v>
      </c>
      <c r="AC26" s="70">
        <v>4</v>
      </c>
      <c r="AD26" s="71">
        <v>100</v>
      </c>
      <c r="AE26" s="72">
        <v>0.1350210970464135</v>
      </c>
      <c r="AF26" s="68">
        <v>9</v>
      </c>
      <c r="AG26" s="69">
        <v>0</v>
      </c>
      <c r="AH26" s="70">
        <v>9</v>
      </c>
      <c r="AI26" s="71" t="s">
        <v>210</v>
      </c>
      <c r="AJ26" s="72">
        <v>0.1382276148057134</v>
      </c>
      <c r="AK26" s="68">
        <v>10</v>
      </c>
      <c r="AL26" s="69">
        <v>5</v>
      </c>
      <c r="AM26" s="70">
        <v>5</v>
      </c>
      <c r="AN26" s="71">
        <v>100</v>
      </c>
      <c r="AO26" s="72">
        <v>0.23293733985557888</v>
      </c>
      <c r="AP26" s="68">
        <v>3</v>
      </c>
      <c r="AQ26" s="69">
        <v>2</v>
      </c>
      <c r="AR26" s="70">
        <v>1</v>
      </c>
      <c r="AS26" s="71">
        <v>200</v>
      </c>
      <c r="AT26" s="72">
        <v>0.13623978201634876</v>
      </c>
      <c r="AU26" s="68">
        <v>7</v>
      </c>
      <c r="AV26" s="69">
        <v>5</v>
      </c>
      <c r="AW26" s="70">
        <v>2</v>
      </c>
      <c r="AX26" s="71">
        <v>250</v>
      </c>
      <c r="AY26" s="72">
        <v>0.5003573981415297</v>
      </c>
      <c r="AZ26" s="68">
        <v>6</v>
      </c>
      <c r="BA26" s="69">
        <v>4</v>
      </c>
      <c r="BB26" s="70">
        <v>2</v>
      </c>
      <c r="BC26" s="71">
        <v>200</v>
      </c>
      <c r="BD26" s="72">
        <v>0.5128205128205128</v>
      </c>
      <c r="BE26" s="68">
        <v>1</v>
      </c>
      <c r="BF26" s="69">
        <v>0</v>
      </c>
      <c r="BG26" s="70">
        <v>1</v>
      </c>
      <c r="BH26" s="71" t="s">
        <v>210</v>
      </c>
      <c r="BI26" s="72">
        <v>0.07283321194464676</v>
      </c>
      <c r="BJ26" s="68"/>
      <c r="BK26" s="69"/>
      <c r="BL26" s="70"/>
      <c r="BM26" s="71" t="s">
        <v>211</v>
      </c>
      <c r="BN26" s="72">
        <v>0</v>
      </c>
      <c r="BO26" s="68">
        <v>2</v>
      </c>
      <c r="BP26" s="69">
        <v>2</v>
      </c>
      <c r="BQ26" s="70">
        <v>0</v>
      </c>
      <c r="BR26" s="71" t="s">
        <v>211</v>
      </c>
      <c r="BS26" s="72">
        <v>0.3424657534246575</v>
      </c>
      <c r="BT26" s="68">
        <v>3</v>
      </c>
      <c r="BU26" s="69">
        <v>1</v>
      </c>
      <c r="BV26" s="70">
        <v>2</v>
      </c>
      <c r="BW26" s="71">
        <v>50</v>
      </c>
      <c r="BX26" s="72">
        <v>0.819672131147541</v>
      </c>
      <c r="BY26" s="68">
        <v>1</v>
      </c>
      <c r="BZ26" s="69">
        <v>1</v>
      </c>
      <c r="CA26" s="70">
        <v>0</v>
      </c>
      <c r="CB26" s="71" t="s">
        <v>211</v>
      </c>
      <c r="CC26" s="72">
        <v>0.3472222222222222</v>
      </c>
      <c r="CD26" s="68"/>
      <c r="CE26" s="69"/>
      <c r="CF26" s="70"/>
      <c r="CG26" s="71" t="s">
        <v>211</v>
      </c>
      <c r="CH26" s="72">
        <v>0</v>
      </c>
      <c r="CI26" s="68"/>
      <c r="CJ26" s="69"/>
      <c r="CK26" s="70"/>
      <c r="CL26" s="71" t="s">
        <v>211</v>
      </c>
      <c r="CM26" s="72">
        <v>0</v>
      </c>
      <c r="CN26" s="68"/>
      <c r="CO26" s="69"/>
      <c r="CP26" s="70"/>
      <c r="CQ26" s="71" t="s">
        <v>211</v>
      </c>
      <c r="CR26" s="72">
        <v>0</v>
      </c>
      <c r="CS26" s="68">
        <f t="shared" si="8"/>
        <v>0</v>
      </c>
      <c r="CT26" s="69"/>
      <c r="CU26" s="70"/>
      <c r="CV26" s="71" t="str">
        <f t="shared" si="2"/>
        <v>***</v>
      </c>
      <c r="CW26" s="73">
        <f t="shared" si="3"/>
        <v>0</v>
      </c>
    </row>
    <row r="27" spans="1:101" ht="13.5">
      <c r="A27" s="30" t="s">
        <v>73</v>
      </c>
      <c r="B27" s="68">
        <f t="shared" si="6"/>
        <v>44</v>
      </c>
      <c r="C27" s="69">
        <f t="shared" si="7"/>
        <v>22</v>
      </c>
      <c r="D27" s="70">
        <f t="shared" si="7"/>
        <v>22</v>
      </c>
      <c r="E27" s="71">
        <f t="shared" si="0"/>
        <v>100</v>
      </c>
      <c r="F27" s="72">
        <f t="shared" si="1"/>
        <v>0.13850415512465375</v>
      </c>
      <c r="G27" s="68">
        <v>6</v>
      </c>
      <c r="H27" s="69">
        <v>4</v>
      </c>
      <c r="I27" s="70">
        <v>2</v>
      </c>
      <c r="J27" s="71">
        <v>200</v>
      </c>
      <c r="K27" s="72">
        <v>0.23866348448687352</v>
      </c>
      <c r="L27" s="68">
        <v>5</v>
      </c>
      <c r="M27" s="69">
        <v>2</v>
      </c>
      <c r="N27" s="70">
        <v>3</v>
      </c>
      <c r="O27" s="71">
        <v>66.66666666666666</v>
      </c>
      <c r="P27" s="72">
        <v>0.3479471120389701</v>
      </c>
      <c r="Q27" s="68">
        <v>1</v>
      </c>
      <c r="R27" s="69">
        <v>1</v>
      </c>
      <c r="S27" s="70">
        <v>0</v>
      </c>
      <c r="T27" s="71" t="s">
        <v>211</v>
      </c>
      <c r="U27" s="72">
        <v>0.13831258644536654</v>
      </c>
      <c r="V27" s="68"/>
      <c r="W27" s="69"/>
      <c r="X27" s="70"/>
      <c r="Y27" s="71" t="s">
        <v>211</v>
      </c>
      <c r="Z27" s="72">
        <v>0</v>
      </c>
      <c r="AA27" s="68">
        <v>2</v>
      </c>
      <c r="AB27" s="69">
        <v>0</v>
      </c>
      <c r="AC27" s="70">
        <v>2</v>
      </c>
      <c r="AD27" s="71" t="s">
        <v>210</v>
      </c>
      <c r="AE27" s="72">
        <v>0.03375527426160337</v>
      </c>
      <c r="AF27" s="68">
        <v>6</v>
      </c>
      <c r="AG27" s="69">
        <v>3</v>
      </c>
      <c r="AH27" s="70">
        <v>3</v>
      </c>
      <c r="AI27" s="71">
        <v>100</v>
      </c>
      <c r="AJ27" s="72">
        <v>0.09215174320380894</v>
      </c>
      <c r="AK27" s="68">
        <v>7</v>
      </c>
      <c r="AL27" s="69">
        <v>4</v>
      </c>
      <c r="AM27" s="70">
        <v>3</v>
      </c>
      <c r="AN27" s="71">
        <v>133.33333333333331</v>
      </c>
      <c r="AO27" s="72">
        <v>0.1630561378989052</v>
      </c>
      <c r="AP27" s="68">
        <v>2</v>
      </c>
      <c r="AQ27" s="69">
        <v>1</v>
      </c>
      <c r="AR27" s="70">
        <v>1</v>
      </c>
      <c r="AS27" s="71">
        <v>100</v>
      </c>
      <c r="AT27" s="72">
        <v>0.09082652134423251</v>
      </c>
      <c r="AU27" s="68">
        <v>4</v>
      </c>
      <c r="AV27" s="69">
        <v>3</v>
      </c>
      <c r="AW27" s="70">
        <v>1</v>
      </c>
      <c r="AX27" s="71">
        <v>300</v>
      </c>
      <c r="AY27" s="72">
        <v>0.28591851322373124</v>
      </c>
      <c r="AZ27" s="68">
        <v>4</v>
      </c>
      <c r="BA27" s="69">
        <v>0</v>
      </c>
      <c r="BB27" s="70">
        <v>4</v>
      </c>
      <c r="BC27" s="71" t="s">
        <v>210</v>
      </c>
      <c r="BD27" s="72">
        <v>0.3418803418803419</v>
      </c>
      <c r="BE27" s="68">
        <v>5</v>
      </c>
      <c r="BF27" s="69">
        <v>3</v>
      </c>
      <c r="BG27" s="70">
        <v>2</v>
      </c>
      <c r="BH27" s="71">
        <v>150</v>
      </c>
      <c r="BI27" s="72">
        <v>0.3641660597232338</v>
      </c>
      <c r="BJ27" s="68">
        <v>2</v>
      </c>
      <c r="BK27" s="69">
        <v>1</v>
      </c>
      <c r="BL27" s="70">
        <v>1</v>
      </c>
      <c r="BM27" s="71">
        <v>100</v>
      </c>
      <c r="BN27" s="72">
        <v>0.22701475595913734</v>
      </c>
      <c r="BO27" s="68"/>
      <c r="BP27" s="69"/>
      <c r="BQ27" s="70"/>
      <c r="BR27" s="71" t="s">
        <v>211</v>
      </c>
      <c r="BS27" s="72">
        <v>0</v>
      </c>
      <c r="BT27" s="68"/>
      <c r="BU27" s="69"/>
      <c r="BV27" s="70"/>
      <c r="BW27" s="71" t="s">
        <v>211</v>
      </c>
      <c r="BX27" s="72">
        <v>0</v>
      </c>
      <c r="BY27" s="68"/>
      <c r="BZ27" s="69"/>
      <c r="CA27" s="70"/>
      <c r="CB27" s="71" t="s">
        <v>211</v>
      </c>
      <c r="CC27" s="72">
        <v>0</v>
      </c>
      <c r="CD27" s="68"/>
      <c r="CE27" s="69"/>
      <c r="CF27" s="70"/>
      <c r="CG27" s="71" t="s">
        <v>211</v>
      </c>
      <c r="CH27" s="72">
        <v>0</v>
      </c>
      <c r="CI27" s="68"/>
      <c r="CJ27" s="69"/>
      <c r="CK27" s="70"/>
      <c r="CL27" s="71" t="s">
        <v>211</v>
      </c>
      <c r="CM27" s="72">
        <v>0</v>
      </c>
      <c r="CN27" s="68"/>
      <c r="CO27" s="69"/>
      <c r="CP27" s="70"/>
      <c r="CQ27" s="71" t="s">
        <v>211</v>
      </c>
      <c r="CR27" s="72">
        <v>0</v>
      </c>
      <c r="CS27" s="68">
        <f t="shared" si="8"/>
        <v>0</v>
      </c>
      <c r="CT27" s="69"/>
      <c r="CU27" s="70"/>
      <c r="CV27" s="71" t="str">
        <f t="shared" si="2"/>
        <v>***</v>
      </c>
      <c r="CW27" s="73">
        <f t="shared" si="3"/>
        <v>0</v>
      </c>
    </row>
    <row r="28" spans="1:101" ht="13.5">
      <c r="A28" s="31" t="s">
        <v>74</v>
      </c>
      <c r="B28" s="74">
        <f t="shared" si="6"/>
        <v>47</v>
      </c>
      <c r="C28" s="75">
        <f t="shared" si="7"/>
        <v>21</v>
      </c>
      <c r="D28" s="76">
        <f t="shared" si="7"/>
        <v>26</v>
      </c>
      <c r="E28" s="77">
        <f t="shared" si="0"/>
        <v>80.76923076923077</v>
      </c>
      <c r="F28" s="78">
        <f t="shared" si="1"/>
        <v>0.14794762024678923</v>
      </c>
      <c r="G28" s="74">
        <v>2</v>
      </c>
      <c r="H28" s="75">
        <v>1</v>
      </c>
      <c r="I28" s="76">
        <v>1</v>
      </c>
      <c r="J28" s="77">
        <v>100</v>
      </c>
      <c r="K28" s="78">
        <v>0.07955449482895784</v>
      </c>
      <c r="L28" s="74">
        <v>2</v>
      </c>
      <c r="M28" s="75">
        <v>1</v>
      </c>
      <c r="N28" s="76">
        <v>1</v>
      </c>
      <c r="O28" s="77">
        <v>100</v>
      </c>
      <c r="P28" s="78">
        <v>0.13917884481558804</v>
      </c>
      <c r="Q28" s="74">
        <v>2</v>
      </c>
      <c r="R28" s="75">
        <v>1</v>
      </c>
      <c r="S28" s="76">
        <v>1</v>
      </c>
      <c r="T28" s="77">
        <v>100</v>
      </c>
      <c r="U28" s="78">
        <v>0.2766251728907331</v>
      </c>
      <c r="V28" s="74">
        <v>2</v>
      </c>
      <c r="W28" s="75">
        <v>2</v>
      </c>
      <c r="X28" s="76">
        <v>0</v>
      </c>
      <c r="Y28" s="77" t="s">
        <v>211</v>
      </c>
      <c r="Z28" s="78">
        <v>0.1251564455569462</v>
      </c>
      <c r="AA28" s="74">
        <v>4</v>
      </c>
      <c r="AB28" s="75">
        <v>1</v>
      </c>
      <c r="AC28" s="76">
        <v>3</v>
      </c>
      <c r="AD28" s="77">
        <v>33.33333333333333</v>
      </c>
      <c r="AE28" s="78">
        <v>0.06751054852320675</v>
      </c>
      <c r="AF28" s="74">
        <v>7</v>
      </c>
      <c r="AG28" s="75">
        <v>3</v>
      </c>
      <c r="AH28" s="76">
        <v>4</v>
      </c>
      <c r="AI28" s="77">
        <v>75</v>
      </c>
      <c r="AJ28" s="78">
        <v>0.10751036707111043</v>
      </c>
      <c r="AK28" s="74">
        <v>5</v>
      </c>
      <c r="AL28" s="75">
        <v>2</v>
      </c>
      <c r="AM28" s="76">
        <v>3</v>
      </c>
      <c r="AN28" s="77">
        <v>66.66666666666666</v>
      </c>
      <c r="AO28" s="78">
        <v>0.11646866992778944</v>
      </c>
      <c r="AP28" s="74">
        <v>3</v>
      </c>
      <c r="AQ28" s="75">
        <v>2</v>
      </c>
      <c r="AR28" s="76">
        <v>1</v>
      </c>
      <c r="AS28" s="77">
        <v>200</v>
      </c>
      <c r="AT28" s="78">
        <v>0.13623978201634876</v>
      </c>
      <c r="AU28" s="74">
        <v>4</v>
      </c>
      <c r="AV28" s="75">
        <v>3</v>
      </c>
      <c r="AW28" s="76">
        <v>1</v>
      </c>
      <c r="AX28" s="77">
        <v>300</v>
      </c>
      <c r="AY28" s="78">
        <v>0.28591851322373124</v>
      </c>
      <c r="AZ28" s="74">
        <v>4</v>
      </c>
      <c r="BA28" s="75">
        <v>2</v>
      </c>
      <c r="BB28" s="76">
        <v>2</v>
      </c>
      <c r="BC28" s="77">
        <v>100</v>
      </c>
      <c r="BD28" s="78">
        <v>0.3418803418803419</v>
      </c>
      <c r="BE28" s="74">
        <v>1</v>
      </c>
      <c r="BF28" s="75">
        <v>0</v>
      </c>
      <c r="BG28" s="76">
        <v>1</v>
      </c>
      <c r="BH28" s="77" t="s">
        <v>210</v>
      </c>
      <c r="BI28" s="78">
        <v>0.07283321194464676</v>
      </c>
      <c r="BJ28" s="74">
        <v>2</v>
      </c>
      <c r="BK28" s="75">
        <v>1</v>
      </c>
      <c r="BL28" s="76">
        <v>1</v>
      </c>
      <c r="BM28" s="77">
        <v>100</v>
      </c>
      <c r="BN28" s="78">
        <v>0.22701475595913734</v>
      </c>
      <c r="BO28" s="74">
        <v>2</v>
      </c>
      <c r="BP28" s="75">
        <v>1</v>
      </c>
      <c r="BQ28" s="76">
        <v>1</v>
      </c>
      <c r="BR28" s="77">
        <v>100</v>
      </c>
      <c r="BS28" s="78">
        <v>0.3424657534246575</v>
      </c>
      <c r="BT28" s="74">
        <v>2</v>
      </c>
      <c r="BU28" s="75">
        <v>1</v>
      </c>
      <c r="BV28" s="76">
        <v>1</v>
      </c>
      <c r="BW28" s="77">
        <v>100</v>
      </c>
      <c r="BX28" s="78">
        <v>0.546448087431694</v>
      </c>
      <c r="BY28" s="74">
        <v>2</v>
      </c>
      <c r="BZ28" s="75">
        <v>0</v>
      </c>
      <c r="CA28" s="76">
        <v>2</v>
      </c>
      <c r="CB28" s="77" t="s">
        <v>210</v>
      </c>
      <c r="CC28" s="78">
        <v>0.6944444444444444</v>
      </c>
      <c r="CD28" s="74">
        <v>1</v>
      </c>
      <c r="CE28" s="75">
        <v>0</v>
      </c>
      <c r="CF28" s="76">
        <v>1</v>
      </c>
      <c r="CG28" s="77" t="s">
        <v>210</v>
      </c>
      <c r="CH28" s="78">
        <v>0.5263157894736842</v>
      </c>
      <c r="CI28" s="74">
        <v>1</v>
      </c>
      <c r="CJ28" s="75">
        <v>0</v>
      </c>
      <c r="CK28" s="76">
        <v>1</v>
      </c>
      <c r="CL28" s="77" t="s">
        <v>210</v>
      </c>
      <c r="CM28" s="78">
        <v>0.641025641025641</v>
      </c>
      <c r="CN28" s="74"/>
      <c r="CO28" s="75"/>
      <c r="CP28" s="76"/>
      <c r="CQ28" s="77" t="s">
        <v>211</v>
      </c>
      <c r="CR28" s="78">
        <v>0</v>
      </c>
      <c r="CS28" s="74">
        <f t="shared" si="8"/>
        <v>1</v>
      </c>
      <c r="CT28" s="75"/>
      <c r="CU28" s="76">
        <v>1</v>
      </c>
      <c r="CV28" s="77">
        <f t="shared" si="2"/>
        <v>0</v>
      </c>
      <c r="CW28" s="79">
        <f t="shared" si="3"/>
        <v>1.7857142857142856</v>
      </c>
    </row>
    <row r="29" spans="1:101" ht="13.5">
      <c r="A29" s="25" t="s">
        <v>75</v>
      </c>
      <c r="B29" s="62">
        <f>SUM(B30:B35)</f>
        <v>1163</v>
      </c>
      <c r="C29" s="63">
        <f>SUM(C30:C35)</f>
        <v>507</v>
      </c>
      <c r="D29" s="64">
        <f>SUM(D30:D35)</f>
        <v>656</v>
      </c>
      <c r="E29" s="65">
        <f t="shared" si="0"/>
        <v>77.28658536585365</v>
      </c>
      <c r="F29" s="66">
        <f t="shared" si="1"/>
        <v>3.6609166456811884</v>
      </c>
      <c r="G29" s="62">
        <f>SUM(G30:G35)</f>
        <v>68</v>
      </c>
      <c r="H29" s="63">
        <f>SUM(H30:H35)</f>
        <v>32</v>
      </c>
      <c r="I29" s="64">
        <f>SUM(I30:I35)</f>
        <v>36</v>
      </c>
      <c r="J29" s="65">
        <f>IF(ISERROR(H29/I29),"***",H29/I29*100)</f>
        <v>88.88888888888889</v>
      </c>
      <c r="K29" s="66">
        <f>G29/$G$7*100</f>
        <v>2.704852824184566</v>
      </c>
      <c r="L29" s="62">
        <f>SUM(L30:L35)</f>
        <v>50</v>
      </c>
      <c r="M29" s="63">
        <f>SUM(M30:M35)</f>
        <v>26</v>
      </c>
      <c r="N29" s="64">
        <f>SUM(N30:N35)</f>
        <v>24</v>
      </c>
      <c r="O29" s="65">
        <f>IF(ISERROR(M29/N29),"***",M29/N29*100)</f>
        <v>108.33333333333333</v>
      </c>
      <c r="P29" s="66">
        <f>L29/$L$7*100</f>
        <v>3.479471120389701</v>
      </c>
      <c r="Q29" s="62">
        <f>SUM(Q30:Q35)</f>
        <v>36</v>
      </c>
      <c r="R29" s="63">
        <f>SUM(R30:R35)</f>
        <v>12</v>
      </c>
      <c r="S29" s="64">
        <f>SUM(S30:S35)</f>
        <v>24</v>
      </c>
      <c r="T29" s="65">
        <f>IF(ISERROR(R29/S29),"***",R29/S29*100)</f>
        <v>50</v>
      </c>
      <c r="U29" s="66">
        <f>Q29/$Q$7*100</f>
        <v>4.979253112033195</v>
      </c>
      <c r="V29" s="62">
        <f>SUM(V30:V35)</f>
        <v>58</v>
      </c>
      <c r="W29" s="63">
        <f>SUM(W30:W35)</f>
        <v>21</v>
      </c>
      <c r="X29" s="64">
        <f>SUM(X30:X35)</f>
        <v>37</v>
      </c>
      <c r="Y29" s="65">
        <f>IF(ISERROR(W29/X29),"***",W29/X29*100)</f>
        <v>56.75675675675676</v>
      </c>
      <c r="Z29" s="66">
        <f>V29/$V$7*100</f>
        <v>3.629536921151439</v>
      </c>
      <c r="AA29" s="62">
        <f>SUM(AA30:AA35)</f>
        <v>299</v>
      </c>
      <c r="AB29" s="63">
        <f>SUM(AB30:AB35)</f>
        <v>113</v>
      </c>
      <c r="AC29" s="64">
        <f>SUM(AC30:AC35)</f>
        <v>186</v>
      </c>
      <c r="AD29" s="65">
        <f>IF(ISERROR(AB29/AC29),"***",AB29/AC29*100)</f>
        <v>60.752688172043015</v>
      </c>
      <c r="AE29" s="66">
        <f>AA29/$AA$7*100</f>
        <v>5.046413502109705</v>
      </c>
      <c r="AF29" s="62">
        <f>SUM(AF30:AF35)</f>
        <v>214</v>
      </c>
      <c r="AG29" s="63">
        <f>SUM(AG30:AG35)</f>
        <v>73</v>
      </c>
      <c r="AH29" s="64">
        <f>SUM(AH30:AH35)</f>
        <v>141</v>
      </c>
      <c r="AI29" s="65">
        <f>IF(ISERROR(AG29/AH29),"***",AG29/AH29*100)</f>
        <v>51.77304964539007</v>
      </c>
      <c r="AJ29" s="66">
        <f>AF29/$AF$7*100</f>
        <v>3.286745507602519</v>
      </c>
      <c r="AK29" s="62">
        <f>SUM(AK30:AK35)</f>
        <v>137</v>
      </c>
      <c r="AL29" s="63">
        <f>SUM(AL30:AL35)</f>
        <v>65</v>
      </c>
      <c r="AM29" s="64">
        <f>SUM(AM30:AM35)</f>
        <v>72</v>
      </c>
      <c r="AN29" s="65">
        <f>IF(ISERROR(AL29/AM29),"***",AL29/AM29*100)</f>
        <v>90.27777777777779</v>
      </c>
      <c r="AO29" s="66">
        <f>AK29/$AK$7*100</f>
        <v>3.1912415560214304</v>
      </c>
      <c r="AP29" s="62">
        <f>SUM(AP30:AP35)</f>
        <v>66</v>
      </c>
      <c r="AQ29" s="63">
        <f>SUM(AQ30:AQ35)</f>
        <v>35</v>
      </c>
      <c r="AR29" s="64">
        <f>SUM(AR30:AR35)</f>
        <v>31</v>
      </c>
      <c r="AS29" s="65">
        <f>IF(ISERROR(AQ29/AR29),"***",AQ29/AR29*100)</f>
        <v>112.90322580645163</v>
      </c>
      <c r="AT29" s="66">
        <f>AP29/$AP$7*100</f>
        <v>2.997275204359673</v>
      </c>
      <c r="AU29" s="62">
        <f>SUM(AU30:AU35)</f>
        <v>52</v>
      </c>
      <c r="AV29" s="63">
        <f>SUM(AV30:AV35)</f>
        <v>28</v>
      </c>
      <c r="AW29" s="64">
        <f>SUM(AW30:AW35)</f>
        <v>24</v>
      </c>
      <c r="AX29" s="65">
        <f>IF(ISERROR(AV29/AW29),"***",AV29/AW29*100)</f>
        <v>116.66666666666667</v>
      </c>
      <c r="AY29" s="66">
        <f>AU29/$AU$7*100</f>
        <v>3.716940671908506</v>
      </c>
      <c r="AZ29" s="62">
        <f>SUM(AZ30:AZ35)</f>
        <v>33</v>
      </c>
      <c r="BA29" s="63">
        <f>SUM(BA30:BA35)</f>
        <v>18</v>
      </c>
      <c r="BB29" s="64">
        <f>SUM(BB30:BB35)</f>
        <v>15</v>
      </c>
      <c r="BC29" s="65">
        <f>IF(ISERROR(BA29/BB29),"***",BA29/BB29*100)</f>
        <v>120</v>
      </c>
      <c r="BD29" s="66">
        <f>AZ29/$AZ$7*100</f>
        <v>2.8205128205128207</v>
      </c>
      <c r="BE29" s="62">
        <f>SUM(BE30:BE35)</f>
        <v>47</v>
      </c>
      <c r="BF29" s="63">
        <f>SUM(BF30:BF35)</f>
        <v>31</v>
      </c>
      <c r="BG29" s="64">
        <f>SUM(BG30:BG35)</f>
        <v>16</v>
      </c>
      <c r="BH29" s="65">
        <f>IF(ISERROR(BF29/BG29),"***",BF29/BG29*100)</f>
        <v>193.75</v>
      </c>
      <c r="BI29" s="66">
        <f>BE29/$BE$7*100</f>
        <v>3.423160961398398</v>
      </c>
      <c r="BJ29" s="62">
        <f>SUM(BJ30:BJ35)</f>
        <v>31</v>
      </c>
      <c r="BK29" s="63">
        <f>SUM(BK30:BK35)</f>
        <v>17</v>
      </c>
      <c r="BL29" s="64">
        <f>SUM(BL30:BL35)</f>
        <v>14</v>
      </c>
      <c r="BM29" s="65">
        <f>IF(ISERROR(BK29/BL29),"***",BK29/BL29*100)</f>
        <v>121.42857142857142</v>
      </c>
      <c r="BN29" s="66">
        <f>BJ29/$BJ$7*100</f>
        <v>3.5187287173666286</v>
      </c>
      <c r="BO29" s="62">
        <f>SUM(BO30:BO35)</f>
        <v>26</v>
      </c>
      <c r="BP29" s="63">
        <f>SUM(BP30:BP35)</f>
        <v>16</v>
      </c>
      <c r="BQ29" s="64">
        <f>SUM(BQ30:BQ35)</f>
        <v>10</v>
      </c>
      <c r="BR29" s="65">
        <f>IF(ISERROR(BP29/BQ29),"***",BP29/BQ29*100)</f>
        <v>160</v>
      </c>
      <c r="BS29" s="66">
        <f>BO29/$BO$7*100</f>
        <v>4.4520547945205475</v>
      </c>
      <c r="BT29" s="62">
        <f>SUM(BT30:BT35)</f>
        <v>12</v>
      </c>
      <c r="BU29" s="63">
        <f>SUM(BU30:BU35)</f>
        <v>7</v>
      </c>
      <c r="BV29" s="64">
        <f>SUM(BV30:BV35)</f>
        <v>5</v>
      </c>
      <c r="BW29" s="65">
        <f>IF(ISERROR(BU29/BV29),"***",BU29/BV29*100)</f>
        <v>140</v>
      </c>
      <c r="BX29" s="66">
        <f>BT29/$BT$7*100</f>
        <v>3.278688524590164</v>
      </c>
      <c r="BY29" s="62">
        <f>SUM(BY30:BY35)</f>
        <v>12</v>
      </c>
      <c r="BZ29" s="63">
        <f>SUM(BZ30:BZ35)</f>
        <v>8</v>
      </c>
      <c r="CA29" s="64">
        <f>SUM(CA30:CA35)</f>
        <v>4</v>
      </c>
      <c r="CB29" s="65">
        <f>IF(ISERROR(BZ29/CA29),"***",BZ29/CA29*100)</f>
        <v>200</v>
      </c>
      <c r="CC29" s="66">
        <f>BY29/$BY$7*100</f>
        <v>4.166666666666666</v>
      </c>
      <c r="CD29" s="62">
        <f>SUM(CD30:CD35)</f>
        <v>9</v>
      </c>
      <c r="CE29" s="63">
        <f>SUM(CE30:CE35)</f>
        <v>2</v>
      </c>
      <c r="CF29" s="64">
        <f>SUM(CF30:CF35)</f>
        <v>7</v>
      </c>
      <c r="CG29" s="65">
        <f>IF(ISERROR(CE29/CF29),"***",CE29/CF29*100)</f>
        <v>28.57142857142857</v>
      </c>
      <c r="CH29" s="66">
        <f>CD29/$CD$7*100</f>
        <v>4.736842105263158</v>
      </c>
      <c r="CI29" s="62">
        <f>SUM(CI30:CI35)</f>
        <v>4</v>
      </c>
      <c r="CJ29" s="63">
        <f>SUM(CJ30:CJ35)</f>
        <v>1</v>
      </c>
      <c r="CK29" s="64">
        <f>SUM(CK30:CK35)</f>
        <v>3</v>
      </c>
      <c r="CL29" s="65">
        <f>IF(ISERROR(CJ29/CK29),"***",CJ29/CK29*100)</f>
        <v>33.33333333333333</v>
      </c>
      <c r="CM29" s="66">
        <f>CI29/$CI$7*100</f>
        <v>2.564102564102564</v>
      </c>
      <c r="CN29" s="62">
        <f>SUM(CN30:CN35)</f>
        <v>6</v>
      </c>
      <c r="CO29" s="63">
        <f>SUM(CO30:CO35)</f>
        <v>1</v>
      </c>
      <c r="CP29" s="64">
        <f>SUM(CP30:CP35)</f>
        <v>5</v>
      </c>
      <c r="CQ29" s="65">
        <f>IF(ISERROR(CO29/CP29),"***",CO29/CP29*100)</f>
        <v>20</v>
      </c>
      <c r="CR29" s="66">
        <f>CN29/$CN$7*100</f>
        <v>5.9405940594059405</v>
      </c>
      <c r="CS29" s="62">
        <f>SUM(CS30:CS35)</f>
        <v>3</v>
      </c>
      <c r="CT29" s="63">
        <f>SUM(CT30:CT35)</f>
        <v>1</v>
      </c>
      <c r="CU29" s="64">
        <f>SUM(CU30:CU35)</f>
        <v>2</v>
      </c>
      <c r="CV29" s="65">
        <f t="shared" si="2"/>
        <v>50</v>
      </c>
      <c r="CW29" s="67">
        <f t="shared" si="3"/>
        <v>5.357142857142857</v>
      </c>
    </row>
    <row r="30" spans="1:101" ht="13.5">
      <c r="A30" s="16" t="s">
        <v>76</v>
      </c>
      <c r="B30" s="68">
        <f aca="true" t="shared" si="9" ref="B30:B35">SUM(C30:D30)</f>
        <v>103</v>
      </c>
      <c r="C30" s="69">
        <f aca="true" t="shared" si="10" ref="C30:D35">H30+M30+R30+W30+AB30+AG30+AL30+AQ30+AV30+BA30+BF30+BK30+BP30+BU30+BZ30+CE30+CJ30+CO30+CT30</f>
        <v>45</v>
      </c>
      <c r="D30" s="70">
        <f t="shared" si="10"/>
        <v>58</v>
      </c>
      <c r="E30" s="71">
        <f t="shared" si="0"/>
        <v>77.58620689655173</v>
      </c>
      <c r="F30" s="72">
        <f t="shared" si="1"/>
        <v>0.3242256358599849</v>
      </c>
      <c r="G30" s="68">
        <v>5</v>
      </c>
      <c r="H30" s="69">
        <v>2</v>
      </c>
      <c r="I30" s="70">
        <v>3</v>
      </c>
      <c r="J30" s="71">
        <v>66.66666666666666</v>
      </c>
      <c r="K30" s="72">
        <v>0.1988862370723946</v>
      </c>
      <c r="L30" s="68">
        <v>10</v>
      </c>
      <c r="M30" s="69">
        <v>6</v>
      </c>
      <c r="N30" s="70">
        <v>4</v>
      </c>
      <c r="O30" s="71">
        <v>150</v>
      </c>
      <c r="P30" s="72">
        <v>0.6958942240779402</v>
      </c>
      <c r="Q30" s="68">
        <v>6</v>
      </c>
      <c r="R30" s="69">
        <v>2</v>
      </c>
      <c r="S30" s="70">
        <v>4</v>
      </c>
      <c r="T30" s="71">
        <v>50</v>
      </c>
      <c r="U30" s="72">
        <v>0.8298755186721992</v>
      </c>
      <c r="V30" s="68">
        <v>3</v>
      </c>
      <c r="W30" s="69">
        <v>0</v>
      </c>
      <c r="X30" s="70">
        <v>3</v>
      </c>
      <c r="Y30" s="71" t="s">
        <v>210</v>
      </c>
      <c r="Z30" s="72">
        <v>0.18773466833541927</v>
      </c>
      <c r="AA30" s="68">
        <v>19</v>
      </c>
      <c r="AB30" s="69">
        <v>6</v>
      </c>
      <c r="AC30" s="70">
        <v>13</v>
      </c>
      <c r="AD30" s="71">
        <v>46.15384615384615</v>
      </c>
      <c r="AE30" s="72">
        <v>0.32067510548523204</v>
      </c>
      <c r="AF30" s="68">
        <v>13</v>
      </c>
      <c r="AG30" s="69">
        <v>3</v>
      </c>
      <c r="AH30" s="70">
        <v>10</v>
      </c>
      <c r="AI30" s="71">
        <v>30</v>
      </c>
      <c r="AJ30" s="72">
        <v>0.19966211027491937</v>
      </c>
      <c r="AK30" s="68">
        <v>8</v>
      </c>
      <c r="AL30" s="69">
        <v>5</v>
      </c>
      <c r="AM30" s="70">
        <v>3</v>
      </c>
      <c r="AN30" s="71">
        <v>166.66666666666669</v>
      </c>
      <c r="AO30" s="72">
        <v>0.1863498718844631</v>
      </c>
      <c r="AP30" s="68">
        <v>11</v>
      </c>
      <c r="AQ30" s="69">
        <v>4</v>
      </c>
      <c r="AR30" s="70">
        <v>7</v>
      </c>
      <c r="AS30" s="71">
        <v>57.14285714285714</v>
      </c>
      <c r="AT30" s="72">
        <v>0.49954586739327883</v>
      </c>
      <c r="AU30" s="68">
        <v>7</v>
      </c>
      <c r="AV30" s="69">
        <v>5</v>
      </c>
      <c r="AW30" s="70">
        <v>2</v>
      </c>
      <c r="AX30" s="71">
        <v>250</v>
      </c>
      <c r="AY30" s="72">
        <v>0.5003573981415297</v>
      </c>
      <c r="AZ30" s="68">
        <v>7</v>
      </c>
      <c r="BA30" s="69">
        <v>4</v>
      </c>
      <c r="BB30" s="70">
        <v>3</v>
      </c>
      <c r="BC30" s="71">
        <v>133.33333333333331</v>
      </c>
      <c r="BD30" s="72">
        <v>0.5982905982905984</v>
      </c>
      <c r="BE30" s="68">
        <v>1</v>
      </c>
      <c r="BF30" s="69">
        <v>1</v>
      </c>
      <c r="BG30" s="70">
        <v>0</v>
      </c>
      <c r="BH30" s="71" t="s">
        <v>211</v>
      </c>
      <c r="BI30" s="72">
        <v>0.07283321194464676</v>
      </c>
      <c r="BJ30" s="68">
        <v>5</v>
      </c>
      <c r="BK30" s="69">
        <v>3</v>
      </c>
      <c r="BL30" s="70">
        <v>2</v>
      </c>
      <c r="BM30" s="71">
        <v>150</v>
      </c>
      <c r="BN30" s="72">
        <v>0.5675368898978433</v>
      </c>
      <c r="BO30" s="68">
        <v>3</v>
      </c>
      <c r="BP30" s="69">
        <v>2</v>
      </c>
      <c r="BQ30" s="70">
        <v>1</v>
      </c>
      <c r="BR30" s="71">
        <v>200</v>
      </c>
      <c r="BS30" s="72">
        <v>0.5136986301369862</v>
      </c>
      <c r="BT30" s="68"/>
      <c r="BU30" s="69"/>
      <c r="BV30" s="70"/>
      <c r="BW30" s="71" t="s">
        <v>211</v>
      </c>
      <c r="BX30" s="72">
        <v>0</v>
      </c>
      <c r="BY30" s="68">
        <v>1</v>
      </c>
      <c r="BZ30" s="69">
        <v>1</v>
      </c>
      <c r="CA30" s="70">
        <v>0</v>
      </c>
      <c r="CB30" s="71" t="s">
        <v>211</v>
      </c>
      <c r="CC30" s="72">
        <v>0.3472222222222222</v>
      </c>
      <c r="CD30" s="68">
        <v>1</v>
      </c>
      <c r="CE30" s="69">
        <v>0</v>
      </c>
      <c r="CF30" s="70">
        <v>1</v>
      </c>
      <c r="CG30" s="71" t="s">
        <v>210</v>
      </c>
      <c r="CH30" s="72">
        <v>0.5263157894736842</v>
      </c>
      <c r="CI30" s="68">
        <v>2</v>
      </c>
      <c r="CJ30" s="69">
        <v>1</v>
      </c>
      <c r="CK30" s="70">
        <v>1</v>
      </c>
      <c r="CL30" s="71">
        <v>100</v>
      </c>
      <c r="CM30" s="72">
        <v>1.282051282051282</v>
      </c>
      <c r="CN30" s="68"/>
      <c r="CO30" s="69"/>
      <c r="CP30" s="70"/>
      <c r="CQ30" s="71" t="s">
        <v>211</v>
      </c>
      <c r="CR30" s="72">
        <v>0</v>
      </c>
      <c r="CS30" s="68">
        <f aca="true" t="shared" si="11" ref="CS30:CS35">SUM(CT30:CU30)</f>
        <v>1</v>
      </c>
      <c r="CT30" s="69"/>
      <c r="CU30" s="70">
        <v>1</v>
      </c>
      <c r="CV30" s="71">
        <f t="shared" si="2"/>
        <v>0</v>
      </c>
      <c r="CW30" s="73">
        <f t="shared" si="3"/>
        <v>1.7857142857142856</v>
      </c>
    </row>
    <row r="31" spans="1:101" ht="13.5">
      <c r="A31" s="16" t="s">
        <v>77</v>
      </c>
      <c r="B31" s="68">
        <f t="shared" si="9"/>
        <v>241</v>
      </c>
      <c r="C31" s="69">
        <f t="shared" si="10"/>
        <v>113</v>
      </c>
      <c r="D31" s="70">
        <f t="shared" si="10"/>
        <v>128</v>
      </c>
      <c r="E31" s="71">
        <f t="shared" si="0"/>
        <v>88.28125</v>
      </c>
      <c r="F31" s="72">
        <f t="shared" si="1"/>
        <v>0.7586250314782171</v>
      </c>
      <c r="G31" s="68">
        <v>16</v>
      </c>
      <c r="H31" s="69">
        <v>9</v>
      </c>
      <c r="I31" s="70">
        <v>7</v>
      </c>
      <c r="J31" s="71">
        <v>128.57142857142858</v>
      </c>
      <c r="K31" s="72">
        <v>0.6364359586316627</v>
      </c>
      <c r="L31" s="68">
        <v>10</v>
      </c>
      <c r="M31" s="69">
        <v>4</v>
      </c>
      <c r="N31" s="70">
        <v>6</v>
      </c>
      <c r="O31" s="71">
        <v>66.66666666666666</v>
      </c>
      <c r="P31" s="72">
        <v>0.6958942240779402</v>
      </c>
      <c r="Q31" s="68">
        <v>7</v>
      </c>
      <c r="R31" s="69">
        <v>4</v>
      </c>
      <c r="S31" s="70">
        <v>3</v>
      </c>
      <c r="T31" s="71">
        <v>133.33333333333331</v>
      </c>
      <c r="U31" s="72">
        <v>0.9681881051175657</v>
      </c>
      <c r="V31" s="68">
        <v>9</v>
      </c>
      <c r="W31" s="69">
        <v>3</v>
      </c>
      <c r="X31" s="70">
        <v>6</v>
      </c>
      <c r="Y31" s="71">
        <v>50</v>
      </c>
      <c r="Z31" s="72">
        <v>0.5632040050062578</v>
      </c>
      <c r="AA31" s="68">
        <v>56</v>
      </c>
      <c r="AB31" s="69">
        <v>24</v>
      </c>
      <c r="AC31" s="70">
        <v>32</v>
      </c>
      <c r="AD31" s="71">
        <v>75</v>
      </c>
      <c r="AE31" s="72">
        <v>0.9451476793248944</v>
      </c>
      <c r="AF31" s="68">
        <v>44</v>
      </c>
      <c r="AG31" s="69">
        <v>22</v>
      </c>
      <c r="AH31" s="70">
        <v>22</v>
      </c>
      <c r="AI31" s="71">
        <v>100</v>
      </c>
      <c r="AJ31" s="72">
        <v>0.6757794501612655</v>
      </c>
      <c r="AK31" s="68">
        <v>39</v>
      </c>
      <c r="AL31" s="69">
        <v>16</v>
      </c>
      <c r="AM31" s="70">
        <v>23</v>
      </c>
      <c r="AN31" s="71">
        <v>69.56521739130434</v>
      </c>
      <c r="AO31" s="72">
        <v>0.9084556254367574</v>
      </c>
      <c r="AP31" s="68">
        <v>12</v>
      </c>
      <c r="AQ31" s="69">
        <v>4</v>
      </c>
      <c r="AR31" s="70">
        <v>8</v>
      </c>
      <c r="AS31" s="71">
        <v>50</v>
      </c>
      <c r="AT31" s="72">
        <v>0.544959128065395</v>
      </c>
      <c r="AU31" s="68">
        <v>8</v>
      </c>
      <c r="AV31" s="69">
        <v>5</v>
      </c>
      <c r="AW31" s="70">
        <v>3</v>
      </c>
      <c r="AX31" s="71">
        <v>166.66666666666669</v>
      </c>
      <c r="AY31" s="72">
        <v>0.5718370264474625</v>
      </c>
      <c r="AZ31" s="68">
        <v>7</v>
      </c>
      <c r="BA31" s="69">
        <v>2</v>
      </c>
      <c r="BB31" s="70">
        <v>5</v>
      </c>
      <c r="BC31" s="71">
        <v>40</v>
      </c>
      <c r="BD31" s="72">
        <v>0.5982905982905984</v>
      </c>
      <c r="BE31" s="68">
        <v>10</v>
      </c>
      <c r="BF31" s="69">
        <v>7</v>
      </c>
      <c r="BG31" s="70">
        <v>3</v>
      </c>
      <c r="BH31" s="71">
        <v>233.33333333333334</v>
      </c>
      <c r="BI31" s="72">
        <v>0.7283321194464676</v>
      </c>
      <c r="BJ31" s="68">
        <v>7</v>
      </c>
      <c r="BK31" s="69">
        <v>3</v>
      </c>
      <c r="BL31" s="70">
        <v>4</v>
      </c>
      <c r="BM31" s="71">
        <v>75</v>
      </c>
      <c r="BN31" s="72">
        <v>0.7945516458569807</v>
      </c>
      <c r="BO31" s="68">
        <v>6</v>
      </c>
      <c r="BP31" s="69">
        <v>4</v>
      </c>
      <c r="BQ31" s="70">
        <v>2</v>
      </c>
      <c r="BR31" s="71">
        <v>200</v>
      </c>
      <c r="BS31" s="72">
        <v>1.0273972602739725</v>
      </c>
      <c r="BT31" s="68">
        <v>3</v>
      </c>
      <c r="BU31" s="69">
        <v>2</v>
      </c>
      <c r="BV31" s="70">
        <v>1</v>
      </c>
      <c r="BW31" s="71">
        <v>200</v>
      </c>
      <c r="BX31" s="72">
        <v>0.819672131147541</v>
      </c>
      <c r="BY31" s="68">
        <v>4</v>
      </c>
      <c r="BZ31" s="69">
        <v>3</v>
      </c>
      <c r="CA31" s="70">
        <v>1</v>
      </c>
      <c r="CB31" s="71">
        <v>300</v>
      </c>
      <c r="CC31" s="72">
        <v>1.3888888888888888</v>
      </c>
      <c r="CD31" s="68"/>
      <c r="CE31" s="69"/>
      <c r="CF31" s="70"/>
      <c r="CG31" s="71" t="s">
        <v>211</v>
      </c>
      <c r="CH31" s="72">
        <v>0</v>
      </c>
      <c r="CI31" s="68"/>
      <c r="CJ31" s="69"/>
      <c r="CK31" s="70"/>
      <c r="CL31" s="71" t="s">
        <v>211</v>
      </c>
      <c r="CM31" s="72">
        <v>0</v>
      </c>
      <c r="CN31" s="68">
        <v>3</v>
      </c>
      <c r="CO31" s="69">
        <v>1</v>
      </c>
      <c r="CP31" s="70">
        <v>2</v>
      </c>
      <c r="CQ31" s="71">
        <v>50</v>
      </c>
      <c r="CR31" s="72">
        <v>2.9702970297029703</v>
      </c>
      <c r="CS31" s="68">
        <f t="shared" si="11"/>
        <v>0</v>
      </c>
      <c r="CT31" s="69"/>
      <c r="CU31" s="70"/>
      <c r="CV31" s="71" t="str">
        <f t="shared" si="2"/>
        <v>***</v>
      </c>
      <c r="CW31" s="73">
        <f t="shared" si="3"/>
        <v>0</v>
      </c>
    </row>
    <row r="32" spans="1:101" ht="13.5">
      <c r="A32" s="16" t="s">
        <v>78</v>
      </c>
      <c r="B32" s="68">
        <f t="shared" si="9"/>
        <v>175</v>
      </c>
      <c r="C32" s="69">
        <f t="shared" si="10"/>
        <v>90</v>
      </c>
      <c r="D32" s="70">
        <f t="shared" si="10"/>
        <v>85</v>
      </c>
      <c r="E32" s="71">
        <f t="shared" si="0"/>
        <v>105.88235294117648</v>
      </c>
      <c r="F32" s="72">
        <f t="shared" si="1"/>
        <v>0.5508687987912365</v>
      </c>
      <c r="G32" s="68">
        <v>13</v>
      </c>
      <c r="H32" s="69">
        <v>4</v>
      </c>
      <c r="I32" s="70">
        <v>9</v>
      </c>
      <c r="J32" s="71">
        <v>44.44444444444444</v>
      </c>
      <c r="K32" s="72">
        <v>0.5171042163882259</v>
      </c>
      <c r="L32" s="68">
        <v>9</v>
      </c>
      <c r="M32" s="69">
        <v>6</v>
      </c>
      <c r="N32" s="70">
        <v>3</v>
      </c>
      <c r="O32" s="71">
        <v>200</v>
      </c>
      <c r="P32" s="72">
        <v>0.6263048016701461</v>
      </c>
      <c r="Q32" s="68">
        <v>7</v>
      </c>
      <c r="R32" s="69">
        <v>1</v>
      </c>
      <c r="S32" s="70">
        <v>6</v>
      </c>
      <c r="T32" s="71">
        <v>16.666666666666664</v>
      </c>
      <c r="U32" s="72">
        <v>0.9681881051175657</v>
      </c>
      <c r="V32" s="68">
        <v>8</v>
      </c>
      <c r="W32" s="69">
        <v>4</v>
      </c>
      <c r="X32" s="70">
        <v>4</v>
      </c>
      <c r="Y32" s="71">
        <v>100</v>
      </c>
      <c r="Z32" s="72">
        <v>0.5006257822277848</v>
      </c>
      <c r="AA32" s="68">
        <v>37</v>
      </c>
      <c r="AB32" s="69">
        <v>16</v>
      </c>
      <c r="AC32" s="70">
        <v>21</v>
      </c>
      <c r="AD32" s="71">
        <v>76.19047619047619</v>
      </c>
      <c r="AE32" s="72">
        <v>0.6244725738396625</v>
      </c>
      <c r="AF32" s="68">
        <v>28</v>
      </c>
      <c r="AG32" s="69">
        <v>15</v>
      </c>
      <c r="AH32" s="70">
        <v>13</v>
      </c>
      <c r="AI32" s="71">
        <v>115.38461538461537</v>
      </c>
      <c r="AJ32" s="72">
        <v>0.43004146828444173</v>
      </c>
      <c r="AK32" s="68">
        <v>25</v>
      </c>
      <c r="AL32" s="69">
        <v>11</v>
      </c>
      <c r="AM32" s="70">
        <v>14</v>
      </c>
      <c r="AN32" s="71">
        <v>78.57142857142857</v>
      </c>
      <c r="AO32" s="72">
        <v>0.5823433496389472</v>
      </c>
      <c r="AP32" s="68">
        <v>13</v>
      </c>
      <c r="AQ32" s="69">
        <v>10</v>
      </c>
      <c r="AR32" s="70">
        <v>3</v>
      </c>
      <c r="AS32" s="71">
        <v>333.33333333333337</v>
      </c>
      <c r="AT32" s="72">
        <v>0.5903723887375113</v>
      </c>
      <c r="AU32" s="68">
        <v>9</v>
      </c>
      <c r="AV32" s="69">
        <v>6</v>
      </c>
      <c r="AW32" s="70">
        <v>3</v>
      </c>
      <c r="AX32" s="71">
        <v>200</v>
      </c>
      <c r="AY32" s="72">
        <v>0.6433166547533953</v>
      </c>
      <c r="AZ32" s="68">
        <v>5</v>
      </c>
      <c r="BA32" s="69">
        <v>3</v>
      </c>
      <c r="BB32" s="70">
        <v>2</v>
      </c>
      <c r="BC32" s="71">
        <v>150</v>
      </c>
      <c r="BD32" s="72">
        <v>0.4273504273504274</v>
      </c>
      <c r="BE32" s="68">
        <v>14</v>
      </c>
      <c r="BF32" s="69">
        <v>10</v>
      </c>
      <c r="BG32" s="70">
        <v>4</v>
      </c>
      <c r="BH32" s="71">
        <v>250</v>
      </c>
      <c r="BI32" s="72">
        <v>1.0196649672250546</v>
      </c>
      <c r="BJ32" s="68">
        <v>2</v>
      </c>
      <c r="BK32" s="69">
        <v>2</v>
      </c>
      <c r="BL32" s="70">
        <v>0</v>
      </c>
      <c r="BM32" s="71" t="s">
        <v>211</v>
      </c>
      <c r="BN32" s="72">
        <v>0.22701475595913734</v>
      </c>
      <c r="BO32" s="68">
        <v>1</v>
      </c>
      <c r="BP32" s="69">
        <v>0</v>
      </c>
      <c r="BQ32" s="70">
        <v>1</v>
      </c>
      <c r="BR32" s="71" t="s">
        <v>210</v>
      </c>
      <c r="BS32" s="72">
        <v>0.17123287671232876</v>
      </c>
      <c r="BT32" s="68">
        <v>1</v>
      </c>
      <c r="BU32" s="69">
        <v>1</v>
      </c>
      <c r="BV32" s="70">
        <v>0</v>
      </c>
      <c r="BW32" s="71" t="s">
        <v>211</v>
      </c>
      <c r="BX32" s="72">
        <v>0.273224043715847</v>
      </c>
      <c r="BY32" s="68"/>
      <c r="BZ32" s="69"/>
      <c r="CA32" s="70"/>
      <c r="CB32" s="71" t="s">
        <v>211</v>
      </c>
      <c r="CC32" s="72">
        <v>0</v>
      </c>
      <c r="CD32" s="68">
        <v>1</v>
      </c>
      <c r="CE32" s="69">
        <v>0</v>
      </c>
      <c r="CF32" s="70">
        <v>1</v>
      </c>
      <c r="CG32" s="71" t="s">
        <v>210</v>
      </c>
      <c r="CH32" s="72">
        <v>0.5263157894736842</v>
      </c>
      <c r="CI32" s="68"/>
      <c r="CJ32" s="69"/>
      <c r="CK32" s="70"/>
      <c r="CL32" s="71" t="s">
        <v>211</v>
      </c>
      <c r="CM32" s="72">
        <v>0</v>
      </c>
      <c r="CN32" s="68">
        <v>1</v>
      </c>
      <c r="CO32" s="69">
        <v>0</v>
      </c>
      <c r="CP32" s="70">
        <v>1</v>
      </c>
      <c r="CQ32" s="71" t="s">
        <v>211</v>
      </c>
      <c r="CR32" s="72">
        <v>0.9900990099009901</v>
      </c>
      <c r="CS32" s="68">
        <f t="shared" si="11"/>
        <v>1</v>
      </c>
      <c r="CT32" s="69">
        <v>1</v>
      </c>
      <c r="CU32" s="70"/>
      <c r="CV32" s="71" t="str">
        <f t="shared" si="2"/>
        <v>***</v>
      </c>
      <c r="CW32" s="73">
        <f t="shared" si="3"/>
        <v>1.7857142857142856</v>
      </c>
    </row>
    <row r="33" spans="1:101" ht="13.5">
      <c r="A33" s="16" t="s">
        <v>79</v>
      </c>
      <c r="B33" s="68">
        <f t="shared" si="9"/>
        <v>379</v>
      </c>
      <c r="C33" s="69">
        <f t="shared" si="10"/>
        <v>138</v>
      </c>
      <c r="D33" s="70">
        <f t="shared" si="10"/>
        <v>241</v>
      </c>
      <c r="E33" s="71">
        <f t="shared" si="0"/>
        <v>57.26141078838174</v>
      </c>
      <c r="F33" s="72">
        <f t="shared" si="1"/>
        <v>1.1930244270964492</v>
      </c>
      <c r="G33" s="68">
        <v>14</v>
      </c>
      <c r="H33" s="69">
        <v>8</v>
      </c>
      <c r="I33" s="70">
        <v>6</v>
      </c>
      <c r="J33" s="71">
        <v>133.33333333333331</v>
      </c>
      <c r="K33" s="72">
        <v>0.5568814638027049</v>
      </c>
      <c r="L33" s="68">
        <v>12</v>
      </c>
      <c r="M33" s="69">
        <v>5</v>
      </c>
      <c r="N33" s="70">
        <v>7</v>
      </c>
      <c r="O33" s="71">
        <v>71.42857142857143</v>
      </c>
      <c r="P33" s="72">
        <v>0.8350730688935281</v>
      </c>
      <c r="Q33" s="68">
        <v>5</v>
      </c>
      <c r="R33" s="69">
        <v>1</v>
      </c>
      <c r="S33" s="70">
        <v>4</v>
      </c>
      <c r="T33" s="71">
        <v>25</v>
      </c>
      <c r="U33" s="72">
        <v>0.6915629322268326</v>
      </c>
      <c r="V33" s="68">
        <v>19</v>
      </c>
      <c r="W33" s="69">
        <v>10</v>
      </c>
      <c r="X33" s="70">
        <v>9</v>
      </c>
      <c r="Y33" s="71">
        <v>111.11111111111111</v>
      </c>
      <c r="Z33" s="72">
        <v>1.1889862327909888</v>
      </c>
      <c r="AA33" s="68">
        <v>124</v>
      </c>
      <c r="AB33" s="69">
        <v>34</v>
      </c>
      <c r="AC33" s="70">
        <v>90</v>
      </c>
      <c r="AD33" s="71">
        <v>37.77777777777778</v>
      </c>
      <c r="AE33" s="72">
        <v>2.0928270042194095</v>
      </c>
      <c r="AF33" s="68">
        <v>84</v>
      </c>
      <c r="AG33" s="69">
        <v>18</v>
      </c>
      <c r="AH33" s="70">
        <v>66</v>
      </c>
      <c r="AI33" s="71">
        <v>27.27272727272727</v>
      </c>
      <c r="AJ33" s="72">
        <v>1.2901244048533251</v>
      </c>
      <c r="AK33" s="68">
        <v>41</v>
      </c>
      <c r="AL33" s="69">
        <v>23</v>
      </c>
      <c r="AM33" s="70">
        <v>18</v>
      </c>
      <c r="AN33" s="71">
        <v>127.77777777777777</v>
      </c>
      <c r="AO33" s="72">
        <v>0.9550430934078733</v>
      </c>
      <c r="AP33" s="68">
        <v>15</v>
      </c>
      <c r="AQ33" s="69">
        <v>10</v>
      </c>
      <c r="AR33" s="70">
        <v>5</v>
      </c>
      <c r="AS33" s="71">
        <v>200</v>
      </c>
      <c r="AT33" s="72">
        <v>0.6811989100817438</v>
      </c>
      <c r="AU33" s="68">
        <v>18</v>
      </c>
      <c r="AV33" s="69">
        <v>5</v>
      </c>
      <c r="AW33" s="70">
        <v>13</v>
      </c>
      <c r="AX33" s="71">
        <v>38.46153846153847</v>
      </c>
      <c r="AY33" s="72">
        <v>1.2866333095067906</v>
      </c>
      <c r="AZ33" s="68">
        <v>4</v>
      </c>
      <c r="BA33" s="69">
        <v>3</v>
      </c>
      <c r="BB33" s="70">
        <v>1</v>
      </c>
      <c r="BC33" s="71">
        <v>300</v>
      </c>
      <c r="BD33" s="72">
        <v>0.3418803418803419</v>
      </c>
      <c r="BE33" s="68">
        <v>12</v>
      </c>
      <c r="BF33" s="69">
        <v>7</v>
      </c>
      <c r="BG33" s="70">
        <v>5</v>
      </c>
      <c r="BH33" s="71">
        <v>140</v>
      </c>
      <c r="BI33" s="72">
        <v>0.8739985433357611</v>
      </c>
      <c r="BJ33" s="68">
        <v>10</v>
      </c>
      <c r="BK33" s="69">
        <v>6</v>
      </c>
      <c r="BL33" s="70">
        <v>4</v>
      </c>
      <c r="BM33" s="71">
        <v>150</v>
      </c>
      <c r="BN33" s="72">
        <v>1.1350737797956867</v>
      </c>
      <c r="BO33" s="68">
        <v>5</v>
      </c>
      <c r="BP33" s="69">
        <v>3</v>
      </c>
      <c r="BQ33" s="70">
        <v>2</v>
      </c>
      <c r="BR33" s="71">
        <v>150</v>
      </c>
      <c r="BS33" s="72">
        <v>0.8561643835616438</v>
      </c>
      <c r="BT33" s="68">
        <v>5</v>
      </c>
      <c r="BU33" s="69">
        <v>2</v>
      </c>
      <c r="BV33" s="70">
        <v>3</v>
      </c>
      <c r="BW33" s="71">
        <v>66.66666666666666</v>
      </c>
      <c r="BX33" s="72">
        <v>1.366120218579235</v>
      </c>
      <c r="BY33" s="68">
        <v>3</v>
      </c>
      <c r="BZ33" s="69">
        <v>2</v>
      </c>
      <c r="CA33" s="70">
        <v>1</v>
      </c>
      <c r="CB33" s="71">
        <v>200</v>
      </c>
      <c r="CC33" s="72">
        <v>1.0416666666666665</v>
      </c>
      <c r="CD33" s="68">
        <v>5</v>
      </c>
      <c r="CE33" s="69">
        <v>1</v>
      </c>
      <c r="CF33" s="70">
        <v>4</v>
      </c>
      <c r="CG33" s="71">
        <v>25</v>
      </c>
      <c r="CH33" s="72">
        <v>2.631578947368421</v>
      </c>
      <c r="CI33" s="68">
        <v>2</v>
      </c>
      <c r="CJ33" s="69">
        <v>0</v>
      </c>
      <c r="CK33" s="70">
        <v>2</v>
      </c>
      <c r="CL33" s="71" t="s">
        <v>210</v>
      </c>
      <c r="CM33" s="72">
        <v>1.282051282051282</v>
      </c>
      <c r="CN33" s="68">
        <v>1</v>
      </c>
      <c r="CO33" s="69">
        <v>0</v>
      </c>
      <c r="CP33" s="70">
        <v>1</v>
      </c>
      <c r="CQ33" s="71" t="s">
        <v>211</v>
      </c>
      <c r="CR33" s="72">
        <v>0.9900990099009901</v>
      </c>
      <c r="CS33" s="68">
        <f t="shared" si="11"/>
        <v>0</v>
      </c>
      <c r="CT33" s="69"/>
      <c r="CU33" s="70"/>
      <c r="CV33" s="71" t="str">
        <f t="shared" si="2"/>
        <v>***</v>
      </c>
      <c r="CW33" s="73">
        <f t="shared" si="3"/>
        <v>0</v>
      </c>
    </row>
    <row r="34" spans="1:101" ht="13.5">
      <c r="A34" s="16" t="s">
        <v>80</v>
      </c>
      <c r="B34" s="68">
        <f t="shared" si="9"/>
        <v>88</v>
      </c>
      <c r="C34" s="69">
        <f t="shared" si="10"/>
        <v>39</v>
      </c>
      <c r="D34" s="70">
        <f t="shared" si="10"/>
        <v>49</v>
      </c>
      <c r="E34" s="71">
        <f t="shared" si="0"/>
        <v>79.59183673469387</v>
      </c>
      <c r="F34" s="72">
        <f t="shared" si="1"/>
        <v>0.2770083102493075</v>
      </c>
      <c r="G34" s="68">
        <v>10</v>
      </c>
      <c r="H34" s="69">
        <v>4</v>
      </c>
      <c r="I34" s="70">
        <v>6</v>
      </c>
      <c r="J34" s="71">
        <v>66.66666666666666</v>
      </c>
      <c r="K34" s="72">
        <v>0.3977724741447892</v>
      </c>
      <c r="L34" s="68">
        <v>3</v>
      </c>
      <c r="M34" s="69">
        <v>1</v>
      </c>
      <c r="N34" s="70">
        <v>2</v>
      </c>
      <c r="O34" s="71">
        <v>50</v>
      </c>
      <c r="P34" s="72">
        <v>0.20876826722338201</v>
      </c>
      <c r="Q34" s="68">
        <v>2</v>
      </c>
      <c r="R34" s="69">
        <v>1</v>
      </c>
      <c r="S34" s="70">
        <v>1</v>
      </c>
      <c r="T34" s="71">
        <v>100</v>
      </c>
      <c r="U34" s="72">
        <v>0.2766251728907331</v>
      </c>
      <c r="V34" s="68">
        <v>5</v>
      </c>
      <c r="W34" s="69">
        <v>1</v>
      </c>
      <c r="X34" s="70">
        <v>4</v>
      </c>
      <c r="Y34" s="71">
        <v>25</v>
      </c>
      <c r="Z34" s="72">
        <v>0.31289111389236546</v>
      </c>
      <c r="AA34" s="68">
        <v>19</v>
      </c>
      <c r="AB34" s="69">
        <v>8</v>
      </c>
      <c r="AC34" s="70">
        <v>11</v>
      </c>
      <c r="AD34" s="71">
        <v>72.72727272727273</v>
      </c>
      <c r="AE34" s="72">
        <v>0.32067510548523204</v>
      </c>
      <c r="AF34" s="68">
        <v>15</v>
      </c>
      <c r="AG34" s="69">
        <v>6</v>
      </c>
      <c r="AH34" s="70">
        <v>9</v>
      </c>
      <c r="AI34" s="71">
        <v>66.66666666666666</v>
      </c>
      <c r="AJ34" s="72">
        <v>0.23037935800952233</v>
      </c>
      <c r="AK34" s="68">
        <v>5</v>
      </c>
      <c r="AL34" s="69">
        <v>2</v>
      </c>
      <c r="AM34" s="70">
        <v>3</v>
      </c>
      <c r="AN34" s="71">
        <v>66.66666666666666</v>
      </c>
      <c r="AO34" s="72">
        <v>0.11646866992778944</v>
      </c>
      <c r="AP34" s="68">
        <v>4</v>
      </c>
      <c r="AQ34" s="69">
        <v>1</v>
      </c>
      <c r="AR34" s="70">
        <v>3</v>
      </c>
      <c r="AS34" s="71">
        <v>33.33333333333333</v>
      </c>
      <c r="AT34" s="72">
        <v>0.18165304268846502</v>
      </c>
      <c r="AU34" s="68">
        <v>3</v>
      </c>
      <c r="AV34" s="69">
        <v>2</v>
      </c>
      <c r="AW34" s="70">
        <v>1</v>
      </c>
      <c r="AX34" s="71">
        <v>200</v>
      </c>
      <c r="AY34" s="72">
        <v>0.21443888491779842</v>
      </c>
      <c r="AZ34" s="68">
        <v>5</v>
      </c>
      <c r="BA34" s="69">
        <v>5</v>
      </c>
      <c r="BB34" s="70">
        <v>0</v>
      </c>
      <c r="BC34" s="71" t="s">
        <v>211</v>
      </c>
      <c r="BD34" s="72">
        <v>0.4273504273504274</v>
      </c>
      <c r="BE34" s="68">
        <v>6</v>
      </c>
      <c r="BF34" s="69">
        <v>3</v>
      </c>
      <c r="BG34" s="70">
        <v>3</v>
      </c>
      <c r="BH34" s="71">
        <v>100</v>
      </c>
      <c r="BI34" s="72">
        <v>0.43699927166788055</v>
      </c>
      <c r="BJ34" s="68">
        <v>4</v>
      </c>
      <c r="BK34" s="69">
        <v>2</v>
      </c>
      <c r="BL34" s="70">
        <v>2</v>
      </c>
      <c r="BM34" s="71">
        <v>100</v>
      </c>
      <c r="BN34" s="72">
        <v>0.4540295119182747</v>
      </c>
      <c r="BO34" s="68">
        <v>4</v>
      </c>
      <c r="BP34" s="69">
        <v>2</v>
      </c>
      <c r="BQ34" s="70">
        <v>2</v>
      </c>
      <c r="BR34" s="71">
        <v>100</v>
      </c>
      <c r="BS34" s="72">
        <v>0.684931506849315</v>
      </c>
      <c r="BT34" s="68"/>
      <c r="BU34" s="69"/>
      <c r="BV34" s="70"/>
      <c r="BW34" s="71" t="s">
        <v>211</v>
      </c>
      <c r="BX34" s="72">
        <v>0</v>
      </c>
      <c r="BY34" s="68">
        <v>2</v>
      </c>
      <c r="BZ34" s="69">
        <v>1</v>
      </c>
      <c r="CA34" s="70">
        <v>1</v>
      </c>
      <c r="CB34" s="71">
        <v>100</v>
      </c>
      <c r="CC34" s="72">
        <v>0.6944444444444444</v>
      </c>
      <c r="CD34" s="68"/>
      <c r="CE34" s="69"/>
      <c r="CF34" s="70"/>
      <c r="CG34" s="71" t="s">
        <v>211</v>
      </c>
      <c r="CH34" s="72">
        <v>0</v>
      </c>
      <c r="CI34" s="68"/>
      <c r="CJ34" s="69"/>
      <c r="CK34" s="70"/>
      <c r="CL34" s="71" t="s">
        <v>211</v>
      </c>
      <c r="CM34" s="72">
        <v>0</v>
      </c>
      <c r="CN34" s="68">
        <v>1</v>
      </c>
      <c r="CO34" s="69">
        <v>0</v>
      </c>
      <c r="CP34" s="70">
        <v>1</v>
      </c>
      <c r="CQ34" s="71" t="s">
        <v>211</v>
      </c>
      <c r="CR34" s="72">
        <v>0.9900990099009901</v>
      </c>
      <c r="CS34" s="68">
        <f t="shared" si="11"/>
        <v>0</v>
      </c>
      <c r="CT34" s="69"/>
      <c r="CU34" s="70"/>
      <c r="CV34" s="71" t="str">
        <f t="shared" si="2"/>
        <v>***</v>
      </c>
      <c r="CW34" s="73">
        <f t="shared" si="3"/>
        <v>0</v>
      </c>
    </row>
    <row r="35" spans="1:101" ht="13.5">
      <c r="A35" s="16" t="s">
        <v>81</v>
      </c>
      <c r="B35" s="68">
        <f t="shared" si="9"/>
        <v>177</v>
      </c>
      <c r="C35" s="69">
        <f t="shared" si="10"/>
        <v>82</v>
      </c>
      <c r="D35" s="70">
        <f t="shared" si="10"/>
        <v>95</v>
      </c>
      <c r="E35" s="71">
        <f t="shared" si="0"/>
        <v>86.31578947368422</v>
      </c>
      <c r="F35" s="72">
        <f t="shared" si="1"/>
        <v>0.5571644422059935</v>
      </c>
      <c r="G35" s="68">
        <v>10</v>
      </c>
      <c r="H35" s="69">
        <v>5</v>
      </c>
      <c r="I35" s="70">
        <v>5</v>
      </c>
      <c r="J35" s="71">
        <v>100</v>
      </c>
      <c r="K35" s="72">
        <v>0.3977724741447892</v>
      </c>
      <c r="L35" s="68">
        <v>6</v>
      </c>
      <c r="M35" s="69">
        <v>4</v>
      </c>
      <c r="N35" s="70">
        <v>2</v>
      </c>
      <c r="O35" s="71">
        <v>200</v>
      </c>
      <c r="P35" s="72">
        <v>0.41753653444676403</v>
      </c>
      <c r="Q35" s="68">
        <v>9</v>
      </c>
      <c r="R35" s="69">
        <v>3</v>
      </c>
      <c r="S35" s="70">
        <v>6</v>
      </c>
      <c r="T35" s="71">
        <v>50</v>
      </c>
      <c r="U35" s="72">
        <v>1.2448132780082988</v>
      </c>
      <c r="V35" s="68">
        <v>14</v>
      </c>
      <c r="W35" s="69">
        <v>3</v>
      </c>
      <c r="X35" s="70">
        <v>11</v>
      </c>
      <c r="Y35" s="71">
        <v>27.27272727272727</v>
      </c>
      <c r="Z35" s="72">
        <v>0.8760951188986232</v>
      </c>
      <c r="AA35" s="68">
        <v>44</v>
      </c>
      <c r="AB35" s="69">
        <v>25</v>
      </c>
      <c r="AC35" s="70">
        <v>19</v>
      </c>
      <c r="AD35" s="71">
        <v>131.57894736842107</v>
      </c>
      <c r="AE35" s="72">
        <v>0.7426160337552743</v>
      </c>
      <c r="AF35" s="68">
        <v>30</v>
      </c>
      <c r="AG35" s="69">
        <v>9</v>
      </c>
      <c r="AH35" s="70">
        <v>21</v>
      </c>
      <c r="AI35" s="71">
        <v>42.857142857142854</v>
      </c>
      <c r="AJ35" s="72">
        <v>0.46075871601904467</v>
      </c>
      <c r="AK35" s="68">
        <v>19</v>
      </c>
      <c r="AL35" s="69">
        <v>8</v>
      </c>
      <c r="AM35" s="70">
        <v>11</v>
      </c>
      <c r="AN35" s="71">
        <v>72.72727272727273</v>
      </c>
      <c r="AO35" s="72">
        <v>0.4425809457255998</v>
      </c>
      <c r="AP35" s="68">
        <v>11</v>
      </c>
      <c r="AQ35" s="69">
        <v>6</v>
      </c>
      <c r="AR35" s="70">
        <v>5</v>
      </c>
      <c r="AS35" s="71">
        <v>120</v>
      </c>
      <c r="AT35" s="72">
        <v>0.49954586739327883</v>
      </c>
      <c r="AU35" s="68">
        <v>7</v>
      </c>
      <c r="AV35" s="69">
        <v>5</v>
      </c>
      <c r="AW35" s="70">
        <v>2</v>
      </c>
      <c r="AX35" s="71">
        <v>250</v>
      </c>
      <c r="AY35" s="72">
        <v>0.5003573981415297</v>
      </c>
      <c r="AZ35" s="68">
        <v>5</v>
      </c>
      <c r="BA35" s="69">
        <v>1</v>
      </c>
      <c r="BB35" s="70">
        <v>4</v>
      </c>
      <c r="BC35" s="71">
        <v>25</v>
      </c>
      <c r="BD35" s="72">
        <v>0.4273504273504274</v>
      </c>
      <c r="BE35" s="68">
        <v>4</v>
      </c>
      <c r="BF35" s="69">
        <v>3</v>
      </c>
      <c r="BG35" s="70">
        <v>1</v>
      </c>
      <c r="BH35" s="71">
        <v>300</v>
      </c>
      <c r="BI35" s="72">
        <v>0.29133284777858703</v>
      </c>
      <c r="BJ35" s="68">
        <v>3</v>
      </c>
      <c r="BK35" s="69">
        <v>1</v>
      </c>
      <c r="BL35" s="70">
        <v>2</v>
      </c>
      <c r="BM35" s="71">
        <v>50</v>
      </c>
      <c r="BN35" s="72">
        <v>0.340522133938706</v>
      </c>
      <c r="BO35" s="68">
        <v>7</v>
      </c>
      <c r="BP35" s="69">
        <v>5</v>
      </c>
      <c r="BQ35" s="70">
        <v>2</v>
      </c>
      <c r="BR35" s="71">
        <v>250</v>
      </c>
      <c r="BS35" s="72">
        <v>1.1986301369863013</v>
      </c>
      <c r="BT35" s="68">
        <v>3</v>
      </c>
      <c r="BU35" s="69">
        <v>2</v>
      </c>
      <c r="BV35" s="70">
        <v>1</v>
      </c>
      <c r="BW35" s="71">
        <v>200</v>
      </c>
      <c r="BX35" s="72">
        <v>0.819672131147541</v>
      </c>
      <c r="BY35" s="68">
        <v>2</v>
      </c>
      <c r="BZ35" s="69">
        <v>1</v>
      </c>
      <c r="CA35" s="70">
        <v>1</v>
      </c>
      <c r="CB35" s="71">
        <v>100</v>
      </c>
      <c r="CC35" s="72">
        <v>0.6944444444444444</v>
      </c>
      <c r="CD35" s="68">
        <v>2</v>
      </c>
      <c r="CE35" s="69">
        <v>1</v>
      </c>
      <c r="CF35" s="70">
        <v>1</v>
      </c>
      <c r="CG35" s="71">
        <v>100</v>
      </c>
      <c r="CH35" s="72">
        <v>1.0526315789473684</v>
      </c>
      <c r="CI35" s="68"/>
      <c r="CJ35" s="69"/>
      <c r="CK35" s="70"/>
      <c r="CL35" s="71" t="s">
        <v>211</v>
      </c>
      <c r="CM35" s="72">
        <v>0</v>
      </c>
      <c r="CN35" s="68"/>
      <c r="CO35" s="69"/>
      <c r="CP35" s="70"/>
      <c r="CQ35" s="71" t="s">
        <v>211</v>
      </c>
      <c r="CR35" s="72">
        <v>0</v>
      </c>
      <c r="CS35" s="68">
        <f t="shared" si="11"/>
        <v>1</v>
      </c>
      <c r="CT35" s="69"/>
      <c r="CU35" s="70">
        <v>1</v>
      </c>
      <c r="CV35" s="71">
        <f t="shared" si="2"/>
        <v>0</v>
      </c>
      <c r="CW35" s="73">
        <f t="shared" si="3"/>
        <v>1.7857142857142856</v>
      </c>
    </row>
    <row r="36" spans="1:101" ht="13.5">
      <c r="A36" s="25" t="s">
        <v>82</v>
      </c>
      <c r="B36" s="62">
        <f>SUM(B37:B43)</f>
        <v>5285</v>
      </c>
      <c r="C36" s="63">
        <f>SUM(C37:C43)</f>
        <v>2659</v>
      </c>
      <c r="D36" s="64">
        <f>SUM(D37:D43)</f>
        <v>2626</v>
      </c>
      <c r="E36" s="65">
        <f t="shared" si="0"/>
        <v>101.25666412795124</v>
      </c>
      <c r="F36" s="66">
        <f t="shared" si="1"/>
        <v>16.63623772349534</v>
      </c>
      <c r="G36" s="62">
        <f>SUM(G37:G43)</f>
        <v>436</v>
      </c>
      <c r="H36" s="63">
        <f>SUM(H37:H43)</f>
        <v>225</v>
      </c>
      <c r="I36" s="64">
        <f>SUM(I37:I43)</f>
        <v>211</v>
      </c>
      <c r="J36" s="65">
        <f>IF(ISERROR(H36/I36),"***",H36/I36*100)</f>
        <v>106.63507109004739</v>
      </c>
      <c r="K36" s="66">
        <f>G36/$G$7*100</f>
        <v>17.342879872712807</v>
      </c>
      <c r="L36" s="62">
        <f>SUM(L37:L43)</f>
        <v>211</v>
      </c>
      <c r="M36" s="63">
        <f>SUM(M37:M43)</f>
        <v>110</v>
      </c>
      <c r="N36" s="64">
        <f>SUM(N37:N43)</f>
        <v>101</v>
      </c>
      <c r="O36" s="65">
        <f>IF(ISERROR(M36/N36),"***",M36/N36*100)</f>
        <v>108.91089108910892</v>
      </c>
      <c r="P36" s="66">
        <f>L36/$L$7*100</f>
        <v>14.683368128044538</v>
      </c>
      <c r="Q36" s="62">
        <f>SUM(Q37:Q43)</f>
        <v>115</v>
      </c>
      <c r="R36" s="63">
        <f>SUM(R37:R43)</f>
        <v>51</v>
      </c>
      <c r="S36" s="64">
        <f>SUM(S37:S43)</f>
        <v>64</v>
      </c>
      <c r="T36" s="65">
        <f>IF(ISERROR(R36/S36),"***",R36/S36*100)</f>
        <v>79.6875</v>
      </c>
      <c r="U36" s="66">
        <f>Q36/$Q$7*100</f>
        <v>15.90594744121715</v>
      </c>
      <c r="V36" s="62">
        <f>SUM(V37:V43)</f>
        <v>243</v>
      </c>
      <c r="W36" s="63">
        <f>SUM(W37:W43)</f>
        <v>135</v>
      </c>
      <c r="X36" s="64">
        <f>SUM(X37:X43)</f>
        <v>108</v>
      </c>
      <c r="Y36" s="65">
        <f>IF(ISERROR(W36/X36),"***",W36/X36*100)</f>
        <v>125</v>
      </c>
      <c r="Z36" s="66">
        <f>V36/$V$7*100</f>
        <v>15.206508135168962</v>
      </c>
      <c r="AA36" s="62">
        <f>SUM(AA37:AA43)</f>
        <v>934</v>
      </c>
      <c r="AB36" s="63">
        <f>SUM(AB37:AB43)</f>
        <v>440</v>
      </c>
      <c r="AC36" s="64">
        <f>SUM(AC37:AC43)</f>
        <v>494</v>
      </c>
      <c r="AD36" s="65">
        <f>IF(ISERROR(AB36/AC36),"***",AB36/AC36*100)</f>
        <v>89.06882591093117</v>
      </c>
      <c r="AE36" s="66">
        <f>AA36/$AA$7*100</f>
        <v>15.763713080168776</v>
      </c>
      <c r="AF36" s="62">
        <f>SUM(AF37:AF43)</f>
        <v>1180</v>
      </c>
      <c r="AG36" s="63">
        <f>SUM(AG37:AG43)</f>
        <v>543</v>
      </c>
      <c r="AH36" s="64">
        <f>SUM(AH37:AH43)</f>
        <v>637</v>
      </c>
      <c r="AI36" s="65">
        <f>IF(ISERROR(AG36/AH36),"***",AG36/AH36*100)</f>
        <v>85.24332810047096</v>
      </c>
      <c r="AJ36" s="66">
        <f>AF36/$AF$7*100</f>
        <v>18.123176163415756</v>
      </c>
      <c r="AK36" s="62">
        <f>SUM(AK37:AK43)</f>
        <v>793</v>
      </c>
      <c r="AL36" s="63">
        <f>SUM(AL37:AL43)</f>
        <v>418</v>
      </c>
      <c r="AM36" s="64">
        <f>SUM(AM37:AM43)</f>
        <v>375</v>
      </c>
      <c r="AN36" s="65">
        <f>IF(ISERROR(AL36/AM36),"***",AL36/AM36*100)</f>
        <v>111.46666666666667</v>
      </c>
      <c r="AO36" s="66">
        <f>AK36/$AK$7*100</f>
        <v>18.4719310505474</v>
      </c>
      <c r="AP36" s="62">
        <f>SUM(AP37:AP43)</f>
        <v>335</v>
      </c>
      <c r="AQ36" s="63">
        <f>SUM(AQ37:AQ43)</f>
        <v>170</v>
      </c>
      <c r="AR36" s="64">
        <f>SUM(AR37:AR43)</f>
        <v>165</v>
      </c>
      <c r="AS36" s="65">
        <f>IF(ISERROR(AQ36/AR36),"***",AQ36/AR36*100)</f>
        <v>103.03030303030303</v>
      </c>
      <c r="AT36" s="66">
        <f>AP36/$AP$7*100</f>
        <v>15.213442325158946</v>
      </c>
      <c r="AU36" s="62">
        <f>SUM(AU37:AU43)</f>
        <v>196</v>
      </c>
      <c r="AV36" s="63">
        <f>SUM(AV37:AV43)</f>
        <v>119</v>
      </c>
      <c r="AW36" s="64">
        <f>SUM(AW37:AW43)</f>
        <v>77</v>
      </c>
      <c r="AX36" s="65">
        <f>IF(ISERROR(AV36/AW36),"***",AV36/AW36*100)</f>
        <v>154.54545454545453</v>
      </c>
      <c r="AY36" s="66">
        <f>AU36/$AU$7*100</f>
        <v>14.01000714796283</v>
      </c>
      <c r="AZ36" s="62">
        <f>SUM(AZ37:AZ43)</f>
        <v>184</v>
      </c>
      <c r="BA36" s="63">
        <f>SUM(BA37:BA43)</f>
        <v>112</v>
      </c>
      <c r="BB36" s="64">
        <f>SUM(BB37:BB43)</f>
        <v>72</v>
      </c>
      <c r="BC36" s="65">
        <f>IF(ISERROR(BA36/BB36),"***",BA36/BB36*100)</f>
        <v>155.55555555555557</v>
      </c>
      <c r="BD36" s="66">
        <f>AZ36/$AZ$7*100</f>
        <v>15.726495726495726</v>
      </c>
      <c r="BE36" s="62">
        <f>SUM(BE37:BE43)</f>
        <v>228</v>
      </c>
      <c r="BF36" s="63">
        <f>SUM(BF37:BF43)</f>
        <v>123</v>
      </c>
      <c r="BG36" s="64">
        <f>SUM(BG37:BG43)</f>
        <v>105</v>
      </c>
      <c r="BH36" s="65">
        <f>IF(ISERROR(BF36/BG36),"***",BF36/BG36*100)</f>
        <v>117.14285714285715</v>
      </c>
      <c r="BI36" s="66">
        <f>BE36/$BE$7*100</f>
        <v>16.60597232337946</v>
      </c>
      <c r="BJ36" s="62">
        <f>SUM(BJ37:BJ43)</f>
        <v>146</v>
      </c>
      <c r="BK36" s="63">
        <f>SUM(BK37:BK43)</f>
        <v>86</v>
      </c>
      <c r="BL36" s="64">
        <f>SUM(BL37:BL43)</f>
        <v>60</v>
      </c>
      <c r="BM36" s="65">
        <f>IF(ISERROR(BK36/BL36),"***",BK36/BL36*100)</f>
        <v>143.33333333333334</v>
      </c>
      <c r="BN36" s="66">
        <f>BJ36/$BJ$7*100</f>
        <v>16.572077185017026</v>
      </c>
      <c r="BO36" s="62">
        <f>SUM(BO37:BO43)</f>
        <v>94</v>
      </c>
      <c r="BP36" s="63">
        <f>SUM(BP37:BP43)</f>
        <v>52</v>
      </c>
      <c r="BQ36" s="64">
        <f>SUM(BQ37:BQ43)</f>
        <v>42</v>
      </c>
      <c r="BR36" s="65">
        <f>IF(ISERROR(BP36/BQ36),"***",BP36/BQ36*100)</f>
        <v>123.80952380952381</v>
      </c>
      <c r="BS36" s="66">
        <f>BO36/$BO$7*100</f>
        <v>16.095890410958905</v>
      </c>
      <c r="BT36" s="62">
        <f>SUM(BT37:BT43)</f>
        <v>60</v>
      </c>
      <c r="BU36" s="63">
        <f>SUM(BU37:BU43)</f>
        <v>32</v>
      </c>
      <c r="BV36" s="64">
        <f>SUM(BV37:BV43)</f>
        <v>28</v>
      </c>
      <c r="BW36" s="65">
        <f>IF(ISERROR(BU36/BV36),"***",BU36/BV36*100)</f>
        <v>114.28571428571428</v>
      </c>
      <c r="BX36" s="66">
        <f>BT36/$BT$7*100</f>
        <v>16.39344262295082</v>
      </c>
      <c r="BY36" s="62">
        <f>SUM(BY37:BY43)</f>
        <v>44</v>
      </c>
      <c r="BZ36" s="63">
        <f>SUM(BZ37:BZ43)</f>
        <v>20</v>
      </c>
      <c r="CA36" s="64">
        <f>SUM(CA37:CA43)</f>
        <v>24</v>
      </c>
      <c r="CB36" s="65">
        <f>IF(ISERROR(BZ36/CA36),"***",BZ36/CA36*100)</f>
        <v>83.33333333333334</v>
      </c>
      <c r="CC36" s="66">
        <f>BY36/$BY$7*100</f>
        <v>15.277777777777779</v>
      </c>
      <c r="CD36" s="62">
        <f>SUM(CD37:CD43)</f>
        <v>26</v>
      </c>
      <c r="CE36" s="63">
        <f>SUM(CE37:CE43)</f>
        <v>7</v>
      </c>
      <c r="CF36" s="64">
        <f>SUM(CF37:CF43)</f>
        <v>19</v>
      </c>
      <c r="CG36" s="65">
        <f>IF(ISERROR(CE36/CF36),"***",CE36/CF36*100)</f>
        <v>36.84210526315789</v>
      </c>
      <c r="CH36" s="66">
        <f>CD36/$CD$7*100</f>
        <v>13.684210526315791</v>
      </c>
      <c r="CI36" s="62">
        <f>SUM(CI37:CI43)</f>
        <v>33</v>
      </c>
      <c r="CJ36" s="63">
        <f>SUM(CJ37:CJ43)</f>
        <v>8</v>
      </c>
      <c r="CK36" s="64">
        <f>SUM(CK37:CK43)</f>
        <v>25</v>
      </c>
      <c r="CL36" s="65">
        <f>IF(ISERROR(CJ36/CK36),"***",CJ36/CK36*100)</f>
        <v>32</v>
      </c>
      <c r="CM36" s="66">
        <f>CI36/$CI$7*100</f>
        <v>21.153846153846153</v>
      </c>
      <c r="CN36" s="62">
        <f>SUM(CN37:CN43)</f>
        <v>20</v>
      </c>
      <c r="CO36" s="63">
        <f>SUM(CO37:CO43)</f>
        <v>6</v>
      </c>
      <c r="CP36" s="64">
        <f>SUM(CP37:CP43)</f>
        <v>14</v>
      </c>
      <c r="CQ36" s="65">
        <f>IF(ISERROR(CO36/CP36),"***",CO36/CP36*100)</f>
        <v>42.857142857142854</v>
      </c>
      <c r="CR36" s="66">
        <f>CN36/$CN$7*100</f>
        <v>19.801980198019802</v>
      </c>
      <c r="CS36" s="62">
        <f>SUM(CS37:CS43)</f>
        <v>7</v>
      </c>
      <c r="CT36" s="63">
        <f>SUM(CT37:CT43)</f>
        <v>2</v>
      </c>
      <c r="CU36" s="64">
        <f>SUM(CU37:CU43)</f>
        <v>5</v>
      </c>
      <c r="CV36" s="65">
        <f t="shared" si="2"/>
        <v>40</v>
      </c>
      <c r="CW36" s="67">
        <f t="shared" si="3"/>
        <v>12.5</v>
      </c>
    </row>
    <row r="37" spans="1:101" ht="13.5">
      <c r="A37" s="16" t="s">
        <v>83</v>
      </c>
      <c r="B37" s="68">
        <f aca="true" t="shared" si="12" ref="B37:B43">SUM(C37:D37)</f>
        <v>1101</v>
      </c>
      <c r="C37" s="69">
        <f aca="true" t="shared" si="13" ref="C37:D43">H37+M37+R37+W37+AB37+AG37+AL37+AQ37+AV37+BA37+BF37+BK37+BP37+BU37+BZ37+CE37+CJ37+CO37+CT37</f>
        <v>637</v>
      </c>
      <c r="D37" s="70">
        <f t="shared" si="13"/>
        <v>464</v>
      </c>
      <c r="E37" s="71">
        <f t="shared" si="0"/>
        <v>137.2844827586207</v>
      </c>
      <c r="F37" s="72">
        <f t="shared" si="1"/>
        <v>3.465751699823722</v>
      </c>
      <c r="G37" s="68">
        <v>93</v>
      </c>
      <c r="H37" s="69">
        <v>49</v>
      </c>
      <c r="I37" s="70">
        <v>44</v>
      </c>
      <c r="J37" s="71">
        <v>111.36363636363636</v>
      </c>
      <c r="K37" s="72">
        <v>3.699284009546539</v>
      </c>
      <c r="L37" s="68">
        <v>40</v>
      </c>
      <c r="M37" s="69">
        <v>21</v>
      </c>
      <c r="N37" s="70">
        <v>19</v>
      </c>
      <c r="O37" s="71">
        <v>110.5263157894737</v>
      </c>
      <c r="P37" s="72">
        <v>2.783576896311761</v>
      </c>
      <c r="Q37" s="68">
        <v>24</v>
      </c>
      <c r="R37" s="69">
        <v>14</v>
      </c>
      <c r="S37" s="70">
        <v>10</v>
      </c>
      <c r="T37" s="71">
        <v>140</v>
      </c>
      <c r="U37" s="72">
        <v>3.319502074688797</v>
      </c>
      <c r="V37" s="68">
        <v>54</v>
      </c>
      <c r="W37" s="69">
        <v>38</v>
      </c>
      <c r="X37" s="70">
        <v>16</v>
      </c>
      <c r="Y37" s="71">
        <v>237.5</v>
      </c>
      <c r="Z37" s="72">
        <v>3.379224030037547</v>
      </c>
      <c r="AA37" s="68">
        <v>226</v>
      </c>
      <c r="AB37" s="69">
        <v>144</v>
      </c>
      <c r="AC37" s="70">
        <v>82</v>
      </c>
      <c r="AD37" s="71">
        <v>175.609756097561</v>
      </c>
      <c r="AE37" s="72">
        <v>3.8143459915611815</v>
      </c>
      <c r="AF37" s="68">
        <v>253</v>
      </c>
      <c r="AG37" s="69">
        <v>134</v>
      </c>
      <c r="AH37" s="70">
        <v>119</v>
      </c>
      <c r="AI37" s="71">
        <v>112.60504201680672</v>
      </c>
      <c r="AJ37" s="72">
        <v>3.8857318384272768</v>
      </c>
      <c r="AK37" s="68">
        <v>155</v>
      </c>
      <c r="AL37" s="69">
        <v>85</v>
      </c>
      <c r="AM37" s="70">
        <v>70</v>
      </c>
      <c r="AN37" s="71">
        <v>121.42857142857142</v>
      </c>
      <c r="AO37" s="72">
        <v>3.610528767761472</v>
      </c>
      <c r="AP37" s="68">
        <v>66</v>
      </c>
      <c r="AQ37" s="69">
        <v>37</v>
      </c>
      <c r="AR37" s="70">
        <v>29</v>
      </c>
      <c r="AS37" s="71">
        <v>127.58620689655173</v>
      </c>
      <c r="AT37" s="72">
        <v>2.997275204359673</v>
      </c>
      <c r="AU37" s="68">
        <v>33</v>
      </c>
      <c r="AV37" s="69">
        <v>18</v>
      </c>
      <c r="AW37" s="70">
        <v>15</v>
      </c>
      <c r="AX37" s="71">
        <v>120</v>
      </c>
      <c r="AY37" s="72">
        <v>2.3588277340957826</v>
      </c>
      <c r="AZ37" s="68">
        <v>38</v>
      </c>
      <c r="BA37" s="69">
        <v>23</v>
      </c>
      <c r="BB37" s="70">
        <v>15</v>
      </c>
      <c r="BC37" s="71">
        <v>153.33333333333334</v>
      </c>
      <c r="BD37" s="72">
        <v>3.2478632478632483</v>
      </c>
      <c r="BE37" s="68">
        <v>56</v>
      </c>
      <c r="BF37" s="69">
        <v>37</v>
      </c>
      <c r="BG37" s="70">
        <v>19</v>
      </c>
      <c r="BH37" s="71">
        <v>194.73684210526315</v>
      </c>
      <c r="BI37" s="72">
        <v>4.0786598689002185</v>
      </c>
      <c r="BJ37" s="68">
        <v>24</v>
      </c>
      <c r="BK37" s="69">
        <v>16</v>
      </c>
      <c r="BL37" s="70">
        <v>8</v>
      </c>
      <c r="BM37" s="71">
        <v>200</v>
      </c>
      <c r="BN37" s="72">
        <v>2.724177071509648</v>
      </c>
      <c r="BO37" s="68">
        <v>15</v>
      </c>
      <c r="BP37" s="69">
        <v>10</v>
      </c>
      <c r="BQ37" s="70">
        <v>5</v>
      </c>
      <c r="BR37" s="71">
        <v>200</v>
      </c>
      <c r="BS37" s="72">
        <v>2.5684931506849313</v>
      </c>
      <c r="BT37" s="68">
        <v>7</v>
      </c>
      <c r="BU37" s="69">
        <v>5</v>
      </c>
      <c r="BV37" s="70">
        <v>2</v>
      </c>
      <c r="BW37" s="71">
        <v>250</v>
      </c>
      <c r="BX37" s="72">
        <v>1.912568306010929</v>
      </c>
      <c r="BY37" s="68">
        <v>3</v>
      </c>
      <c r="BZ37" s="69">
        <v>2</v>
      </c>
      <c r="CA37" s="70">
        <v>1</v>
      </c>
      <c r="CB37" s="71">
        <v>200</v>
      </c>
      <c r="CC37" s="72">
        <v>1.0416666666666665</v>
      </c>
      <c r="CD37" s="68">
        <v>1</v>
      </c>
      <c r="CE37" s="69">
        <v>0</v>
      </c>
      <c r="CF37" s="70">
        <v>1</v>
      </c>
      <c r="CG37" s="71" t="s">
        <v>210</v>
      </c>
      <c r="CH37" s="72">
        <v>0.5263157894736842</v>
      </c>
      <c r="CI37" s="68">
        <v>8</v>
      </c>
      <c r="CJ37" s="69">
        <v>2</v>
      </c>
      <c r="CK37" s="70">
        <v>6</v>
      </c>
      <c r="CL37" s="71">
        <v>33.33333333333333</v>
      </c>
      <c r="CM37" s="72">
        <v>5.128205128205128</v>
      </c>
      <c r="CN37" s="68">
        <v>5</v>
      </c>
      <c r="CO37" s="69">
        <v>2</v>
      </c>
      <c r="CP37" s="70">
        <v>3</v>
      </c>
      <c r="CQ37" s="71">
        <v>66.66666666666666</v>
      </c>
      <c r="CR37" s="72">
        <v>4.9504950495049505</v>
      </c>
      <c r="CS37" s="68">
        <f aca="true" t="shared" si="14" ref="CS37:CS43">SUM(CT37:CU37)</f>
        <v>0</v>
      </c>
      <c r="CT37" s="69"/>
      <c r="CU37" s="70"/>
      <c r="CV37" s="71" t="str">
        <f t="shared" si="2"/>
        <v>***</v>
      </c>
      <c r="CW37" s="73">
        <f t="shared" si="3"/>
        <v>0</v>
      </c>
    </row>
    <row r="38" spans="1:101" ht="13.5">
      <c r="A38" s="16" t="s">
        <v>84</v>
      </c>
      <c r="B38" s="68">
        <f t="shared" si="12"/>
        <v>1051</v>
      </c>
      <c r="C38" s="69">
        <f t="shared" si="13"/>
        <v>530</v>
      </c>
      <c r="D38" s="70">
        <f t="shared" si="13"/>
        <v>521</v>
      </c>
      <c r="E38" s="71">
        <f t="shared" si="0"/>
        <v>101.7274472168906</v>
      </c>
      <c r="F38" s="72">
        <f t="shared" si="1"/>
        <v>3.3083606144547972</v>
      </c>
      <c r="G38" s="68">
        <v>101</v>
      </c>
      <c r="H38" s="69">
        <v>42</v>
      </c>
      <c r="I38" s="70">
        <v>59</v>
      </c>
      <c r="J38" s="71">
        <v>71.1864406779661</v>
      </c>
      <c r="K38" s="72">
        <v>4.017501988862371</v>
      </c>
      <c r="L38" s="68">
        <v>29</v>
      </c>
      <c r="M38" s="69">
        <v>21</v>
      </c>
      <c r="N38" s="70">
        <v>8</v>
      </c>
      <c r="O38" s="71">
        <v>262.5</v>
      </c>
      <c r="P38" s="72">
        <v>2.0180932498260264</v>
      </c>
      <c r="Q38" s="68">
        <v>26</v>
      </c>
      <c r="R38" s="69">
        <v>11</v>
      </c>
      <c r="S38" s="70">
        <v>15</v>
      </c>
      <c r="T38" s="71">
        <v>73.33333333333333</v>
      </c>
      <c r="U38" s="72">
        <v>3.5961272475795294</v>
      </c>
      <c r="V38" s="68">
        <v>41</v>
      </c>
      <c r="W38" s="69">
        <v>21</v>
      </c>
      <c r="X38" s="70">
        <v>20</v>
      </c>
      <c r="Y38" s="71">
        <v>105</v>
      </c>
      <c r="Z38" s="72">
        <v>2.5657071339173965</v>
      </c>
      <c r="AA38" s="68">
        <v>151</v>
      </c>
      <c r="AB38" s="69">
        <v>75</v>
      </c>
      <c r="AC38" s="70">
        <v>76</v>
      </c>
      <c r="AD38" s="71">
        <v>98.68421052631578</v>
      </c>
      <c r="AE38" s="72">
        <v>2.548523206751055</v>
      </c>
      <c r="AF38" s="68">
        <v>272</v>
      </c>
      <c r="AG38" s="69">
        <v>128</v>
      </c>
      <c r="AH38" s="70">
        <v>144</v>
      </c>
      <c r="AI38" s="71">
        <v>88.88888888888889</v>
      </c>
      <c r="AJ38" s="72">
        <v>4.177545691906006</v>
      </c>
      <c r="AK38" s="68">
        <v>179</v>
      </c>
      <c r="AL38" s="69">
        <v>100</v>
      </c>
      <c r="AM38" s="70">
        <v>79</v>
      </c>
      <c r="AN38" s="71">
        <v>126.58227848101266</v>
      </c>
      <c r="AO38" s="72">
        <v>4.169578383414861</v>
      </c>
      <c r="AP38" s="68">
        <v>69</v>
      </c>
      <c r="AQ38" s="69">
        <v>34</v>
      </c>
      <c r="AR38" s="70">
        <v>35</v>
      </c>
      <c r="AS38" s="71">
        <v>97.14285714285714</v>
      </c>
      <c r="AT38" s="72">
        <v>3.1335149863760217</v>
      </c>
      <c r="AU38" s="68">
        <v>36</v>
      </c>
      <c r="AV38" s="69">
        <v>23</v>
      </c>
      <c r="AW38" s="70">
        <v>13</v>
      </c>
      <c r="AX38" s="71">
        <v>176.9230769230769</v>
      </c>
      <c r="AY38" s="72">
        <v>2.573266619013581</v>
      </c>
      <c r="AZ38" s="68">
        <v>42</v>
      </c>
      <c r="BA38" s="69">
        <v>24</v>
      </c>
      <c r="BB38" s="70">
        <v>18</v>
      </c>
      <c r="BC38" s="71">
        <v>133.33333333333331</v>
      </c>
      <c r="BD38" s="72">
        <v>3.5897435897435894</v>
      </c>
      <c r="BE38" s="68">
        <v>35</v>
      </c>
      <c r="BF38" s="69">
        <v>18</v>
      </c>
      <c r="BG38" s="70">
        <v>17</v>
      </c>
      <c r="BH38" s="71">
        <v>105.88235294117648</v>
      </c>
      <c r="BI38" s="72">
        <v>2.5491624180626364</v>
      </c>
      <c r="BJ38" s="68">
        <v>18</v>
      </c>
      <c r="BK38" s="69">
        <v>9</v>
      </c>
      <c r="BL38" s="70">
        <v>9</v>
      </c>
      <c r="BM38" s="71">
        <v>100</v>
      </c>
      <c r="BN38" s="72">
        <v>2.0431328036322363</v>
      </c>
      <c r="BO38" s="68">
        <v>17</v>
      </c>
      <c r="BP38" s="69">
        <v>10</v>
      </c>
      <c r="BQ38" s="70">
        <v>7</v>
      </c>
      <c r="BR38" s="71">
        <v>142.85714285714286</v>
      </c>
      <c r="BS38" s="72">
        <v>2.910958904109589</v>
      </c>
      <c r="BT38" s="68">
        <v>14</v>
      </c>
      <c r="BU38" s="69">
        <v>8</v>
      </c>
      <c r="BV38" s="70">
        <v>6</v>
      </c>
      <c r="BW38" s="71">
        <v>133.33333333333331</v>
      </c>
      <c r="BX38" s="72">
        <v>3.825136612021858</v>
      </c>
      <c r="BY38" s="68">
        <v>9</v>
      </c>
      <c r="BZ38" s="69">
        <v>4</v>
      </c>
      <c r="CA38" s="70">
        <v>5</v>
      </c>
      <c r="CB38" s="71">
        <v>80</v>
      </c>
      <c r="CC38" s="72">
        <v>3.125</v>
      </c>
      <c r="CD38" s="68">
        <v>6</v>
      </c>
      <c r="CE38" s="69">
        <v>2</v>
      </c>
      <c r="CF38" s="70">
        <v>4</v>
      </c>
      <c r="CG38" s="71">
        <v>50</v>
      </c>
      <c r="CH38" s="72">
        <v>3.1578947368421053</v>
      </c>
      <c r="CI38" s="68">
        <v>5</v>
      </c>
      <c r="CJ38" s="69">
        <v>0</v>
      </c>
      <c r="CK38" s="70">
        <v>5</v>
      </c>
      <c r="CL38" s="71" t="s">
        <v>210</v>
      </c>
      <c r="CM38" s="72">
        <v>3.205128205128205</v>
      </c>
      <c r="CN38" s="68"/>
      <c r="CO38" s="69"/>
      <c r="CP38" s="70"/>
      <c r="CQ38" s="71" t="s">
        <v>211</v>
      </c>
      <c r="CR38" s="72">
        <v>0</v>
      </c>
      <c r="CS38" s="68">
        <f t="shared" si="14"/>
        <v>1</v>
      </c>
      <c r="CT38" s="69"/>
      <c r="CU38" s="70">
        <v>1</v>
      </c>
      <c r="CV38" s="71">
        <f t="shared" si="2"/>
        <v>0</v>
      </c>
      <c r="CW38" s="73">
        <f t="shared" si="3"/>
        <v>1.7857142857142856</v>
      </c>
    </row>
    <row r="39" spans="1:101" ht="13.5">
      <c r="A39" s="16" t="s">
        <v>85</v>
      </c>
      <c r="B39" s="68">
        <f t="shared" si="12"/>
        <v>1607</v>
      </c>
      <c r="C39" s="69">
        <f t="shared" si="13"/>
        <v>790</v>
      </c>
      <c r="D39" s="70">
        <f t="shared" si="13"/>
        <v>817</v>
      </c>
      <c r="E39" s="71">
        <f aca="true" t="shared" si="15" ref="E39:E68">IF(ISERROR(C39/D39),"***",C39/D39*100)</f>
        <v>96.6952264381885</v>
      </c>
      <c r="F39" s="72">
        <f aca="true" t="shared" si="16" ref="F39:F68">B39/$B$7*100</f>
        <v>5.05854948375724</v>
      </c>
      <c r="G39" s="68">
        <v>133</v>
      </c>
      <c r="H39" s="69">
        <v>75</v>
      </c>
      <c r="I39" s="70">
        <v>58</v>
      </c>
      <c r="J39" s="71">
        <v>129.31034482758622</v>
      </c>
      <c r="K39" s="72">
        <v>5.290373906125696</v>
      </c>
      <c r="L39" s="68">
        <v>75</v>
      </c>
      <c r="M39" s="69">
        <v>37</v>
      </c>
      <c r="N39" s="70">
        <v>38</v>
      </c>
      <c r="O39" s="71">
        <v>97.36842105263158</v>
      </c>
      <c r="P39" s="72">
        <v>5.219206680584551</v>
      </c>
      <c r="Q39" s="68">
        <v>38</v>
      </c>
      <c r="R39" s="69">
        <v>19</v>
      </c>
      <c r="S39" s="70">
        <v>19</v>
      </c>
      <c r="T39" s="71">
        <v>100</v>
      </c>
      <c r="U39" s="72">
        <v>5.255878284923928</v>
      </c>
      <c r="V39" s="68">
        <v>66</v>
      </c>
      <c r="W39" s="69">
        <v>33</v>
      </c>
      <c r="X39" s="70">
        <v>33</v>
      </c>
      <c r="Y39" s="71">
        <v>100</v>
      </c>
      <c r="Z39" s="72">
        <v>4.130162703379224</v>
      </c>
      <c r="AA39" s="68">
        <v>276</v>
      </c>
      <c r="AB39" s="69">
        <v>107</v>
      </c>
      <c r="AC39" s="70">
        <v>169</v>
      </c>
      <c r="AD39" s="71">
        <v>63.31360946745562</v>
      </c>
      <c r="AE39" s="72">
        <v>4.658227848101266</v>
      </c>
      <c r="AF39" s="68">
        <v>354</v>
      </c>
      <c r="AG39" s="69">
        <v>162</v>
      </c>
      <c r="AH39" s="70">
        <v>192</v>
      </c>
      <c r="AI39" s="71">
        <v>84.375</v>
      </c>
      <c r="AJ39" s="72">
        <v>5.436952849024728</v>
      </c>
      <c r="AK39" s="68">
        <v>260</v>
      </c>
      <c r="AL39" s="69">
        <v>144</v>
      </c>
      <c r="AM39" s="70">
        <v>116</v>
      </c>
      <c r="AN39" s="71">
        <v>124.13793103448276</v>
      </c>
      <c r="AO39" s="72">
        <v>6.05637083624505</v>
      </c>
      <c r="AP39" s="68">
        <v>103</v>
      </c>
      <c r="AQ39" s="69">
        <v>47</v>
      </c>
      <c r="AR39" s="70">
        <v>56</v>
      </c>
      <c r="AS39" s="71">
        <v>83.92857142857143</v>
      </c>
      <c r="AT39" s="72">
        <v>4.677565849227975</v>
      </c>
      <c r="AU39" s="68">
        <v>63</v>
      </c>
      <c r="AV39" s="69">
        <v>42</v>
      </c>
      <c r="AW39" s="70">
        <v>21</v>
      </c>
      <c r="AX39" s="71">
        <v>200</v>
      </c>
      <c r="AY39" s="72">
        <v>4.503216583273767</v>
      </c>
      <c r="AZ39" s="68">
        <v>48</v>
      </c>
      <c r="BA39" s="69">
        <v>31</v>
      </c>
      <c r="BB39" s="70">
        <v>17</v>
      </c>
      <c r="BC39" s="71">
        <v>182.35294117647058</v>
      </c>
      <c r="BD39" s="72">
        <v>4.102564102564102</v>
      </c>
      <c r="BE39" s="68">
        <v>64</v>
      </c>
      <c r="BF39" s="69">
        <v>34</v>
      </c>
      <c r="BG39" s="70">
        <v>30</v>
      </c>
      <c r="BH39" s="71">
        <v>113.33333333333333</v>
      </c>
      <c r="BI39" s="72">
        <v>4.6613255644573925</v>
      </c>
      <c r="BJ39" s="68">
        <v>38</v>
      </c>
      <c r="BK39" s="69">
        <v>18</v>
      </c>
      <c r="BL39" s="70">
        <v>20</v>
      </c>
      <c r="BM39" s="71">
        <v>90</v>
      </c>
      <c r="BN39" s="72">
        <v>4.313280363223609</v>
      </c>
      <c r="BO39" s="68">
        <v>25</v>
      </c>
      <c r="BP39" s="69">
        <v>14</v>
      </c>
      <c r="BQ39" s="70">
        <v>11</v>
      </c>
      <c r="BR39" s="71">
        <v>127.27272727272727</v>
      </c>
      <c r="BS39" s="72">
        <v>4.280821917808219</v>
      </c>
      <c r="BT39" s="68">
        <v>18</v>
      </c>
      <c r="BU39" s="69">
        <v>9</v>
      </c>
      <c r="BV39" s="70">
        <v>9</v>
      </c>
      <c r="BW39" s="71">
        <v>100</v>
      </c>
      <c r="BX39" s="72">
        <v>4.918032786885246</v>
      </c>
      <c r="BY39" s="68">
        <v>16</v>
      </c>
      <c r="BZ39" s="69">
        <v>8</v>
      </c>
      <c r="CA39" s="70">
        <v>8</v>
      </c>
      <c r="CB39" s="71">
        <v>100</v>
      </c>
      <c r="CC39" s="72">
        <v>5.555555555555555</v>
      </c>
      <c r="CD39" s="68">
        <v>8</v>
      </c>
      <c r="CE39" s="69">
        <v>4</v>
      </c>
      <c r="CF39" s="70">
        <v>4</v>
      </c>
      <c r="CG39" s="71">
        <v>100</v>
      </c>
      <c r="CH39" s="72">
        <v>4.2105263157894735</v>
      </c>
      <c r="CI39" s="68">
        <v>8</v>
      </c>
      <c r="CJ39" s="69">
        <v>2</v>
      </c>
      <c r="CK39" s="70">
        <v>6</v>
      </c>
      <c r="CL39" s="71">
        <v>33.33333333333333</v>
      </c>
      <c r="CM39" s="72">
        <v>5.128205128205128</v>
      </c>
      <c r="CN39" s="68">
        <v>10</v>
      </c>
      <c r="CO39" s="69">
        <v>3</v>
      </c>
      <c r="CP39" s="70">
        <v>7</v>
      </c>
      <c r="CQ39" s="71">
        <v>42.857142857142854</v>
      </c>
      <c r="CR39" s="72">
        <v>9.900990099009901</v>
      </c>
      <c r="CS39" s="68">
        <f t="shared" si="14"/>
        <v>4</v>
      </c>
      <c r="CT39" s="69">
        <v>1</v>
      </c>
      <c r="CU39" s="70">
        <v>3</v>
      </c>
      <c r="CV39" s="71">
        <f aca="true" t="shared" si="17" ref="CV39:CV68">IF(ISERROR(CT39/CU39),"***",CT39/CU39*100)</f>
        <v>33.33333333333333</v>
      </c>
      <c r="CW39" s="73">
        <f aca="true" t="shared" si="18" ref="CW39:CW68">CS39/$CS$7*100</f>
        <v>7.142857142857142</v>
      </c>
    </row>
    <row r="40" spans="1:101" ht="13.5">
      <c r="A40" s="16" t="s">
        <v>86</v>
      </c>
      <c r="B40" s="68">
        <f t="shared" si="12"/>
        <v>559</v>
      </c>
      <c r="C40" s="69">
        <f t="shared" si="13"/>
        <v>259</v>
      </c>
      <c r="D40" s="70">
        <f t="shared" si="13"/>
        <v>300</v>
      </c>
      <c r="E40" s="71">
        <f t="shared" si="15"/>
        <v>86.33333333333333</v>
      </c>
      <c r="F40" s="72">
        <f t="shared" si="16"/>
        <v>1.7596323344245781</v>
      </c>
      <c r="G40" s="68">
        <v>33</v>
      </c>
      <c r="H40" s="69">
        <v>20</v>
      </c>
      <c r="I40" s="70">
        <v>13</v>
      </c>
      <c r="J40" s="71">
        <v>153.84615384615387</v>
      </c>
      <c r="K40" s="72">
        <v>1.3126491646778042</v>
      </c>
      <c r="L40" s="68">
        <v>24</v>
      </c>
      <c r="M40" s="69">
        <v>10</v>
      </c>
      <c r="N40" s="70">
        <v>14</v>
      </c>
      <c r="O40" s="71">
        <v>71.42857142857143</v>
      </c>
      <c r="P40" s="72">
        <v>1.6701461377870561</v>
      </c>
      <c r="Q40" s="68">
        <v>15</v>
      </c>
      <c r="R40" s="69">
        <v>5</v>
      </c>
      <c r="S40" s="70">
        <v>10</v>
      </c>
      <c r="T40" s="71">
        <v>50</v>
      </c>
      <c r="U40" s="72">
        <v>2.0746887966804977</v>
      </c>
      <c r="V40" s="68">
        <v>38</v>
      </c>
      <c r="W40" s="69">
        <v>23</v>
      </c>
      <c r="X40" s="70">
        <v>15</v>
      </c>
      <c r="Y40" s="71">
        <v>153.33333333333334</v>
      </c>
      <c r="Z40" s="72">
        <v>2.3779724655819776</v>
      </c>
      <c r="AA40" s="68">
        <v>104</v>
      </c>
      <c r="AB40" s="69">
        <v>40</v>
      </c>
      <c r="AC40" s="70">
        <v>64</v>
      </c>
      <c r="AD40" s="71">
        <v>62.5</v>
      </c>
      <c r="AE40" s="72">
        <v>1.7552742616033754</v>
      </c>
      <c r="AF40" s="68">
        <v>114</v>
      </c>
      <c r="AG40" s="69">
        <v>51</v>
      </c>
      <c r="AH40" s="70">
        <v>63</v>
      </c>
      <c r="AI40" s="71">
        <v>80.95238095238095</v>
      </c>
      <c r="AJ40" s="72">
        <v>1.7508831208723696</v>
      </c>
      <c r="AK40" s="68">
        <v>75</v>
      </c>
      <c r="AL40" s="69">
        <v>30</v>
      </c>
      <c r="AM40" s="70">
        <v>45</v>
      </c>
      <c r="AN40" s="71">
        <v>66.66666666666666</v>
      </c>
      <c r="AO40" s="72">
        <v>1.7470300489168415</v>
      </c>
      <c r="AP40" s="68">
        <v>38</v>
      </c>
      <c r="AQ40" s="69">
        <v>19</v>
      </c>
      <c r="AR40" s="70">
        <v>19</v>
      </c>
      <c r="AS40" s="71">
        <v>100</v>
      </c>
      <c r="AT40" s="72">
        <v>1.725703905540418</v>
      </c>
      <c r="AU40" s="68">
        <v>18</v>
      </c>
      <c r="AV40" s="69">
        <v>12</v>
      </c>
      <c r="AW40" s="70">
        <v>6</v>
      </c>
      <c r="AX40" s="71">
        <v>200</v>
      </c>
      <c r="AY40" s="72">
        <v>1.2866333095067906</v>
      </c>
      <c r="AZ40" s="68">
        <v>21</v>
      </c>
      <c r="BA40" s="69">
        <v>11</v>
      </c>
      <c r="BB40" s="70">
        <v>10</v>
      </c>
      <c r="BC40" s="71">
        <v>110</v>
      </c>
      <c r="BD40" s="72">
        <v>1.7948717948717947</v>
      </c>
      <c r="BE40" s="68">
        <v>27</v>
      </c>
      <c r="BF40" s="69">
        <v>10</v>
      </c>
      <c r="BG40" s="70">
        <v>17</v>
      </c>
      <c r="BH40" s="71">
        <v>58.82352941176471</v>
      </c>
      <c r="BI40" s="72">
        <v>1.9664967225054626</v>
      </c>
      <c r="BJ40" s="68">
        <v>22</v>
      </c>
      <c r="BK40" s="69">
        <v>16</v>
      </c>
      <c r="BL40" s="70">
        <v>6</v>
      </c>
      <c r="BM40" s="71">
        <v>266.66666666666663</v>
      </c>
      <c r="BN40" s="72">
        <v>2.4971623155505105</v>
      </c>
      <c r="BO40" s="68">
        <v>5</v>
      </c>
      <c r="BP40" s="69">
        <v>2</v>
      </c>
      <c r="BQ40" s="70">
        <v>3</v>
      </c>
      <c r="BR40" s="71">
        <v>66.66666666666666</v>
      </c>
      <c r="BS40" s="72">
        <v>0.8561643835616438</v>
      </c>
      <c r="BT40" s="68">
        <v>9</v>
      </c>
      <c r="BU40" s="69">
        <v>6</v>
      </c>
      <c r="BV40" s="70">
        <v>3</v>
      </c>
      <c r="BW40" s="71">
        <v>200</v>
      </c>
      <c r="BX40" s="72">
        <v>2.459016393442623</v>
      </c>
      <c r="BY40" s="68">
        <v>5</v>
      </c>
      <c r="BZ40" s="69">
        <v>1</v>
      </c>
      <c r="CA40" s="70">
        <v>4</v>
      </c>
      <c r="CB40" s="71">
        <v>25</v>
      </c>
      <c r="CC40" s="72">
        <v>1.7361111111111112</v>
      </c>
      <c r="CD40" s="68">
        <v>5</v>
      </c>
      <c r="CE40" s="69">
        <v>0</v>
      </c>
      <c r="CF40" s="70">
        <v>5</v>
      </c>
      <c r="CG40" s="71" t="s">
        <v>210</v>
      </c>
      <c r="CH40" s="72">
        <v>2.631578947368421</v>
      </c>
      <c r="CI40" s="68">
        <v>5</v>
      </c>
      <c r="CJ40" s="69">
        <v>2</v>
      </c>
      <c r="CK40" s="70">
        <v>3</v>
      </c>
      <c r="CL40" s="71">
        <v>66.66666666666666</v>
      </c>
      <c r="CM40" s="72">
        <v>3.205128205128205</v>
      </c>
      <c r="CN40" s="68">
        <v>1</v>
      </c>
      <c r="CO40" s="69">
        <v>1</v>
      </c>
      <c r="CP40" s="70">
        <v>0</v>
      </c>
      <c r="CQ40" s="71" t="s">
        <v>211</v>
      </c>
      <c r="CR40" s="72">
        <v>0.9900990099009901</v>
      </c>
      <c r="CS40" s="68">
        <f t="shared" si="14"/>
        <v>0</v>
      </c>
      <c r="CT40" s="69"/>
      <c r="CU40" s="70"/>
      <c r="CV40" s="71" t="str">
        <f t="shared" si="17"/>
        <v>***</v>
      </c>
      <c r="CW40" s="73">
        <f t="shared" si="18"/>
        <v>0</v>
      </c>
    </row>
    <row r="41" spans="1:101" ht="13.5">
      <c r="A41" s="16" t="s">
        <v>87</v>
      </c>
      <c r="B41" s="68">
        <f t="shared" si="12"/>
        <v>477</v>
      </c>
      <c r="C41" s="69">
        <f t="shared" si="13"/>
        <v>205</v>
      </c>
      <c r="D41" s="70">
        <f t="shared" si="13"/>
        <v>272</v>
      </c>
      <c r="E41" s="71">
        <f t="shared" si="15"/>
        <v>75.36764705882352</v>
      </c>
      <c r="F41" s="72">
        <f t="shared" si="16"/>
        <v>1.5015109544195417</v>
      </c>
      <c r="G41" s="68">
        <v>38</v>
      </c>
      <c r="H41" s="69">
        <v>24</v>
      </c>
      <c r="I41" s="70">
        <v>14</v>
      </c>
      <c r="J41" s="71">
        <v>171.42857142857142</v>
      </c>
      <c r="K41" s="72">
        <v>1.511535401750199</v>
      </c>
      <c r="L41" s="68">
        <v>20</v>
      </c>
      <c r="M41" s="69">
        <v>8</v>
      </c>
      <c r="N41" s="70">
        <v>12</v>
      </c>
      <c r="O41" s="71">
        <v>66.66666666666666</v>
      </c>
      <c r="P41" s="72">
        <v>1.3917884481558804</v>
      </c>
      <c r="Q41" s="68">
        <v>3</v>
      </c>
      <c r="R41" s="69">
        <v>0</v>
      </c>
      <c r="S41" s="70">
        <v>3</v>
      </c>
      <c r="T41" s="71" t="s">
        <v>210</v>
      </c>
      <c r="U41" s="72">
        <v>0.4149377593360996</v>
      </c>
      <c r="V41" s="68">
        <v>26</v>
      </c>
      <c r="W41" s="69">
        <v>9</v>
      </c>
      <c r="X41" s="70">
        <v>17</v>
      </c>
      <c r="Y41" s="71">
        <v>52.94117647058824</v>
      </c>
      <c r="Z41" s="72">
        <v>1.6270337922403004</v>
      </c>
      <c r="AA41" s="68">
        <v>90</v>
      </c>
      <c r="AB41" s="69">
        <v>38</v>
      </c>
      <c r="AC41" s="70">
        <v>52</v>
      </c>
      <c r="AD41" s="71">
        <v>73.07692307692307</v>
      </c>
      <c r="AE41" s="72">
        <v>1.5189873417721518</v>
      </c>
      <c r="AF41" s="68">
        <v>92</v>
      </c>
      <c r="AG41" s="69">
        <v>24</v>
      </c>
      <c r="AH41" s="70">
        <v>68</v>
      </c>
      <c r="AI41" s="71">
        <v>35.294117647058826</v>
      </c>
      <c r="AJ41" s="72">
        <v>1.412993395791737</v>
      </c>
      <c r="AK41" s="68">
        <v>68</v>
      </c>
      <c r="AL41" s="69">
        <v>30</v>
      </c>
      <c r="AM41" s="70">
        <v>38</v>
      </c>
      <c r="AN41" s="71">
        <v>78.94736842105263</v>
      </c>
      <c r="AO41" s="72">
        <v>1.583973911017936</v>
      </c>
      <c r="AP41" s="68">
        <v>31</v>
      </c>
      <c r="AQ41" s="69">
        <v>17</v>
      </c>
      <c r="AR41" s="70">
        <v>14</v>
      </c>
      <c r="AS41" s="71">
        <v>121.42857142857142</v>
      </c>
      <c r="AT41" s="72">
        <v>1.407811080835604</v>
      </c>
      <c r="AU41" s="68">
        <v>20</v>
      </c>
      <c r="AV41" s="69">
        <v>9</v>
      </c>
      <c r="AW41" s="70">
        <v>11</v>
      </c>
      <c r="AX41" s="71">
        <v>81.81818181818183</v>
      </c>
      <c r="AY41" s="72">
        <v>1.4295925661186561</v>
      </c>
      <c r="AZ41" s="68">
        <v>14</v>
      </c>
      <c r="BA41" s="69">
        <v>9</v>
      </c>
      <c r="BB41" s="70">
        <v>5</v>
      </c>
      <c r="BC41" s="71">
        <v>180</v>
      </c>
      <c r="BD41" s="72">
        <v>1.1965811965811968</v>
      </c>
      <c r="BE41" s="68">
        <v>17</v>
      </c>
      <c r="BF41" s="69">
        <v>7</v>
      </c>
      <c r="BG41" s="70">
        <v>10</v>
      </c>
      <c r="BH41" s="71">
        <v>70</v>
      </c>
      <c r="BI41" s="72">
        <v>1.2381646030589948</v>
      </c>
      <c r="BJ41" s="68">
        <v>24</v>
      </c>
      <c r="BK41" s="69">
        <v>14</v>
      </c>
      <c r="BL41" s="70">
        <v>10</v>
      </c>
      <c r="BM41" s="71">
        <v>140</v>
      </c>
      <c r="BN41" s="72">
        <v>2.724177071509648</v>
      </c>
      <c r="BO41" s="68">
        <v>16</v>
      </c>
      <c r="BP41" s="69">
        <v>9</v>
      </c>
      <c r="BQ41" s="70">
        <v>7</v>
      </c>
      <c r="BR41" s="71">
        <v>128.57142857142858</v>
      </c>
      <c r="BS41" s="72">
        <v>2.73972602739726</v>
      </c>
      <c r="BT41" s="68">
        <v>4</v>
      </c>
      <c r="BU41" s="69">
        <v>2</v>
      </c>
      <c r="BV41" s="70">
        <v>2</v>
      </c>
      <c r="BW41" s="71">
        <v>100</v>
      </c>
      <c r="BX41" s="72">
        <v>1.092896174863388</v>
      </c>
      <c r="BY41" s="68">
        <v>5</v>
      </c>
      <c r="BZ41" s="69">
        <v>2</v>
      </c>
      <c r="CA41" s="70">
        <v>3</v>
      </c>
      <c r="CB41" s="71">
        <v>66.66666666666666</v>
      </c>
      <c r="CC41" s="72">
        <v>1.7361111111111112</v>
      </c>
      <c r="CD41" s="68">
        <v>2</v>
      </c>
      <c r="CE41" s="69">
        <v>0</v>
      </c>
      <c r="CF41" s="70">
        <v>2</v>
      </c>
      <c r="CG41" s="71" t="s">
        <v>210</v>
      </c>
      <c r="CH41" s="72">
        <v>1.0526315789473684</v>
      </c>
      <c r="CI41" s="68">
        <v>4</v>
      </c>
      <c r="CJ41" s="69">
        <v>2</v>
      </c>
      <c r="CK41" s="70">
        <v>2</v>
      </c>
      <c r="CL41" s="71">
        <v>100</v>
      </c>
      <c r="CM41" s="72">
        <v>2.564102564102564</v>
      </c>
      <c r="CN41" s="68">
        <v>1</v>
      </c>
      <c r="CO41" s="69">
        <v>0</v>
      </c>
      <c r="CP41" s="70">
        <v>1</v>
      </c>
      <c r="CQ41" s="71" t="s">
        <v>211</v>
      </c>
      <c r="CR41" s="72">
        <v>0.9900990099009901</v>
      </c>
      <c r="CS41" s="68">
        <f t="shared" si="14"/>
        <v>2</v>
      </c>
      <c r="CT41" s="69">
        <v>1</v>
      </c>
      <c r="CU41" s="70">
        <v>1</v>
      </c>
      <c r="CV41" s="71">
        <f t="shared" si="17"/>
        <v>100</v>
      </c>
      <c r="CW41" s="73">
        <f t="shared" si="18"/>
        <v>3.571428571428571</v>
      </c>
    </row>
    <row r="42" spans="1:101" ht="13.5">
      <c r="A42" s="16" t="s">
        <v>88</v>
      </c>
      <c r="B42" s="68">
        <f t="shared" si="12"/>
        <v>227</v>
      </c>
      <c r="C42" s="69">
        <f t="shared" si="13"/>
        <v>114</v>
      </c>
      <c r="D42" s="70">
        <f t="shared" si="13"/>
        <v>113</v>
      </c>
      <c r="E42" s="71">
        <f t="shared" si="15"/>
        <v>100.88495575221239</v>
      </c>
      <c r="F42" s="72">
        <f t="shared" si="16"/>
        <v>0.7145555275749181</v>
      </c>
      <c r="G42" s="68">
        <v>19</v>
      </c>
      <c r="H42" s="69">
        <v>9</v>
      </c>
      <c r="I42" s="70">
        <v>10</v>
      </c>
      <c r="J42" s="71">
        <v>90</v>
      </c>
      <c r="K42" s="72">
        <v>0.7557677008750995</v>
      </c>
      <c r="L42" s="68">
        <v>10</v>
      </c>
      <c r="M42" s="69">
        <v>5</v>
      </c>
      <c r="N42" s="70">
        <v>5</v>
      </c>
      <c r="O42" s="71">
        <v>100</v>
      </c>
      <c r="P42" s="72">
        <v>0.6958942240779402</v>
      </c>
      <c r="Q42" s="68">
        <v>5</v>
      </c>
      <c r="R42" s="69">
        <v>1</v>
      </c>
      <c r="S42" s="70">
        <v>4</v>
      </c>
      <c r="T42" s="71">
        <v>25</v>
      </c>
      <c r="U42" s="72">
        <v>0.6915629322268326</v>
      </c>
      <c r="V42" s="68">
        <v>9</v>
      </c>
      <c r="W42" s="69">
        <v>7</v>
      </c>
      <c r="X42" s="70">
        <v>2</v>
      </c>
      <c r="Y42" s="71">
        <v>350</v>
      </c>
      <c r="Z42" s="72">
        <v>0.5632040050062578</v>
      </c>
      <c r="AA42" s="68">
        <v>28</v>
      </c>
      <c r="AB42" s="69">
        <v>7</v>
      </c>
      <c r="AC42" s="70">
        <v>21</v>
      </c>
      <c r="AD42" s="71">
        <v>33.33333333333333</v>
      </c>
      <c r="AE42" s="72">
        <v>0.4725738396624472</v>
      </c>
      <c r="AF42" s="68">
        <v>37</v>
      </c>
      <c r="AG42" s="69">
        <v>20</v>
      </c>
      <c r="AH42" s="70">
        <v>17</v>
      </c>
      <c r="AI42" s="71">
        <v>117.64705882352942</v>
      </c>
      <c r="AJ42" s="72">
        <v>0.5682690830901551</v>
      </c>
      <c r="AK42" s="68">
        <v>32</v>
      </c>
      <c r="AL42" s="69">
        <v>17</v>
      </c>
      <c r="AM42" s="70">
        <v>15</v>
      </c>
      <c r="AN42" s="71">
        <v>113.33333333333333</v>
      </c>
      <c r="AO42" s="72">
        <v>0.7453994875378523</v>
      </c>
      <c r="AP42" s="68">
        <v>13</v>
      </c>
      <c r="AQ42" s="69">
        <v>7</v>
      </c>
      <c r="AR42" s="70">
        <v>6</v>
      </c>
      <c r="AS42" s="71">
        <v>116.66666666666667</v>
      </c>
      <c r="AT42" s="72">
        <v>0.5903723887375113</v>
      </c>
      <c r="AU42" s="68">
        <v>15</v>
      </c>
      <c r="AV42" s="69">
        <v>9</v>
      </c>
      <c r="AW42" s="70">
        <v>6</v>
      </c>
      <c r="AX42" s="71">
        <v>150</v>
      </c>
      <c r="AY42" s="72">
        <v>1.0721944245889923</v>
      </c>
      <c r="AZ42" s="68">
        <v>11</v>
      </c>
      <c r="BA42" s="69">
        <v>7</v>
      </c>
      <c r="BB42" s="70">
        <v>4</v>
      </c>
      <c r="BC42" s="71">
        <v>175</v>
      </c>
      <c r="BD42" s="72">
        <v>0.9401709401709402</v>
      </c>
      <c r="BE42" s="68">
        <v>13</v>
      </c>
      <c r="BF42" s="69">
        <v>10</v>
      </c>
      <c r="BG42" s="70">
        <v>3</v>
      </c>
      <c r="BH42" s="71">
        <v>333.33333333333337</v>
      </c>
      <c r="BI42" s="72">
        <v>0.9468317552804079</v>
      </c>
      <c r="BJ42" s="68">
        <v>11</v>
      </c>
      <c r="BK42" s="69">
        <v>7</v>
      </c>
      <c r="BL42" s="70">
        <v>4</v>
      </c>
      <c r="BM42" s="71">
        <v>175</v>
      </c>
      <c r="BN42" s="72">
        <v>1.2485811577752552</v>
      </c>
      <c r="BO42" s="68">
        <v>13</v>
      </c>
      <c r="BP42" s="69">
        <v>5</v>
      </c>
      <c r="BQ42" s="70">
        <v>8</v>
      </c>
      <c r="BR42" s="71">
        <v>62.5</v>
      </c>
      <c r="BS42" s="72">
        <v>2.2260273972602738</v>
      </c>
      <c r="BT42" s="68">
        <v>3</v>
      </c>
      <c r="BU42" s="69">
        <v>0</v>
      </c>
      <c r="BV42" s="70">
        <v>3</v>
      </c>
      <c r="BW42" s="71" t="s">
        <v>210</v>
      </c>
      <c r="BX42" s="72">
        <v>0.819672131147541</v>
      </c>
      <c r="BY42" s="68">
        <v>4</v>
      </c>
      <c r="BZ42" s="69">
        <v>2</v>
      </c>
      <c r="CA42" s="70">
        <v>2</v>
      </c>
      <c r="CB42" s="71">
        <v>100</v>
      </c>
      <c r="CC42" s="72">
        <v>1.3888888888888888</v>
      </c>
      <c r="CD42" s="68">
        <v>2</v>
      </c>
      <c r="CE42" s="69">
        <v>1</v>
      </c>
      <c r="CF42" s="70">
        <v>1</v>
      </c>
      <c r="CG42" s="71">
        <v>100</v>
      </c>
      <c r="CH42" s="72">
        <v>1.0526315789473684</v>
      </c>
      <c r="CI42" s="68">
        <v>1</v>
      </c>
      <c r="CJ42" s="69">
        <v>0</v>
      </c>
      <c r="CK42" s="70">
        <v>1</v>
      </c>
      <c r="CL42" s="71" t="s">
        <v>210</v>
      </c>
      <c r="CM42" s="72">
        <v>0.641025641025641</v>
      </c>
      <c r="CN42" s="68">
        <v>1</v>
      </c>
      <c r="CO42" s="69">
        <v>0</v>
      </c>
      <c r="CP42" s="70">
        <v>1</v>
      </c>
      <c r="CQ42" s="71" t="s">
        <v>211</v>
      </c>
      <c r="CR42" s="72">
        <v>0.9900990099009901</v>
      </c>
      <c r="CS42" s="68">
        <f t="shared" si="14"/>
        <v>0</v>
      </c>
      <c r="CT42" s="69"/>
      <c r="CU42" s="70"/>
      <c r="CV42" s="71" t="str">
        <f t="shared" si="17"/>
        <v>***</v>
      </c>
      <c r="CW42" s="73">
        <f t="shared" si="18"/>
        <v>0</v>
      </c>
    </row>
    <row r="43" spans="1:101" s="4" customFormat="1" ht="12.75" customHeight="1">
      <c r="A43" s="37" t="s">
        <v>89</v>
      </c>
      <c r="B43" s="86">
        <f t="shared" si="12"/>
        <v>263</v>
      </c>
      <c r="C43" s="87">
        <f t="shared" si="13"/>
        <v>124</v>
      </c>
      <c r="D43" s="88">
        <f t="shared" si="13"/>
        <v>139</v>
      </c>
      <c r="E43" s="89">
        <f t="shared" si="15"/>
        <v>89.20863309352518</v>
      </c>
      <c r="F43" s="90">
        <f t="shared" si="16"/>
        <v>0.8278771090405439</v>
      </c>
      <c r="G43" s="86">
        <v>19</v>
      </c>
      <c r="H43" s="87">
        <v>6</v>
      </c>
      <c r="I43" s="88">
        <v>13</v>
      </c>
      <c r="J43" s="89">
        <v>46.15384615384615</v>
      </c>
      <c r="K43" s="90">
        <v>0.7557677008750995</v>
      </c>
      <c r="L43" s="86">
        <v>13</v>
      </c>
      <c r="M43" s="87">
        <v>8</v>
      </c>
      <c r="N43" s="88">
        <v>5</v>
      </c>
      <c r="O43" s="89">
        <v>160</v>
      </c>
      <c r="P43" s="90">
        <v>0.9046624913013221</v>
      </c>
      <c r="Q43" s="86">
        <v>4</v>
      </c>
      <c r="R43" s="87">
        <v>1</v>
      </c>
      <c r="S43" s="88">
        <v>3</v>
      </c>
      <c r="T43" s="89">
        <v>33.33333333333333</v>
      </c>
      <c r="U43" s="90">
        <v>0.5532503457814661</v>
      </c>
      <c r="V43" s="86">
        <v>9</v>
      </c>
      <c r="W43" s="87">
        <v>4</v>
      </c>
      <c r="X43" s="88">
        <v>5</v>
      </c>
      <c r="Y43" s="89">
        <v>80</v>
      </c>
      <c r="Z43" s="90">
        <v>0.5632040050062578</v>
      </c>
      <c r="AA43" s="86">
        <v>59</v>
      </c>
      <c r="AB43" s="87">
        <v>29</v>
      </c>
      <c r="AC43" s="88">
        <v>30</v>
      </c>
      <c r="AD43" s="89">
        <v>96.66666666666667</v>
      </c>
      <c r="AE43" s="90">
        <v>0.9957805907172996</v>
      </c>
      <c r="AF43" s="86">
        <v>58</v>
      </c>
      <c r="AG43" s="87">
        <v>24</v>
      </c>
      <c r="AH43" s="88">
        <v>34</v>
      </c>
      <c r="AI43" s="89">
        <v>70.58823529411765</v>
      </c>
      <c r="AJ43" s="90">
        <v>0.8908001843034865</v>
      </c>
      <c r="AK43" s="86">
        <v>24</v>
      </c>
      <c r="AL43" s="87">
        <v>12</v>
      </c>
      <c r="AM43" s="88">
        <v>12</v>
      </c>
      <c r="AN43" s="89">
        <v>100</v>
      </c>
      <c r="AO43" s="90">
        <v>0.5590496156533892</v>
      </c>
      <c r="AP43" s="86">
        <v>15</v>
      </c>
      <c r="AQ43" s="87">
        <v>9</v>
      </c>
      <c r="AR43" s="88">
        <v>6</v>
      </c>
      <c r="AS43" s="89">
        <v>150</v>
      </c>
      <c r="AT43" s="90">
        <v>0.6811989100817438</v>
      </c>
      <c r="AU43" s="86">
        <v>11</v>
      </c>
      <c r="AV43" s="87">
        <v>6</v>
      </c>
      <c r="AW43" s="88">
        <v>5</v>
      </c>
      <c r="AX43" s="89">
        <v>120</v>
      </c>
      <c r="AY43" s="90">
        <v>0.7862759113652609</v>
      </c>
      <c r="AZ43" s="86">
        <v>10</v>
      </c>
      <c r="BA43" s="87">
        <v>7</v>
      </c>
      <c r="BB43" s="88">
        <v>3</v>
      </c>
      <c r="BC43" s="89">
        <v>233.33333333333334</v>
      </c>
      <c r="BD43" s="90">
        <v>0.8547008547008548</v>
      </c>
      <c r="BE43" s="86">
        <v>16</v>
      </c>
      <c r="BF43" s="87">
        <v>7</v>
      </c>
      <c r="BG43" s="88">
        <v>9</v>
      </c>
      <c r="BH43" s="89">
        <v>77.77777777777779</v>
      </c>
      <c r="BI43" s="90">
        <v>1.1653313911143481</v>
      </c>
      <c r="BJ43" s="86">
        <v>9</v>
      </c>
      <c r="BK43" s="87">
        <v>6</v>
      </c>
      <c r="BL43" s="88">
        <v>3</v>
      </c>
      <c r="BM43" s="89">
        <v>200</v>
      </c>
      <c r="BN43" s="90">
        <v>1.0215664018161181</v>
      </c>
      <c r="BO43" s="86">
        <v>3</v>
      </c>
      <c r="BP43" s="87">
        <v>2</v>
      </c>
      <c r="BQ43" s="88">
        <v>1</v>
      </c>
      <c r="BR43" s="89">
        <v>200</v>
      </c>
      <c r="BS43" s="90">
        <v>0.5136986301369862</v>
      </c>
      <c r="BT43" s="86">
        <v>5</v>
      </c>
      <c r="BU43" s="87">
        <v>2</v>
      </c>
      <c r="BV43" s="88">
        <v>3</v>
      </c>
      <c r="BW43" s="89">
        <v>66.66666666666666</v>
      </c>
      <c r="BX43" s="90">
        <v>1.366120218579235</v>
      </c>
      <c r="BY43" s="86">
        <v>2</v>
      </c>
      <c r="BZ43" s="87">
        <v>1</v>
      </c>
      <c r="CA43" s="88">
        <v>1</v>
      </c>
      <c r="CB43" s="89">
        <v>100</v>
      </c>
      <c r="CC43" s="90">
        <v>0.6944444444444444</v>
      </c>
      <c r="CD43" s="86">
        <v>2</v>
      </c>
      <c r="CE43" s="87">
        <v>0</v>
      </c>
      <c r="CF43" s="88">
        <v>2</v>
      </c>
      <c r="CG43" s="89" t="s">
        <v>210</v>
      </c>
      <c r="CH43" s="90">
        <v>1.0526315789473684</v>
      </c>
      <c r="CI43" s="86">
        <v>2</v>
      </c>
      <c r="CJ43" s="87">
        <v>0</v>
      </c>
      <c r="CK43" s="88">
        <v>2</v>
      </c>
      <c r="CL43" s="89" t="s">
        <v>210</v>
      </c>
      <c r="CM43" s="90">
        <v>1.282051282051282</v>
      </c>
      <c r="CN43" s="86">
        <v>2</v>
      </c>
      <c r="CO43" s="87">
        <v>0</v>
      </c>
      <c r="CP43" s="88">
        <v>2</v>
      </c>
      <c r="CQ43" s="89" t="s">
        <v>211</v>
      </c>
      <c r="CR43" s="90">
        <v>1.9801980198019802</v>
      </c>
      <c r="CS43" s="86">
        <f t="shared" si="14"/>
        <v>0</v>
      </c>
      <c r="CT43" s="87"/>
      <c r="CU43" s="88"/>
      <c r="CV43" s="89" t="str">
        <f t="shared" si="17"/>
        <v>***</v>
      </c>
      <c r="CW43" s="91">
        <f t="shared" si="18"/>
        <v>0</v>
      </c>
    </row>
    <row r="44" spans="1:101" ht="13.5">
      <c r="A44" s="39" t="s">
        <v>90</v>
      </c>
      <c r="B44" s="62">
        <f>SUM(B45:B46)</f>
        <v>653</v>
      </c>
      <c r="C44" s="63">
        <f>SUM(C45:C46)</f>
        <v>303</v>
      </c>
      <c r="D44" s="64">
        <f>SUM(D45:D46)</f>
        <v>350</v>
      </c>
      <c r="E44" s="65">
        <f t="shared" si="15"/>
        <v>86.57142857142858</v>
      </c>
      <c r="F44" s="66">
        <f t="shared" si="16"/>
        <v>2.0555275749181567</v>
      </c>
      <c r="G44" s="62">
        <f>SUM(G45:G46)</f>
        <v>51</v>
      </c>
      <c r="H44" s="63">
        <f>SUM(H45:H46)</f>
        <v>25</v>
      </c>
      <c r="I44" s="64">
        <f>SUM(I45:I46)</f>
        <v>26</v>
      </c>
      <c r="J44" s="65">
        <f>IF(ISERROR(H44/I44),"***",H44/I44*100)</f>
        <v>96.15384615384616</v>
      </c>
      <c r="K44" s="66">
        <f>G44/$G$7*100</f>
        <v>2.028639618138425</v>
      </c>
      <c r="L44" s="62">
        <f>SUM(L45:L46)</f>
        <v>28</v>
      </c>
      <c r="M44" s="63">
        <f>SUM(M45:M46)</f>
        <v>18</v>
      </c>
      <c r="N44" s="64">
        <f>SUM(N45:N46)</f>
        <v>10</v>
      </c>
      <c r="O44" s="65">
        <f>IF(ISERROR(M44/N44),"***",M44/N44*100)</f>
        <v>180</v>
      </c>
      <c r="P44" s="66">
        <f>L44/$L$7*100</f>
        <v>1.9485038274182327</v>
      </c>
      <c r="Q44" s="62">
        <f>SUM(Q45:Q46)</f>
        <v>9</v>
      </c>
      <c r="R44" s="63">
        <f>SUM(R45:R46)</f>
        <v>4</v>
      </c>
      <c r="S44" s="64">
        <f>SUM(S45:S46)</f>
        <v>5</v>
      </c>
      <c r="T44" s="65">
        <f>IF(ISERROR(R44/S44),"***",R44/S44*100)</f>
        <v>80</v>
      </c>
      <c r="U44" s="66">
        <f>Q44/$Q$7*100</f>
        <v>1.2448132780082988</v>
      </c>
      <c r="V44" s="62">
        <f>SUM(V45:V46)</f>
        <v>36</v>
      </c>
      <c r="W44" s="63">
        <f>SUM(W45:W46)</f>
        <v>22</v>
      </c>
      <c r="X44" s="64">
        <f>SUM(X45:X46)</f>
        <v>14</v>
      </c>
      <c r="Y44" s="65">
        <f>IF(ISERROR(W44/X44),"***",W44/X44*100)</f>
        <v>157.14285714285714</v>
      </c>
      <c r="Z44" s="66">
        <f>V44/$V$7*100</f>
        <v>2.252816020025031</v>
      </c>
      <c r="AA44" s="62">
        <f>SUM(AA45:AA46)</f>
        <v>129</v>
      </c>
      <c r="AB44" s="63">
        <f>SUM(AB45:AB46)</f>
        <v>61</v>
      </c>
      <c r="AC44" s="64">
        <f>SUM(AC45:AC46)</f>
        <v>68</v>
      </c>
      <c r="AD44" s="65">
        <f>IF(ISERROR(AB44/AC44),"***",AB44/AC44*100)</f>
        <v>89.70588235294117</v>
      </c>
      <c r="AE44" s="66">
        <f>AA44/$AA$7*100</f>
        <v>2.1772151898734178</v>
      </c>
      <c r="AF44" s="62">
        <f>SUM(AF45:AF46)</f>
        <v>118</v>
      </c>
      <c r="AG44" s="63">
        <f>SUM(AG45:AG46)</f>
        <v>42</v>
      </c>
      <c r="AH44" s="64">
        <f>SUM(AH45:AH46)</f>
        <v>76</v>
      </c>
      <c r="AI44" s="65">
        <f>IF(ISERROR(AG44/AH44),"***",AG44/AH44*100)</f>
        <v>55.26315789473685</v>
      </c>
      <c r="AJ44" s="66">
        <f>AF44/$AF$7*100</f>
        <v>1.8123176163415757</v>
      </c>
      <c r="AK44" s="62">
        <f>SUM(AK45:AK46)</f>
        <v>82</v>
      </c>
      <c r="AL44" s="63">
        <f>SUM(AL45:AL46)</f>
        <v>32</v>
      </c>
      <c r="AM44" s="64">
        <f>SUM(AM45:AM46)</f>
        <v>50</v>
      </c>
      <c r="AN44" s="65">
        <f>IF(ISERROR(AL44/AM44),"***",AL44/AM44*100)</f>
        <v>64</v>
      </c>
      <c r="AO44" s="66">
        <f>AK44/$AK$7*100</f>
        <v>1.9100861868157466</v>
      </c>
      <c r="AP44" s="62">
        <f>SUM(AP45:AP46)</f>
        <v>40</v>
      </c>
      <c r="AQ44" s="63">
        <f>SUM(AQ45:AQ46)</f>
        <v>22</v>
      </c>
      <c r="AR44" s="64">
        <f>SUM(AR45:AR46)</f>
        <v>18</v>
      </c>
      <c r="AS44" s="65">
        <f>IF(ISERROR(AQ44/AR44),"***",AQ44/AR44*100)</f>
        <v>122.22222222222223</v>
      </c>
      <c r="AT44" s="66">
        <f>AP44/$AP$7*100</f>
        <v>1.8165304268846505</v>
      </c>
      <c r="AU44" s="62">
        <f>SUM(AU45:AU46)</f>
        <v>27</v>
      </c>
      <c r="AV44" s="63">
        <f>SUM(AV45:AV46)</f>
        <v>15</v>
      </c>
      <c r="AW44" s="64">
        <f>SUM(AW45:AW46)</f>
        <v>12</v>
      </c>
      <c r="AX44" s="65">
        <f>IF(ISERROR(AV44/AW44),"***",AV44/AW44*100)</f>
        <v>125</v>
      </c>
      <c r="AY44" s="66">
        <f>AU44/$AU$7*100</f>
        <v>1.9299499642601858</v>
      </c>
      <c r="AZ44" s="62">
        <f>SUM(AZ45:AZ46)</f>
        <v>26</v>
      </c>
      <c r="BA44" s="63">
        <f>SUM(BA45:BA46)</f>
        <v>17</v>
      </c>
      <c r="BB44" s="64">
        <f>SUM(BB45:BB46)</f>
        <v>9</v>
      </c>
      <c r="BC44" s="65">
        <f>IF(ISERROR(BA44/BB44),"***",BA44/BB44*100)</f>
        <v>188.88888888888889</v>
      </c>
      <c r="BD44" s="66">
        <f>AZ44/$AZ$7*100</f>
        <v>2.2222222222222223</v>
      </c>
      <c r="BE44" s="62">
        <f>SUM(BE45:BE46)</f>
        <v>41</v>
      </c>
      <c r="BF44" s="63">
        <f>SUM(BF45:BF46)</f>
        <v>20</v>
      </c>
      <c r="BG44" s="64">
        <f>SUM(BG45:BG46)</f>
        <v>21</v>
      </c>
      <c r="BH44" s="65">
        <f>IF(ISERROR(BF44/BG44),"***",BF44/BG44*100)</f>
        <v>95.23809523809523</v>
      </c>
      <c r="BI44" s="66">
        <f>BE44/$BE$7*100</f>
        <v>2.986161689730517</v>
      </c>
      <c r="BJ44" s="62">
        <f>SUM(BJ45:BJ46)</f>
        <v>24</v>
      </c>
      <c r="BK44" s="63">
        <f>SUM(BK45:BK46)</f>
        <v>12</v>
      </c>
      <c r="BL44" s="64">
        <f>SUM(BL45:BL46)</f>
        <v>12</v>
      </c>
      <c r="BM44" s="65">
        <f>IF(ISERROR(BK44/BL44),"***",BK44/BL44*100)</f>
        <v>100</v>
      </c>
      <c r="BN44" s="66">
        <f>BJ44/$BJ$7*100</f>
        <v>2.724177071509648</v>
      </c>
      <c r="BO44" s="62">
        <f>SUM(BO45:BO46)</f>
        <v>11</v>
      </c>
      <c r="BP44" s="63">
        <f>SUM(BP45:BP46)</f>
        <v>6</v>
      </c>
      <c r="BQ44" s="64">
        <f>SUM(BQ45:BQ46)</f>
        <v>5</v>
      </c>
      <c r="BR44" s="65">
        <f>IF(ISERROR(BP44/BQ44),"***",BP44/BQ44*100)</f>
        <v>120</v>
      </c>
      <c r="BS44" s="66">
        <f>BO44/$BO$7*100</f>
        <v>1.8835616438356164</v>
      </c>
      <c r="BT44" s="62">
        <f>SUM(BT45:BT46)</f>
        <v>6</v>
      </c>
      <c r="BU44" s="63">
        <f>SUM(BU45:BU46)</f>
        <v>2</v>
      </c>
      <c r="BV44" s="64">
        <f>SUM(BV45:BV46)</f>
        <v>4</v>
      </c>
      <c r="BW44" s="65">
        <f>IF(ISERROR(BU44/BV44),"***",BU44/BV44*100)</f>
        <v>50</v>
      </c>
      <c r="BX44" s="66">
        <f>BT44/$BT$7*100</f>
        <v>1.639344262295082</v>
      </c>
      <c r="BY44" s="62">
        <f>SUM(BY45:BY46)</f>
        <v>5</v>
      </c>
      <c r="BZ44" s="63">
        <f>SUM(BZ45:BZ46)</f>
        <v>1</v>
      </c>
      <c r="CA44" s="64">
        <f>SUM(CA45:CA46)</f>
        <v>4</v>
      </c>
      <c r="CB44" s="65">
        <f>IF(ISERROR(BZ44/CA44),"***",BZ44/CA44*100)</f>
        <v>25</v>
      </c>
      <c r="CC44" s="66">
        <f>BY44/$BY$7*100</f>
        <v>1.7361111111111112</v>
      </c>
      <c r="CD44" s="62">
        <f>SUM(CD45:CD46)</f>
        <v>6</v>
      </c>
      <c r="CE44" s="63">
        <f>SUM(CE45:CE46)</f>
        <v>1</v>
      </c>
      <c r="CF44" s="64">
        <f>SUM(CF45:CF46)</f>
        <v>5</v>
      </c>
      <c r="CG44" s="65">
        <f>IF(ISERROR(CE44/CF44),"***",CE44/CF44*100)</f>
        <v>20</v>
      </c>
      <c r="CH44" s="66">
        <f>CD44/$CD$7*100</f>
        <v>3.1578947368421053</v>
      </c>
      <c r="CI44" s="62">
        <f>SUM(CI45:CI46)</f>
        <v>5</v>
      </c>
      <c r="CJ44" s="63">
        <f>SUM(CJ45:CJ46)</f>
        <v>2</v>
      </c>
      <c r="CK44" s="64">
        <f>SUM(CK45:CK46)</f>
        <v>3</v>
      </c>
      <c r="CL44" s="65">
        <f>IF(ISERROR(CJ44/CK44),"***",CJ44/CK44*100)</f>
        <v>66.66666666666666</v>
      </c>
      <c r="CM44" s="66">
        <f>CI44/$CI$7*100</f>
        <v>3.205128205128205</v>
      </c>
      <c r="CN44" s="62">
        <f>SUM(CN45:CN46)</f>
        <v>2</v>
      </c>
      <c r="CO44" s="63">
        <f>SUM(CO45:CO46)</f>
        <v>0</v>
      </c>
      <c r="CP44" s="64">
        <f>SUM(CP45:CP46)</f>
        <v>2</v>
      </c>
      <c r="CQ44" s="65">
        <f>IF(ISERROR(CO44/CP44),"***",CO44/CP44*100)</f>
        <v>0</v>
      </c>
      <c r="CR44" s="66">
        <f>CN44/$CN$7*100</f>
        <v>1.9801980198019802</v>
      </c>
      <c r="CS44" s="62">
        <f>SUM(CS45:CS46)</f>
        <v>6</v>
      </c>
      <c r="CT44" s="63">
        <f>SUM(CT45:CT46)</f>
        <v>1</v>
      </c>
      <c r="CU44" s="64">
        <f>SUM(CU45:CU46)</f>
        <v>5</v>
      </c>
      <c r="CV44" s="65">
        <f t="shared" si="17"/>
        <v>20</v>
      </c>
      <c r="CW44" s="67">
        <f t="shared" si="18"/>
        <v>10.714285714285714</v>
      </c>
    </row>
    <row r="45" spans="1:101" ht="13.5">
      <c r="A45" s="40" t="s">
        <v>91</v>
      </c>
      <c r="B45" s="68">
        <f>SUM(C45:D45)</f>
        <v>360</v>
      </c>
      <c r="C45" s="69">
        <f>H45+M45+R45+W45+AB45+AG45+AL45+AQ45+AV45+BA45+BF45+BK45+BP45+BU45+BZ45+CE45+CJ45+CO45+CT45</f>
        <v>167</v>
      </c>
      <c r="D45" s="70">
        <v>193</v>
      </c>
      <c r="E45" s="71">
        <f t="shared" si="15"/>
        <v>86.52849740932642</v>
      </c>
      <c r="F45" s="72">
        <f t="shared" si="16"/>
        <v>1.1332158146562579</v>
      </c>
      <c r="G45" s="68">
        <v>23</v>
      </c>
      <c r="H45" s="69">
        <v>14</v>
      </c>
      <c r="I45" s="70">
        <v>9</v>
      </c>
      <c r="J45" s="71">
        <v>155.55555555555557</v>
      </c>
      <c r="K45" s="72">
        <v>0.9148766905330152</v>
      </c>
      <c r="L45" s="68">
        <v>15</v>
      </c>
      <c r="M45" s="69">
        <v>8</v>
      </c>
      <c r="N45" s="70">
        <v>7</v>
      </c>
      <c r="O45" s="71">
        <v>114.28571428571428</v>
      </c>
      <c r="P45" s="72">
        <v>1.0438413361169103</v>
      </c>
      <c r="Q45" s="68">
        <v>8</v>
      </c>
      <c r="R45" s="69">
        <v>3</v>
      </c>
      <c r="S45" s="70">
        <v>5</v>
      </c>
      <c r="T45" s="71">
        <v>60</v>
      </c>
      <c r="U45" s="72">
        <v>1.1065006915629323</v>
      </c>
      <c r="V45" s="68">
        <v>23</v>
      </c>
      <c r="W45" s="69">
        <v>11</v>
      </c>
      <c r="X45" s="70">
        <v>12</v>
      </c>
      <c r="Y45" s="71">
        <v>91.66666666666666</v>
      </c>
      <c r="Z45" s="72">
        <v>1.4392991239048811</v>
      </c>
      <c r="AA45" s="68">
        <v>69</v>
      </c>
      <c r="AB45" s="69">
        <v>32</v>
      </c>
      <c r="AC45" s="70">
        <v>37</v>
      </c>
      <c r="AD45" s="71">
        <v>86.48648648648648</v>
      </c>
      <c r="AE45" s="72">
        <v>1.1645569620253164</v>
      </c>
      <c r="AF45" s="68">
        <v>64</v>
      </c>
      <c r="AG45" s="69">
        <v>27</v>
      </c>
      <c r="AH45" s="70">
        <v>37</v>
      </c>
      <c r="AI45" s="71">
        <v>72.97297297297297</v>
      </c>
      <c r="AJ45" s="72">
        <v>0.9829519275072954</v>
      </c>
      <c r="AK45" s="68">
        <v>42</v>
      </c>
      <c r="AL45" s="69">
        <v>15</v>
      </c>
      <c r="AM45" s="70">
        <v>27</v>
      </c>
      <c r="AN45" s="71">
        <v>55.55555555555556</v>
      </c>
      <c r="AO45" s="72">
        <v>0.9783368273934312</v>
      </c>
      <c r="AP45" s="68">
        <v>16</v>
      </c>
      <c r="AQ45" s="69">
        <v>7</v>
      </c>
      <c r="AR45" s="70">
        <v>9</v>
      </c>
      <c r="AS45" s="71">
        <v>77.77777777777779</v>
      </c>
      <c r="AT45" s="72">
        <v>0.7266121707538601</v>
      </c>
      <c r="AU45" s="68">
        <v>20</v>
      </c>
      <c r="AV45" s="69">
        <v>10</v>
      </c>
      <c r="AW45" s="70">
        <v>10</v>
      </c>
      <c r="AX45" s="71">
        <v>100</v>
      </c>
      <c r="AY45" s="72">
        <v>1.4295925661186561</v>
      </c>
      <c r="AZ45" s="68">
        <v>13</v>
      </c>
      <c r="BA45" s="69">
        <v>10</v>
      </c>
      <c r="BB45" s="70">
        <v>3</v>
      </c>
      <c r="BC45" s="71">
        <v>333.33333333333337</v>
      </c>
      <c r="BD45" s="72">
        <v>1.1111111111111112</v>
      </c>
      <c r="BE45" s="68">
        <v>26</v>
      </c>
      <c r="BF45" s="69">
        <v>13</v>
      </c>
      <c r="BG45" s="70">
        <v>13</v>
      </c>
      <c r="BH45" s="71">
        <v>100</v>
      </c>
      <c r="BI45" s="72">
        <v>1.8936635105608157</v>
      </c>
      <c r="BJ45" s="68">
        <v>16</v>
      </c>
      <c r="BK45" s="69">
        <v>9</v>
      </c>
      <c r="BL45" s="70">
        <v>7</v>
      </c>
      <c r="BM45" s="71">
        <v>128.57142857142858</v>
      </c>
      <c r="BN45" s="72">
        <v>1.8161180476730987</v>
      </c>
      <c r="BO45" s="68">
        <v>4</v>
      </c>
      <c r="BP45" s="69">
        <v>2</v>
      </c>
      <c r="BQ45" s="70">
        <v>2</v>
      </c>
      <c r="BR45" s="71">
        <v>100</v>
      </c>
      <c r="BS45" s="72">
        <v>0.684931506849315</v>
      </c>
      <c r="BT45" s="68">
        <v>5</v>
      </c>
      <c r="BU45" s="69">
        <v>2</v>
      </c>
      <c r="BV45" s="70">
        <v>3</v>
      </c>
      <c r="BW45" s="71">
        <v>66.66666666666666</v>
      </c>
      <c r="BX45" s="72">
        <v>1.366120218579235</v>
      </c>
      <c r="BY45" s="68">
        <v>2</v>
      </c>
      <c r="BZ45" s="69">
        <v>1</v>
      </c>
      <c r="CA45" s="70">
        <v>1</v>
      </c>
      <c r="CB45" s="71">
        <v>100</v>
      </c>
      <c r="CC45" s="72">
        <v>0.6944444444444444</v>
      </c>
      <c r="CD45" s="68">
        <v>1</v>
      </c>
      <c r="CE45" s="69">
        <v>0</v>
      </c>
      <c r="CF45" s="70">
        <v>1</v>
      </c>
      <c r="CG45" s="71" t="s">
        <v>210</v>
      </c>
      <c r="CH45" s="72">
        <v>0.5263157894736842</v>
      </c>
      <c r="CI45" s="68">
        <v>5</v>
      </c>
      <c r="CJ45" s="69">
        <v>2</v>
      </c>
      <c r="CK45" s="70">
        <v>3</v>
      </c>
      <c r="CL45" s="71">
        <v>66.66666666666666</v>
      </c>
      <c r="CM45" s="72">
        <v>3.205128205128205</v>
      </c>
      <c r="CN45" s="68">
        <v>1</v>
      </c>
      <c r="CO45" s="69">
        <v>0</v>
      </c>
      <c r="CP45" s="70">
        <v>1</v>
      </c>
      <c r="CQ45" s="71" t="s">
        <v>211</v>
      </c>
      <c r="CR45" s="72">
        <v>0.9900990099009901</v>
      </c>
      <c r="CS45" s="68">
        <f>SUM(CT45:CU45)</f>
        <v>6</v>
      </c>
      <c r="CT45" s="69">
        <v>1</v>
      </c>
      <c r="CU45" s="70">
        <v>5</v>
      </c>
      <c r="CV45" s="71">
        <f t="shared" si="17"/>
        <v>20</v>
      </c>
      <c r="CW45" s="73">
        <f t="shared" si="18"/>
        <v>10.714285714285714</v>
      </c>
    </row>
    <row r="46" spans="1:101" ht="13.5">
      <c r="A46" s="37" t="s">
        <v>92</v>
      </c>
      <c r="B46" s="68">
        <f>SUM(C46:D46)</f>
        <v>293</v>
      </c>
      <c r="C46" s="69">
        <f>H46+M46+R46+W46+AB46+AG46+AL46+AQ46+AV46+BA46+BF46+BK46+BP46+BU46+BZ46+CE46+CJ46+CO46+CT46</f>
        <v>136</v>
      </c>
      <c r="D46" s="70">
        <f>I46+N46+S46+X46+AC46+AH46+AM46+AR46+AW46+BB46+BG46+BL46+BQ46+BV46+CA46+CF46+CK46+CP46+CU46</f>
        <v>157</v>
      </c>
      <c r="E46" s="71">
        <f t="shared" si="15"/>
        <v>86.62420382165605</v>
      </c>
      <c r="F46" s="72">
        <f t="shared" si="16"/>
        <v>0.9223117602618988</v>
      </c>
      <c r="G46" s="68">
        <v>28</v>
      </c>
      <c r="H46" s="69">
        <v>11</v>
      </c>
      <c r="I46" s="70">
        <v>17</v>
      </c>
      <c r="J46" s="71">
        <v>64.70588235294117</v>
      </c>
      <c r="K46" s="72">
        <v>1.1137629276054097</v>
      </c>
      <c r="L46" s="68">
        <v>13</v>
      </c>
      <c r="M46" s="69">
        <v>10</v>
      </c>
      <c r="N46" s="70">
        <v>3</v>
      </c>
      <c r="O46" s="71">
        <v>333.33333333333337</v>
      </c>
      <c r="P46" s="72">
        <v>0.9046624913013221</v>
      </c>
      <c r="Q46" s="68">
        <v>1</v>
      </c>
      <c r="R46" s="69">
        <v>1</v>
      </c>
      <c r="S46" s="70">
        <v>0</v>
      </c>
      <c r="T46" s="71" t="s">
        <v>211</v>
      </c>
      <c r="U46" s="72">
        <v>0.13831258644536654</v>
      </c>
      <c r="V46" s="68">
        <v>13</v>
      </c>
      <c r="W46" s="69">
        <v>11</v>
      </c>
      <c r="X46" s="70">
        <v>2</v>
      </c>
      <c r="Y46" s="71">
        <v>550</v>
      </c>
      <c r="Z46" s="72">
        <v>0.8135168961201502</v>
      </c>
      <c r="AA46" s="68">
        <v>60</v>
      </c>
      <c r="AB46" s="69">
        <v>29</v>
      </c>
      <c r="AC46" s="70">
        <v>31</v>
      </c>
      <c r="AD46" s="71">
        <v>93.54838709677419</v>
      </c>
      <c r="AE46" s="72">
        <v>1.0126582278481013</v>
      </c>
      <c r="AF46" s="68">
        <v>54</v>
      </c>
      <c r="AG46" s="69">
        <v>15</v>
      </c>
      <c r="AH46" s="70">
        <v>39</v>
      </c>
      <c r="AI46" s="71">
        <v>38.46153846153847</v>
      </c>
      <c r="AJ46" s="72">
        <v>0.8293656888342804</v>
      </c>
      <c r="AK46" s="68">
        <v>40</v>
      </c>
      <c r="AL46" s="69">
        <v>17</v>
      </c>
      <c r="AM46" s="70">
        <v>23</v>
      </c>
      <c r="AN46" s="71">
        <v>73.91304347826086</v>
      </c>
      <c r="AO46" s="72">
        <v>0.9317493594223155</v>
      </c>
      <c r="AP46" s="68">
        <v>24</v>
      </c>
      <c r="AQ46" s="69">
        <v>15</v>
      </c>
      <c r="AR46" s="70">
        <v>9</v>
      </c>
      <c r="AS46" s="71">
        <v>166.66666666666669</v>
      </c>
      <c r="AT46" s="72">
        <v>1.08991825613079</v>
      </c>
      <c r="AU46" s="68">
        <v>7</v>
      </c>
      <c r="AV46" s="69">
        <v>5</v>
      </c>
      <c r="AW46" s="70">
        <v>2</v>
      </c>
      <c r="AX46" s="71">
        <v>250</v>
      </c>
      <c r="AY46" s="72">
        <v>0.5003573981415297</v>
      </c>
      <c r="AZ46" s="68">
        <v>13</v>
      </c>
      <c r="BA46" s="69">
        <v>7</v>
      </c>
      <c r="BB46" s="70">
        <v>6</v>
      </c>
      <c r="BC46" s="71">
        <v>116.66666666666667</v>
      </c>
      <c r="BD46" s="72">
        <v>1.1111111111111112</v>
      </c>
      <c r="BE46" s="68">
        <v>15</v>
      </c>
      <c r="BF46" s="69">
        <v>7</v>
      </c>
      <c r="BG46" s="70">
        <v>8</v>
      </c>
      <c r="BH46" s="71">
        <v>87.5</v>
      </c>
      <c r="BI46" s="72">
        <v>1.0924981791697013</v>
      </c>
      <c r="BJ46" s="68">
        <v>8</v>
      </c>
      <c r="BK46" s="69">
        <v>3</v>
      </c>
      <c r="BL46" s="70">
        <v>5</v>
      </c>
      <c r="BM46" s="71">
        <v>60</v>
      </c>
      <c r="BN46" s="72">
        <v>0.9080590238365494</v>
      </c>
      <c r="BO46" s="68">
        <v>7</v>
      </c>
      <c r="BP46" s="69">
        <v>4</v>
      </c>
      <c r="BQ46" s="70">
        <v>3</v>
      </c>
      <c r="BR46" s="71">
        <v>133.33333333333331</v>
      </c>
      <c r="BS46" s="72">
        <v>1.1986301369863013</v>
      </c>
      <c r="BT46" s="68">
        <v>1</v>
      </c>
      <c r="BU46" s="69">
        <v>0</v>
      </c>
      <c r="BV46" s="70">
        <v>1</v>
      </c>
      <c r="BW46" s="71" t="s">
        <v>210</v>
      </c>
      <c r="BX46" s="72">
        <v>0.273224043715847</v>
      </c>
      <c r="BY46" s="68">
        <v>3</v>
      </c>
      <c r="BZ46" s="69">
        <v>0</v>
      </c>
      <c r="CA46" s="70">
        <v>3</v>
      </c>
      <c r="CB46" s="71" t="s">
        <v>210</v>
      </c>
      <c r="CC46" s="72">
        <v>1.0416666666666665</v>
      </c>
      <c r="CD46" s="68">
        <v>5</v>
      </c>
      <c r="CE46" s="69">
        <v>1</v>
      </c>
      <c r="CF46" s="70">
        <v>4</v>
      </c>
      <c r="CG46" s="71">
        <v>25</v>
      </c>
      <c r="CH46" s="72">
        <v>2.631578947368421</v>
      </c>
      <c r="CI46" s="68"/>
      <c r="CJ46" s="69"/>
      <c r="CK46" s="70"/>
      <c r="CL46" s="71" t="s">
        <v>211</v>
      </c>
      <c r="CM46" s="72">
        <v>0</v>
      </c>
      <c r="CN46" s="68">
        <v>1</v>
      </c>
      <c r="CO46" s="69">
        <v>0</v>
      </c>
      <c r="CP46" s="70">
        <v>1</v>
      </c>
      <c r="CQ46" s="71" t="s">
        <v>211</v>
      </c>
      <c r="CR46" s="72">
        <v>0.9900990099009901</v>
      </c>
      <c r="CS46" s="68">
        <f>SUM(CT46:CU46)</f>
        <v>0</v>
      </c>
      <c r="CT46" s="69"/>
      <c r="CU46" s="70"/>
      <c r="CV46" s="71" t="str">
        <f t="shared" si="17"/>
        <v>***</v>
      </c>
      <c r="CW46" s="73">
        <f t="shared" si="18"/>
        <v>0</v>
      </c>
    </row>
    <row r="47" spans="1:101" ht="13.5">
      <c r="A47" s="39" t="s">
        <v>93</v>
      </c>
      <c r="B47" s="62">
        <f>SUM(B48:B51)</f>
        <v>1514</v>
      </c>
      <c r="C47" s="63">
        <f>SUM(C48:C51)</f>
        <v>718</v>
      </c>
      <c r="D47" s="64">
        <f>SUM(D48:D51)</f>
        <v>796</v>
      </c>
      <c r="E47" s="65">
        <f t="shared" si="15"/>
        <v>90.20100502512562</v>
      </c>
      <c r="F47" s="66">
        <f t="shared" si="16"/>
        <v>4.76580206497104</v>
      </c>
      <c r="G47" s="62">
        <f>SUM(G48:G51)</f>
        <v>121</v>
      </c>
      <c r="H47" s="63">
        <f>SUM(H48:H51)</f>
        <v>69</v>
      </c>
      <c r="I47" s="64">
        <f>SUM(I48:I51)</f>
        <v>52</v>
      </c>
      <c r="J47" s="65">
        <f>IF(ISERROR(H47/I47),"***",H47/I47*100)</f>
        <v>132.69230769230768</v>
      </c>
      <c r="K47" s="66">
        <f>G47/$G$7*100</f>
        <v>4.813046937151949</v>
      </c>
      <c r="L47" s="62">
        <f>SUM(L48:L51)</f>
        <v>63</v>
      </c>
      <c r="M47" s="63">
        <f>SUM(M48:M51)</f>
        <v>34</v>
      </c>
      <c r="N47" s="64">
        <f>SUM(N48:N51)</f>
        <v>29</v>
      </c>
      <c r="O47" s="65">
        <f>IF(ISERROR(M47/N47),"***",M47/N47*100)</f>
        <v>117.24137931034481</v>
      </c>
      <c r="P47" s="66">
        <f>L47/$L$7*100</f>
        <v>4.3841336116910234</v>
      </c>
      <c r="Q47" s="62">
        <f>SUM(Q48:Q51)</f>
        <v>38</v>
      </c>
      <c r="R47" s="63">
        <f>SUM(R48:R51)</f>
        <v>20</v>
      </c>
      <c r="S47" s="64">
        <f>SUM(S48:S51)</f>
        <v>18</v>
      </c>
      <c r="T47" s="65">
        <f>IF(ISERROR(R47/S47),"***",R47/S47*100)</f>
        <v>111.11111111111111</v>
      </c>
      <c r="U47" s="66">
        <f>Q47/$Q$7*100</f>
        <v>5.255878284923928</v>
      </c>
      <c r="V47" s="62">
        <f>SUM(V48:V51)</f>
        <v>67</v>
      </c>
      <c r="W47" s="63">
        <f>SUM(W48:W51)</f>
        <v>30</v>
      </c>
      <c r="X47" s="64">
        <f>SUM(X48:X51)</f>
        <v>37</v>
      </c>
      <c r="Y47" s="65">
        <f>IF(ISERROR(W47/X47),"***",W47/X47*100)</f>
        <v>81.08108108108108</v>
      </c>
      <c r="Z47" s="66">
        <f>V47/$V$7*100</f>
        <v>4.192740926157698</v>
      </c>
      <c r="AA47" s="62">
        <f>SUM(AA48:AA51)</f>
        <v>270</v>
      </c>
      <c r="AB47" s="63">
        <f>SUM(AB48:AB51)</f>
        <v>104</v>
      </c>
      <c r="AC47" s="64">
        <f>SUM(AC48:AC51)</f>
        <v>166</v>
      </c>
      <c r="AD47" s="65">
        <f>IF(ISERROR(AB47/AC47),"***",AB47/AC47*100)</f>
        <v>62.65060240963856</v>
      </c>
      <c r="AE47" s="66">
        <f>AA47/$AA$7*100</f>
        <v>4.556962025316456</v>
      </c>
      <c r="AF47" s="62">
        <f>SUM(AF48:AF51)</f>
        <v>326</v>
      </c>
      <c r="AG47" s="63">
        <f>SUM(AG48:AG51)</f>
        <v>144</v>
      </c>
      <c r="AH47" s="64">
        <f>SUM(AH48:AH51)</f>
        <v>182</v>
      </c>
      <c r="AI47" s="65">
        <f>IF(ISERROR(AG47/AH47),"***",AG47/AH47*100)</f>
        <v>79.12087912087912</v>
      </c>
      <c r="AJ47" s="66">
        <f>AF47/$AF$7*100</f>
        <v>5.006911380740286</v>
      </c>
      <c r="AK47" s="62">
        <f>SUM(AK48:AK51)</f>
        <v>197</v>
      </c>
      <c r="AL47" s="63">
        <f>SUM(AL48:AL51)</f>
        <v>87</v>
      </c>
      <c r="AM47" s="64">
        <f>SUM(AM48:AM51)</f>
        <v>110</v>
      </c>
      <c r="AN47" s="65">
        <f>IF(ISERROR(AL47/AM47),"***",AL47/AM47*100)</f>
        <v>79.0909090909091</v>
      </c>
      <c r="AO47" s="66">
        <f>AK47/$AK$7*100</f>
        <v>4.588865595154903</v>
      </c>
      <c r="AP47" s="62">
        <f>SUM(AP48:AP51)</f>
        <v>100</v>
      </c>
      <c r="AQ47" s="63">
        <f>SUM(AQ48:AQ51)</f>
        <v>57</v>
      </c>
      <c r="AR47" s="64">
        <f>SUM(AR48:AR51)</f>
        <v>43</v>
      </c>
      <c r="AS47" s="65">
        <f>IF(ISERROR(AQ47/AR47),"***",AQ47/AR47*100)</f>
        <v>132.5581395348837</v>
      </c>
      <c r="AT47" s="66">
        <f>AP47/$AP$7*100</f>
        <v>4.541326067211625</v>
      </c>
      <c r="AU47" s="62">
        <f>SUM(AU48:AU51)</f>
        <v>53</v>
      </c>
      <c r="AV47" s="63">
        <f>SUM(AV48:AV51)</f>
        <v>22</v>
      </c>
      <c r="AW47" s="64">
        <f>SUM(AW48:AW51)</f>
        <v>31</v>
      </c>
      <c r="AX47" s="65">
        <f>IF(ISERROR(AV47/AW47),"***",AV47/AW47*100)</f>
        <v>70.96774193548387</v>
      </c>
      <c r="AY47" s="66">
        <f>AU47/$AU$7*100</f>
        <v>3.7884203002144385</v>
      </c>
      <c r="AZ47" s="62">
        <f>SUM(AZ48:AZ51)</f>
        <v>58</v>
      </c>
      <c r="BA47" s="63">
        <f>SUM(BA48:BA51)</f>
        <v>32</v>
      </c>
      <c r="BB47" s="64">
        <f>SUM(BB48:BB51)</f>
        <v>26</v>
      </c>
      <c r="BC47" s="65">
        <f>IF(ISERROR(BA47/BB47),"***",BA47/BB47*100)</f>
        <v>123.07692307692308</v>
      </c>
      <c r="BD47" s="66">
        <f>AZ47/$AZ$7*100</f>
        <v>4.957264957264957</v>
      </c>
      <c r="BE47" s="62">
        <f>SUM(BE48:BE51)</f>
        <v>69</v>
      </c>
      <c r="BF47" s="63">
        <f>SUM(BF48:BF51)</f>
        <v>47</v>
      </c>
      <c r="BG47" s="64">
        <f>SUM(BG48:BG51)</f>
        <v>22</v>
      </c>
      <c r="BH47" s="65">
        <f>IF(ISERROR(BF47/BG47),"***",BF47/BG47*100)</f>
        <v>213.63636363636363</v>
      </c>
      <c r="BI47" s="66">
        <f>BE47/$BE$7*100</f>
        <v>5.025491624180627</v>
      </c>
      <c r="BJ47" s="62">
        <f>SUM(BJ48:BJ51)</f>
        <v>40</v>
      </c>
      <c r="BK47" s="63">
        <f>SUM(BK48:BK51)</f>
        <v>22</v>
      </c>
      <c r="BL47" s="64">
        <f>SUM(BL48:BL51)</f>
        <v>18</v>
      </c>
      <c r="BM47" s="65">
        <f>IF(ISERROR(BK47/BL47),"***",BK47/BL47*100)</f>
        <v>122.22222222222223</v>
      </c>
      <c r="BN47" s="66">
        <f>BJ47/$BJ$7*100</f>
        <v>4.540295119182747</v>
      </c>
      <c r="BO47" s="62">
        <f>SUM(BO48:BO51)</f>
        <v>37</v>
      </c>
      <c r="BP47" s="63">
        <f>SUM(BP48:BP51)</f>
        <v>19</v>
      </c>
      <c r="BQ47" s="64">
        <f>SUM(BQ48:BQ51)</f>
        <v>18</v>
      </c>
      <c r="BR47" s="65">
        <f>IF(ISERROR(BP47/BQ47),"***",BP47/BQ47*100)</f>
        <v>105.55555555555556</v>
      </c>
      <c r="BS47" s="66">
        <f>BO47/$BO$7*100</f>
        <v>6.335616438356165</v>
      </c>
      <c r="BT47" s="62">
        <f>SUM(BT48:BT51)</f>
        <v>15</v>
      </c>
      <c r="BU47" s="63">
        <f>SUM(BU48:BU51)</f>
        <v>8</v>
      </c>
      <c r="BV47" s="64">
        <f>SUM(BV48:BV51)</f>
        <v>7</v>
      </c>
      <c r="BW47" s="65">
        <f>IF(ISERROR(BU47/BV47),"***",BU47/BV47*100)</f>
        <v>114.28571428571428</v>
      </c>
      <c r="BX47" s="66">
        <f>BT47/$BT$7*100</f>
        <v>4.098360655737705</v>
      </c>
      <c r="BY47" s="62">
        <f>SUM(BY48:BY51)</f>
        <v>24</v>
      </c>
      <c r="BZ47" s="63">
        <f>SUM(BZ48:BZ51)</f>
        <v>12</v>
      </c>
      <c r="CA47" s="64">
        <f>SUM(CA48:CA51)</f>
        <v>12</v>
      </c>
      <c r="CB47" s="65">
        <f>IF(ISERROR(BZ47/CA47),"***",BZ47/CA47*100)</f>
        <v>100</v>
      </c>
      <c r="CC47" s="66">
        <f>BY47/$BY$7*100</f>
        <v>8.333333333333332</v>
      </c>
      <c r="CD47" s="62">
        <f>SUM(CD48:CD51)</f>
        <v>15</v>
      </c>
      <c r="CE47" s="63">
        <f>SUM(CE48:CE51)</f>
        <v>4</v>
      </c>
      <c r="CF47" s="64">
        <f>SUM(CF48:CF51)</f>
        <v>11</v>
      </c>
      <c r="CG47" s="65">
        <f>IF(ISERROR(CE47/CF47),"***",CE47/CF47*100)</f>
        <v>36.36363636363637</v>
      </c>
      <c r="CH47" s="66">
        <f>CD47/$CD$7*100</f>
        <v>7.894736842105263</v>
      </c>
      <c r="CI47" s="62">
        <f>SUM(CI48:CI51)</f>
        <v>10</v>
      </c>
      <c r="CJ47" s="63">
        <f>SUM(CJ48:CJ51)</f>
        <v>4</v>
      </c>
      <c r="CK47" s="64">
        <f>SUM(CK48:CK51)</f>
        <v>6</v>
      </c>
      <c r="CL47" s="65">
        <f>IF(ISERROR(CJ47/CK47),"***",CJ47/CK47*100)</f>
        <v>66.66666666666666</v>
      </c>
      <c r="CM47" s="66">
        <f>CI47/$CI$7*100</f>
        <v>6.41025641025641</v>
      </c>
      <c r="CN47" s="62">
        <f>SUM(CN48:CN51)</f>
        <v>8</v>
      </c>
      <c r="CO47" s="63">
        <f>SUM(CO48:CO51)</f>
        <v>3</v>
      </c>
      <c r="CP47" s="64">
        <f>SUM(CP48:CP51)</f>
        <v>5</v>
      </c>
      <c r="CQ47" s="65">
        <f>IF(ISERROR(CO47/CP47),"***",CO47/CP47*100)</f>
        <v>60</v>
      </c>
      <c r="CR47" s="66">
        <f>CN47/$CN$7*100</f>
        <v>7.920792079207921</v>
      </c>
      <c r="CS47" s="62">
        <f>SUM(CS48:CS51)</f>
        <v>3</v>
      </c>
      <c r="CT47" s="63">
        <f>SUM(CT48:CT51)</f>
        <v>0</v>
      </c>
      <c r="CU47" s="64">
        <f>SUM(CU48:CU51)</f>
        <v>3</v>
      </c>
      <c r="CV47" s="65">
        <f t="shared" si="17"/>
        <v>0</v>
      </c>
      <c r="CW47" s="67">
        <f t="shared" si="18"/>
        <v>5.357142857142857</v>
      </c>
    </row>
    <row r="48" spans="1:101" ht="13.5">
      <c r="A48" s="40" t="s">
        <v>94</v>
      </c>
      <c r="B48" s="68">
        <f>SUM(C48:D48)</f>
        <v>854</v>
      </c>
      <c r="C48" s="69">
        <f aca="true" t="shared" si="19" ref="C48:D51">H48+M48+R48+W48+AB48+AG48+AL48+AQ48+AV48+BA48+BF48+BK48+BP48+BU48+BZ48+CE48+CJ48+CO48+CT48</f>
        <v>397</v>
      </c>
      <c r="D48" s="70">
        <f t="shared" si="19"/>
        <v>457</v>
      </c>
      <c r="E48" s="71">
        <f t="shared" si="15"/>
        <v>86.87089715536105</v>
      </c>
      <c r="F48" s="72">
        <f t="shared" si="16"/>
        <v>2.6882397381012337</v>
      </c>
      <c r="G48" s="68">
        <v>62</v>
      </c>
      <c r="H48" s="69">
        <v>37</v>
      </c>
      <c r="I48" s="70">
        <v>25</v>
      </c>
      <c r="J48" s="71">
        <v>148</v>
      </c>
      <c r="K48" s="72">
        <v>2.4661893396976926</v>
      </c>
      <c r="L48" s="68">
        <v>34</v>
      </c>
      <c r="M48" s="69">
        <v>21</v>
      </c>
      <c r="N48" s="70">
        <v>13</v>
      </c>
      <c r="O48" s="71">
        <v>161.53846153846155</v>
      </c>
      <c r="P48" s="72">
        <v>2.3660403618649966</v>
      </c>
      <c r="Q48" s="68">
        <v>21</v>
      </c>
      <c r="R48" s="69">
        <v>11</v>
      </c>
      <c r="S48" s="70">
        <v>10</v>
      </c>
      <c r="T48" s="71">
        <v>110</v>
      </c>
      <c r="U48" s="72">
        <v>2.904564315352697</v>
      </c>
      <c r="V48" s="68">
        <v>32</v>
      </c>
      <c r="W48" s="69">
        <v>15</v>
      </c>
      <c r="X48" s="70">
        <v>17</v>
      </c>
      <c r="Y48" s="71">
        <v>88.23529411764706</v>
      </c>
      <c r="Z48" s="72">
        <v>2.002503128911139</v>
      </c>
      <c r="AA48" s="68">
        <v>167</v>
      </c>
      <c r="AB48" s="69">
        <v>62</v>
      </c>
      <c r="AC48" s="70">
        <v>105</v>
      </c>
      <c r="AD48" s="71">
        <v>59.04761904761905</v>
      </c>
      <c r="AE48" s="72">
        <v>2.818565400843882</v>
      </c>
      <c r="AF48" s="68">
        <v>193</v>
      </c>
      <c r="AG48" s="69">
        <v>86</v>
      </c>
      <c r="AH48" s="70">
        <v>107</v>
      </c>
      <c r="AI48" s="71">
        <v>80.37383177570094</v>
      </c>
      <c r="AJ48" s="72">
        <v>2.9642144063891878</v>
      </c>
      <c r="AK48" s="68">
        <v>119</v>
      </c>
      <c r="AL48" s="69">
        <v>52</v>
      </c>
      <c r="AM48" s="70">
        <v>67</v>
      </c>
      <c r="AN48" s="71">
        <v>77.61194029850746</v>
      </c>
      <c r="AO48" s="72">
        <v>2.7719543442813883</v>
      </c>
      <c r="AP48" s="68">
        <v>57</v>
      </c>
      <c r="AQ48" s="69">
        <v>28</v>
      </c>
      <c r="AR48" s="70">
        <v>29</v>
      </c>
      <c r="AS48" s="71">
        <v>96.55172413793103</v>
      </c>
      <c r="AT48" s="72">
        <v>2.588555858310627</v>
      </c>
      <c r="AU48" s="68">
        <v>29</v>
      </c>
      <c r="AV48" s="69">
        <v>9</v>
      </c>
      <c r="AW48" s="70">
        <v>20</v>
      </c>
      <c r="AX48" s="71">
        <v>45</v>
      </c>
      <c r="AY48" s="72">
        <v>2.0729092208720514</v>
      </c>
      <c r="AZ48" s="68">
        <v>35</v>
      </c>
      <c r="BA48" s="69">
        <v>19</v>
      </c>
      <c r="BB48" s="70">
        <v>16</v>
      </c>
      <c r="BC48" s="71">
        <v>118.75</v>
      </c>
      <c r="BD48" s="72">
        <v>2.9914529914529915</v>
      </c>
      <c r="BE48" s="68">
        <v>30</v>
      </c>
      <c r="BF48" s="69">
        <v>22</v>
      </c>
      <c r="BG48" s="70">
        <v>8</v>
      </c>
      <c r="BH48" s="71">
        <v>275</v>
      </c>
      <c r="BI48" s="72">
        <v>2.1849963583394025</v>
      </c>
      <c r="BJ48" s="68">
        <v>23</v>
      </c>
      <c r="BK48" s="69">
        <v>12</v>
      </c>
      <c r="BL48" s="70">
        <v>11</v>
      </c>
      <c r="BM48" s="71">
        <v>109.09090909090908</v>
      </c>
      <c r="BN48" s="72">
        <v>2.6106696935300793</v>
      </c>
      <c r="BO48" s="68">
        <v>18</v>
      </c>
      <c r="BP48" s="69">
        <v>9</v>
      </c>
      <c r="BQ48" s="70">
        <v>9</v>
      </c>
      <c r="BR48" s="71">
        <v>100</v>
      </c>
      <c r="BS48" s="72">
        <v>3.0821917808219177</v>
      </c>
      <c r="BT48" s="68">
        <v>3</v>
      </c>
      <c r="BU48" s="69">
        <v>2</v>
      </c>
      <c r="BV48" s="70">
        <v>1</v>
      </c>
      <c r="BW48" s="71">
        <v>200</v>
      </c>
      <c r="BX48" s="72">
        <v>0.819672131147541</v>
      </c>
      <c r="BY48" s="68">
        <v>14</v>
      </c>
      <c r="BZ48" s="69">
        <v>7</v>
      </c>
      <c r="CA48" s="70">
        <v>7</v>
      </c>
      <c r="CB48" s="71">
        <v>100</v>
      </c>
      <c r="CC48" s="72">
        <v>4.861111111111112</v>
      </c>
      <c r="CD48" s="68">
        <v>10</v>
      </c>
      <c r="CE48" s="69">
        <v>3</v>
      </c>
      <c r="CF48" s="70">
        <v>7</v>
      </c>
      <c r="CG48" s="71">
        <v>42.857142857142854</v>
      </c>
      <c r="CH48" s="72">
        <v>5.263157894736842</v>
      </c>
      <c r="CI48" s="68">
        <v>4</v>
      </c>
      <c r="CJ48" s="69">
        <v>1</v>
      </c>
      <c r="CK48" s="70">
        <v>3</v>
      </c>
      <c r="CL48" s="71">
        <v>33.33333333333333</v>
      </c>
      <c r="CM48" s="72">
        <v>2.564102564102564</v>
      </c>
      <c r="CN48" s="68">
        <v>3</v>
      </c>
      <c r="CO48" s="69">
        <v>1</v>
      </c>
      <c r="CP48" s="70">
        <v>2</v>
      </c>
      <c r="CQ48" s="71">
        <v>50</v>
      </c>
      <c r="CR48" s="72">
        <v>2.9702970297029703</v>
      </c>
      <c r="CS48" s="68">
        <f>SUM(CT48:CU48)</f>
        <v>0</v>
      </c>
      <c r="CT48" s="69"/>
      <c r="CU48" s="70"/>
      <c r="CV48" s="71" t="str">
        <f t="shared" si="17"/>
        <v>***</v>
      </c>
      <c r="CW48" s="73">
        <f t="shared" si="18"/>
        <v>0</v>
      </c>
    </row>
    <row r="49" spans="1:101" ht="13.5">
      <c r="A49" s="40" t="s">
        <v>95</v>
      </c>
      <c r="B49" s="68">
        <f>SUM(C49:D49)</f>
        <v>294</v>
      </c>
      <c r="C49" s="69">
        <f t="shared" si="19"/>
        <v>142</v>
      </c>
      <c r="D49" s="70">
        <f t="shared" si="19"/>
        <v>152</v>
      </c>
      <c r="E49" s="71">
        <f t="shared" si="15"/>
        <v>93.42105263157895</v>
      </c>
      <c r="F49" s="72">
        <f t="shared" si="16"/>
        <v>0.9254595819692772</v>
      </c>
      <c r="G49" s="68">
        <v>27</v>
      </c>
      <c r="H49" s="69">
        <v>18</v>
      </c>
      <c r="I49" s="70">
        <v>9</v>
      </c>
      <c r="J49" s="71">
        <v>200</v>
      </c>
      <c r="K49" s="72">
        <v>1.0739856801909307</v>
      </c>
      <c r="L49" s="68">
        <v>9</v>
      </c>
      <c r="M49" s="69">
        <v>4</v>
      </c>
      <c r="N49" s="70">
        <v>5</v>
      </c>
      <c r="O49" s="71">
        <v>80</v>
      </c>
      <c r="P49" s="72">
        <v>0.6263048016701461</v>
      </c>
      <c r="Q49" s="68">
        <v>8</v>
      </c>
      <c r="R49" s="69">
        <v>6</v>
      </c>
      <c r="S49" s="70">
        <v>2</v>
      </c>
      <c r="T49" s="71">
        <v>300</v>
      </c>
      <c r="U49" s="72">
        <v>1.1065006915629323</v>
      </c>
      <c r="V49" s="68">
        <v>16</v>
      </c>
      <c r="W49" s="69">
        <v>6</v>
      </c>
      <c r="X49" s="70">
        <v>10</v>
      </c>
      <c r="Y49" s="71">
        <v>60</v>
      </c>
      <c r="Z49" s="72">
        <v>1.0012515644555695</v>
      </c>
      <c r="AA49" s="68">
        <v>45</v>
      </c>
      <c r="AB49" s="69">
        <v>17</v>
      </c>
      <c r="AC49" s="70">
        <v>28</v>
      </c>
      <c r="AD49" s="71">
        <v>60.71428571428571</v>
      </c>
      <c r="AE49" s="72">
        <v>0.7594936708860759</v>
      </c>
      <c r="AF49" s="68">
        <v>64</v>
      </c>
      <c r="AG49" s="69">
        <v>26</v>
      </c>
      <c r="AH49" s="70">
        <v>38</v>
      </c>
      <c r="AI49" s="71">
        <v>68.42105263157895</v>
      </c>
      <c r="AJ49" s="72">
        <v>0.9829519275072954</v>
      </c>
      <c r="AK49" s="68">
        <v>37</v>
      </c>
      <c r="AL49" s="69">
        <v>18</v>
      </c>
      <c r="AM49" s="70">
        <v>19</v>
      </c>
      <c r="AN49" s="71">
        <v>94.73684210526315</v>
      </c>
      <c r="AO49" s="72">
        <v>0.8618681574656417</v>
      </c>
      <c r="AP49" s="68">
        <v>20</v>
      </c>
      <c r="AQ49" s="69">
        <v>12</v>
      </c>
      <c r="AR49" s="70">
        <v>8</v>
      </c>
      <c r="AS49" s="71">
        <v>150</v>
      </c>
      <c r="AT49" s="72">
        <v>0.9082652134423252</v>
      </c>
      <c r="AU49" s="68">
        <v>6</v>
      </c>
      <c r="AV49" s="69">
        <v>3</v>
      </c>
      <c r="AW49" s="70">
        <v>3</v>
      </c>
      <c r="AX49" s="71">
        <v>100</v>
      </c>
      <c r="AY49" s="72">
        <v>0.42887776983559683</v>
      </c>
      <c r="AZ49" s="68">
        <v>10</v>
      </c>
      <c r="BA49" s="69">
        <v>4</v>
      </c>
      <c r="BB49" s="70">
        <v>6</v>
      </c>
      <c r="BC49" s="71">
        <v>66.66666666666666</v>
      </c>
      <c r="BD49" s="72">
        <v>0.8547008547008548</v>
      </c>
      <c r="BE49" s="68">
        <v>21</v>
      </c>
      <c r="BF49" s="69">
        <v>13</v>
      </c>
      <c r="BG49" s="70">
        <v>8</v>
      </c>
      <c r="BH49" s="71">
        <v>162.5</v>
      </c>
      <c r="BI49" s="72">
        <v>1.529497450837582</v>
      </c>
      <c r="BJ49" s="68">
        <v>6</v>
      </c>
      <c r="BK49" s="69">
        <v>4</v>
      </c>
      <c r="BL49" s="70">
        <v>2</v>
      </c>
      <c r="BM49" s="71">
        <v>200</v>
      </c>
      <c r="BN49" s="72">
        <v>0.681044267877412</v>
      </c>
      <c r="BO49" s="68">
        <v>9</v>
      </c>
      <c r="BP49" s="69">
        <v>4</v>
      </c>
      <c r="BQ49" s="70">
        <v>5</v>
      </c>
      <c r="BR49" s="71">
        <v>80</v>
      </c>
      <c r="BS49" s="72">
        <v>1.5410958904109588</v>
      </c>
      <c r="BT49" s="68">
        <v>6</v>
      </c>
      <c r="BU49" s="69">
        <v>3</v>
      </c>
      <c r="BV49" s="70">
        <v>3</v>
      </c>
      <c r="BW49" s="71">
        <v>100</v>
      </c>
      <c r="BX49" s="72">
        <v>1.639344262295082</v>
      </c>
      <c r="BY49" s="68">
        <v>3</v>
      </c>
      <c r="BZ49" s="69">
        <v>2</v>
      </c>
      <c r="CA49" s="70">
        <v>1</v>
      </c>
      <c r="CB49" s="71">
        <v>200</v>
      </c>
      <c r="CC49" s="72">
        <v>1.0416666666666665</v>
      </c>
      <c r="CD49" s="68">
        <v>3</v>
      </c>
      <c r="CE49" s="69">
        <v>0</v>
      </c>
      <c r="CF49" s="70">
        <v>3</v>
      </c>
      <c r="CG49" s="71" t="s">
        <v>210</v>
      </c>
      <c r="CH49" s="72">
        <v>1.5789473684210527</v>
      </c>
      <c r="CI49" s="68">
        <v>2</v>
      </c>
      <c r="CJ49" s="69">
        <v>1</v>
      </c>
      <c r="CK49" s="70">
        <v>1</v>
      </c>
      <c r="CL49" s="71">
        <v>100</v>
      </c>
      <c r="CM49" s="72">
        <v>1.282051282051282</v>
      </c>
      <c r="CN49" s="68">
        <v>1</v>
      </c>
      <c r="CO49" s="69">
        <v>1</v>
      </c>
      <c r="CP49" s="70">
        <v>0</v>
      </c>
      <c r="CQ49" s="71" t="s">
        <v>211</v>
      </c>
      <c r="CR49" s="72">
        <v>0.9900990099009901</v>
      </c>
      <c r="CS49" s="68">
        <f>SUM(CT49:CU49)</f>
        <v>1</v>
      </c>
      <c r="CT49" s="69"/>
      <c r="CU49" s="70">
        <v>1</v>
      </c>
      <c r="CV49" s="71">
        <f t="shared" si="17"/>
        <v>0</v>
      </c>
      <c r="CW49" s="73">
        <f t="shared" si="18"/>
        <v>1.7857142857142856</v>
      </c>
    </row>
    <row r="50" spans="1:101" ht="13.5">
      <c r="A50" s="40" t="s">
        <v>96</v>
      </c>
      <c r="B50" s="68">
        <f>SUM(C50:D50)</f>
        <v>330</v>
      </c>
      <c r="C50" s="69">
        <f t="shared" si="19"/>
        <v>160</v>
      </c>
      <c r="D50" s="70">
        <f t="shared" si="19"/>
        <v>170</v>
      </c>
      <c r="E50" s="71">
        <f t="shared" si="15"/>
        <v>94.11764705882352</v>
      </c>
      <c r="F50" s="72">
        <f t="shared" si="16"/>
        <v>1.0387811634349031</v>
      </c>
      <c r="G50" s="68">
        <v>29</v>
      </c>
      <c r="H50" s="69">
        <v>11</v>
      </c>
      <c r="I50" s="70">
        <v>18</v>
      </c>
      <c r="J50" s="71">
        <v>61.111111111111114</v>
      </c>
      <c r="K50" s="72">
        <v>1.1535401750198886</v>
      </c>
      <c r="L50" s="68">
        <v>17</v>
      </c>
      <c r="M50" s="69">
        <v>8</v>
      </c>
      <c r="N50" s="70">
        <v>9</v>
      </c>
      <c r="O50" s="71">
        <v>88.88888888888889</v>
      </c>
      <c r="P50" s="72">
        <v>1.1830201809324983</v>
      </c>
      <c r="Q50" s="68">
        <v>9</v>
      </c>
      <c r="R50" s="69">
        <v>3</v>
      </c>
      <c r="S50" s="70">
        <v>6</v>
      </c>
      <c r="T50" s="71">
        <v>50</v>
      </c>
      <c r="U50" s="72">
        <v>1.2448132780082988</v>
      </c>
      <c r="V50" s="68">
        <v>18</v>
      </c>
      <c r="W50" s="69">
        <v>9</v>
      </c>
      <c r="X50" s="70">
        <v>9</v>
      </c>
      <c r="Y50" s="71">
        <v>100</v>
      </c>
      <c r="Z50" s="72">
        <v>1.1264080100125156</v>
      </c>
      <c r="AA50" s="68">
        <v>49</v>
      </c>
      <c r="AB50" s="69">
        <v>21</v>
      </c>
      <c r="AC50" s="70">
        <v>28</v>
      </c>
      <c r="AD50" s="71">
        <v>75</v>
      </c>
      <c r="AE50" s="72">
        <v>0.8270042194092827</v>
      </c>
      <c r="AF50" s="68">
        <v>63</v>
      </c>
      <c r="AG50" s="69">
        <v>30</v>
      </c>
      <c r="AH50" s="70">
        <v>33</v>
      </c>
      <c r="AI50" s="71">
        <v>90.9090909090909</v>
      </c>
      <c r="AJ50" s="72">
        <v>0.9675933036399939</v>
      </c>
      <c r="AK50" s="68">
        <v>39</v>
      </c>
      <c r="AL50" s="69">
        <v>16</v>
      </c>
      <c r="AM50" s="70">
        <v>23</v>
      </c>
      <c r="AN50" s="71">
        <v>69.56521739130434</v>
      </c>
      <c r="AO50" s="72">
        <v>0.9084556254367574</v>
      </c>
      <c r="AP50" s="68">
        <v>23</v>
      </c>
      <c r="AQ50" s="69">
        <v>17</v>
      </c>
      <c r="AR50" s="70">
        <v>6</v>
      </c>
      <c r="AS50" s="71">
        <v>283.33333333333337</v>
      </c>
      <c r="AT50" s="72">
        <v>1.0445049954586738</v>
      </c>
      <c r="AU50" s="68">
        <v>18</v>
      </c>
      <c r="AV50" s="69">
        <v>10</v>
      </c>
      <c r="AW50" s="70">
        <v>8</v>
      </c>
      <c r="AX50" s="71">
        <v>125</v>
      </c>
      <c r="AY50" s="72">
        <v>1.2866333095067906</v>
      </c>
      <c r="AZ50" s="68">
        <v>12</v>
      </c>
      <c r="BA50" s="69">
        <v>8</v>
      </c>
      <c r="BB50" s="70">
        <v>4</v>
      </c>
      <c r="BC50" s="71">
        <v>200</v>
      </c>
      <c r="BD50" s="72">
        <v>1.0256410256410255</v>
      </c>
      <c r="BE50" s="68">
        <v>15</v>
      </c>
      <c r="BF50" s="69">
        <v>9</v>
      </c>
      <c r="BG50" s="70">
        <v>6</v>
      </c>
      <c r="BH50" s="71">
        <v>150</v>
      </c>
      <c r="BI50" s="72">
        <v>1.0924981791697013</v>
      </c>
      <c r="BJ50" s="68">
        <v>8</v>
      </c>
      <c r="BK50" s="69">
        <v>3</v>
      </c>
      <c r="BL50" s="70">
        <v>5</v>
      </c>
      <c r="BM50" s="71">
        <v>60</v>
      </c>
      <c r="BN50" s="72">
        <v>0.9080590238365494</v>
      </c>
      <c r="BO50" s="68">
        <v>8</v>
      </c>
      <c r="BP50" s="69">
        <v>6</v>
      </c>
      <c r="BQ50" s="70">
        <v>2</v>
      </c>
      <c r="BR50" s="71">
        <v>300</v>
      </c>
      <c r="BS50" s="72">
        <v>1.36986301369863</v>
      </c>
      <c r="BT50" s="68">
        <v>4</v>
      </c>
      <c r="BU50" s="69">
        <v>2</v>
      </c>
      <c r="BV50" s="70">
        <v>2</v>
      </c>
      <c r="BW50" s="71">
        <v>100</v>
      </c>
      <c r="BX50" s="72">
        <v>1.092896174863388</v>
      </c>
      <c r="BY50" s="68">
        <v>7</v>
      </c>
      <c r="BZ50" s="69">
        <v>3</v>
      </c>
      <c r="CA50" s="70">
        <v>4</v>
      </c>
      <c r="CB50" s="71">
        <v>75</v>
      </c>
      <c r="CC50" s="72">
        <v>2.430555555555556</v>
      </c>
      <c r="CD50" s="68">
        <v>2</v>
      </c>
      <c r="CE50" s="69">
        <v>1</v>
      </c>
      <c r="CF50" s="70">
        <v>1</v>
      </c>
      <c r="CG50" s="71">
        <v>100</v>
      </c>
      <c r="CH50" s="72">
        <v>1.0526315789473684</v>
      </c>
      <c r="CI50" s="68">
        <v>3</v>
      </c>
      <c r="CJ50" s="69">
        <v>2</v>
      </c>
      <c r="CK50" s="70">
        <v>1</v>
      </c>
      <c r="CL50" s="71">
        <v>200</v>
      </c>
      <c r="CM50" s="72">
        <v>1.9230769230769231</v>
      </c>
      <c r="CN50" s="68">
        <v>4</v>
      </c>
      <c r="CO50" s="69">
        <v>1</v>
      </c>
      <c r="CP50" s="70">
        <v>3</v>
      </c>
      <c r="CQ50" s="71">
        <v>33.33333333333333</v>
      </c>
      <c r="CR50" s="72">
        <v>3.9603960396039604</v>
      </c>
      <c r="CS50" s="68">
        <f>SUM(CT50:CU50)</f>
        <v>2</v>
      </c>
      <c r="CT50" s="69"/>
      <c r="CU50" s="70">
        <v>2</v>
      </c>
      <c r="CV50" s="71">
        <f t="shared" si="17"/>
        <v>0</v>
      </c>
      <c r="CW50" s="73">
        <f t="shared" si="18"/>
        <v>3.571428571428571</v>
      </c>
    </row>
    <row r="51" spans="1:101" ht="13.5">
      <c r="A51" s="37" t="s">
        <v>97</v>
      </c>
      <c r="B51" s="68">
        <f>SUM(C51:D51)</f>
        <v>36</v>
      </c>
      <c r="C51" s="69">
        <f t="shared" si="19"/>
        <v>19</v>
      </c>
      <c r="D51" s="70">
        <f t="shared" si="19"/>
        <v>17</v>
      </c>
      <c r="E51" s="71">
        <f t="shared" si="15"/>
        <v>111.76470588235294</v>
      </c>
      <c r="F51" s="72">
        <f t="shared" si="16"/>
        <v>0.11332158146562579</v>
      </c>
      <c r="G51" s="68">
        <v>3</v>
      </c>
      <c r="H51" s="69">
        <v>3</v>
      </c>
      <c r="I51" s="70">
        <v>0</v>
      </c>
      <c r="J51" s="71" t="s">
        <v>211</v>
      </c>
      <c r="K51" s="72">
        <v>0.11933174224343676</v>
      </c>
      <c r="L51" s="68">
        <v>3</v>
      </c>
      <c r="M51" s="69">
        <v>1</v>
      </c>
      <c r="N51" s="70">
        <v>2</v>
      </c>
      <c r="O51" s="71">
        <v>50</v>
      </c>
      <c r="P51" s="72">
        <v>0.20876826722338201</v>
      </c>
      <c r="Q51" s="68"/>
      <c r="R51" s="69"/>
      <c r="S51" s="70"/>
      <c r="T51" s="71" t="s">
        <v>211</v>
      </c>
      <c r="U51" s="72">
        <v>0</v>
      </c>
      <c r="V51" s="68">
        <v>1</v>
      </c>
      <c r="W51" s="69">
        <v>0</v>
      </c>
      <c r="X51" s="70">
        <v>1</v>
      </c>
      <c r="Y51" s="71" t="s">
        <v>210</v>
      </c>
      <c r="Z51" s="72">
        <v>0.0625782227784731</v>
      </c>
      <c r="AA51" s="68">
        <v>9</v>
      </c>
      <c r="AB51" s="69">
        <v>4</v>
      </c>
      <c r="AC51" s="70">
        <v>5</v>
      </c>
      <c r="AD51" s="71">
        <v>80</v>
      </c>
      <c r="AE51" s="72">
        <v>0.1518987341772152</v>
      </c>
      <c r="AF51" s="68">
        <v>6</v>
      </c>
      <c r="AG51" s="69">
        <v>2</v>
      </c>
      <c r="AH51" s="70">
        <v>4</v>
      </c>
      <c r="AI51" s="71">
        <v>50</v>
      </c>
      <c r="AJ51" s="72">
        <v>0.09215174320380894</v>
      </c>
      <c r="AK51" s="68">
        <v>2</v>
      </c>
      <c r="AL51" s="69">
        <v>1</v>
      </c>
      <c r="AM51" s="70">
        <v>1</v>
      </c>
      <c r="AN51" s="71">
        <v>100</v>
      </c>
      <c r="AO51" s="72">
        <v>0.04658746797111577</v>
      </c>
      <c r="AP51" s="68"/>
      <c r="AQ51" s="69"/>
      <c r="AR51" s="70"/>
      <c r="AS51" s="71" t="s">
        <v>211</v>
      </c>
      <c r="AT51" s="72">
        <v>0</v>
      </c>
      <c r="AU51" s="68"/>
      <c r="AV51" s="69"/>
      <c r="AW51" s="70"/>
      <c r="AX51" s="71" t="s">
        <v>211</v>
      </c>
      <c r="AY51" s="72">
        <v>0</v>
      </c>
      <c r="AZ51" s="68">
        <v>1</v>
      </c>
      <c r="BA51" s="69">
        <v>1</v>
      </c>
      <c r="BB51" s="70">
        <v>0</v>
      </c>
      <c r="BC51" s="71" t="s">
        <v>211</v>
      </c>
      <c r="BD51" s="72">
        <v>0.08547008547008547</v>
      </c>
      <c r="BE51" s="68">
        <v>3</v>
      </c>
      <c r="BF51" s="69">
        <v>3</v>
      </c>
      <c r="BG51" s="70">
        <v>0</v>
      </c>
      <c r="BH51" s="71" t="s">
        <v>211</v>
      </c>
      <c r="BI51" s="72">
        <v>0.21849963583394028</v>
      </c>
      <c r="BJ51" s="68">
        <v>3</v>
      </c>
      <c r="BK51" s="69">
        <v>3</v>
      </c>
      <c r="BL51" s="70">
        <v>0</v>
      </c>
      <c r="BM51" s="71" t="s">
        <v>211</v>
      </c>
      <c r="BN51" s="72">
        <v>0.340522133938706</v>
      </c>
      <c r="BO51" s="68">
        <v>2</v>
      </c>
      <c r="BP51" s="69">
        <v>0</v>
      </c>
      <c r="BQ51" s="70">
        <v>2</v>
      </c>
      <c r="BR51" s="71" t="s">
        <v>210</v>
      </c>
      <c r="BS51" s="72">
        <v>0.3424657534246575</v>
      </c>
      <c r="BT51" s="68">
        <v>2</v>
      </c>
      <c r="BU51" s="69">
        <v>1</v>
      </c>
      <c r="BV51" s="70">
        <v>1</v>
      </c>
      <c r="BW51" s="71">
        <v>100</v>
      </c>
      <c r="BX51" s="72">
        <v>0.546448087431694</v>
      </c>
      <c r="BY51" s="68"/>
      <c r="BZ51" s="69"/>
      <c r="CA51" s="70"/>
      <c r="CB51" s="71" t="s">
        <v>211</v>
      </c>
      <c r="CC51" s="72">
        <v>0</v>
      </c>
      <c r="CD51" s="68"/>
      <c r="CE51" s="69"/>
      <c r="CF51" s="70"/>
      <c r="CG51" s="71" t="s">
        <v>211</v>
      </c>
      <c r="CH51" s="72">
        <v>0</v>
      </c>
      <c r="CI51" s="68">
        <v>1</v>
      </c>
      <c r="CJ51" s="69">
        <v>0</v>
      </c>
      <c r="CK51" s="70">
        <v>1</v>
      </c>
      <c r="CL51" s="71" t="s">
        <v>210</v>
      </c>
      <c r="CM51" s="72">
        <v>0.641025641025641</v>
      </c>
      <c r="CN51" s="68"/>
      <c r="CO51" s="69"/>
      <c r="CP51" s="70"/>
      <c r="CQ51" s="71" t="s">
        <v>211</v>
      </c>
      <c r="CR51" s="72">
        <v>0</v>
      </c>
      <c r="CS51" s="68">
        <f>SUM(CT51:CU51)</f>
        <v>0</v>
      </c>
      <c r="CT51" s="69"/>
      <c r="CU51" s="70"/>
      <c r="CV51" s="71" t="str">
        <f t="shared" si="17"/>
        <v>***</v>
      </c>
      <c r="CW51" s="73">
        <f t="shared" si="18"/>
        <v>0</v>
      </c>
    </row>
    <row r="52" spans="1:101" ht="13.5">
      <c r="A52" s="39" t="s">
        <v>98</v>
      </c>
      <c r="B52" s="62">
        <f>SUM(B53:B59)</f>
        <v>1547</v>
      </c>
      <c r="C52" s="63">
        <f>SUM(C53:C59)</f>
        <v>700</v>
      </c>
      <c r="D52" s="64">
        <f>SUM(D53:D59)</f>
        <v>847</v>
      </c>
      <c r="E52" s="65">
        <f t="shared" si="15"/>
        <v>82.64462809917356</v>
      </c>
      <c r="F52" s="66">
        <f t="shared" si="16"/>
        <v>4.86968018131453</v>
      </c>
      <c r="G52" s="62">
        <f>SUM(G53:G59)</f>
        <v>131</v>
      </c>
      <c r="H52" s="63">
        <f>SUM(H53:H59)</f>
        <v>77</v>
      </c>
      <c r="I52" s="64">
        <f>SUM(I53:I59)</f>
        <v>54</v>
      </c>
      <c r="J52" s="65">
        <f>IF(ISERROR(H52/I52),"***",H52/I52*100)</f>
        <v>142.59259259259258</v>
      </c>
      <c r="K52" s="66">
        <f>G52/$G$7*100</f>
        <v>5.210819411296738</v>
      </c>
      <c r="L52" s="62">
        <f>SUM(L53:L59)</f>
        <v>59</v>
      </c>
      <c r="M52" s="63">
        <f>SUM(M53:M59)</f>
        <v>30</v>
      </c>
      <c r="N52" s="64">
        <f>SUM(N53:N59)</f>
        <v>29</v>
      </c>
      <c r="O52" s="65">
        <f>IF(ISERROR(M52/N52),"***",M52/N52*100)</f>
        <v>103.44827586206897</v>
      </c>
      <c r="P52" s="66">
        <f>L52/$L$7*100</f>
        <v>4.105775922059847</v>
      </c>
      <c r="Q52" s="62">
        <f>SUM(Q53:Q59)</f>
        <v>28</v>
      </c>
      <c r="R52" s="63">
        <f>SUM(R53:R59)</f>
        <v>13</v>
      </c>
      <c r="S52" s="64">
        <f>SUM(S53:S59)</f>
        <v>15</v>
      </c>
      <c r="T52" s="65">
        <f>IF(ISERROR(R52/S52),"***",R52/S52*100)</f>
        <v>86.66666666666667</v>
      </c>
      <c r="U52" s="66">
        <f>Q52/$Q$7*100</f>
        <v>3.872752420470263</v>
      </c>
      <c r="V52" s="62">
        <f>SUM(V53:V59)</f>
        <v>84</v>
      </c>
      <c r="W52" s="63">
        <f>SUM(W53:W59)</f>
        <v>44</v>
      </c>
      <c r="X52" s="64">
        <f>SUM(X53:X59)</f>
        <v>40</v>
      </c>
      <c r="Y52" s="65">
        <f>IF(ISERROR(W52/X52),"***",W52/X52*100)</f>
        <v>110.00000000000001</v>
      </c>
      <c r="Z52" s="66">
        <f>V52/$V$7*100</f>
        <v>5.256570713391739</v>
      </c>
      <c r="AA52" s="62">
        <f>SUM(AA53:AA59)</f>
        <v>299</v>
      </c>
      <c r="AB52" s="63">
        <f>SUM(AB53:AB59)</f>
        <v>96</v>
      </c>
      <c r="AC52" s="64">
        <f>SUM(AC53:AC59)</f>
        <v>203</v>
      </c>
      <c r="AD52" s="65">
        <f>IF(ISERROR(AB52/AC52),"***",AB52/AC52*100)</f>
        <v>47.29064039408867</v>
      </c>
      <c r="AE52" s="66">
        <f>AA52/$AA$7*100</f>
        <v>5.046413502109705</v>
      </c>
      <c r="AF52" s="62">
        <f>SUM(AF53:AF59)</f>
        <v>272</v>
      </c>
      <c r="AG52" s="63">
        <f>SUM(AG53:AG59)</f>
        <v>87</v>
      </c>
      <c r="AH52" s="64">
        <f>SUM(AH53:AH59)</f>
        <v>185</v>
      </c>
      <c r="AI52" s="65">
        <f>IF(ISERROR(AG52/AH52),"***",AG52/AH52*100)</f>
        <v>47.02702702702703</v>
      </c>
      <c r="AJ52" s="66">
        <f>AF52/$AF$7*100</f>
        <v>4.177545691906006</v>
      </c>
      <c r="AK52" s="62">
        <f>SUM(AK53:AK59)</f>
        <v>172</v>
      </c>
      <c r="AL52" s="63">
        <f>SUM(AL53:AL59)</f>
        <v>69</v>
      </c>
      <c r="AM52" s="64">
        <f>SUM(AM53:AM59)</f>
        <v>103</v>
      </c>
      <c r="AN52" s="65">
        <f>IF(ISERROR(AL52/AM52),"***",AL52/AM52*100)</f>
        <v>66.99029126213593</v>
      </c>
      <c r="AO52" s="66">
        <f>AK52/$AK$7*100</f>
        <v>4.006522245515956</v>
      </c>
      <c r="AP52" s="62">
        <f>SUM(AP53:AP59)</f>
        <v>122</v>
      </c>
      <c r="AQ52" s="63">
        <f>SUM(AQ53:AQ59)</f>
        <v>65</v>
      </c>
      <c r="AR52" s="64">
        <f>SUM(AR53:AR59)</f>
        <v>57</v>
      </c>
      <c r="AS52" s="65">
        <f>IF(ISERROR(AQ52/AR52),"***",AQ52/AR52*100)</f>
        <v>114.03508771929825</v>
      </c>
      <c r="AT52" s="66">
        <f>AP52/$AP$7*100</f>
        <v>5.540417801998183</v>
      </c>
      <c r="AU52" s="62">
        <f>SUM(AU53:AU59)</f>
        <v>86</v>
      </c>
      <c r="AV52" s="63">
        <f>SUM(AV53:AV59)</f>
        <v>51</v>
      </c>
      <c r="AW52" s="64">
        <f>SUM(AW53:AW59)</f>
        <v>35</v>
      </c>
      <c r="AX52" s="65">
        <f>IF(ISERROR(AV52/AW52),"***",AV52/AW52*100)</f>
        <v>145.7142857142857</v>
      </c>
      <c r="AY52" s="66">
        <f>AU52/$AU$7*100</f>
        <v>6.147248034310222</v>
      </c>
      <c r="AZ52" s="62">
        <f>SUM(AZ53:AZ59)</f>
        <v>68</v>
      </c>
      <c r="BA52" s="63">
        <f>SUM(BA53:BA59)</f>
        <v>44</v>
      </c>
      <c r="BB52" s="64">
        <f>SUM(BB53:BB59)</f>
        <v>24</v>
      </c>
      <c r="BC52" s="65">
        <f>IF(ISERROR(BA52/BB52),"***",BA52/BB52*100)</f>
        <v>183.33333333333331</v>
      </c>
      <c r="BD52" s="66">
        <f>AZ52/$AZ$7*100</f>
        <v>5.811965811965812</v>
      </c>
      <c r="BE52" s="62">
        <f>SUM(BE53:BE59)</f>
        <v>83</v>
      </c>
      <c r="BF52" s="63">
        <f>SUM(BF53:BF59)</f>
        <v>47</v>
      </c>
      <c r="BG52" s="64">
        <f>SUM(BG53:BG59)</f>
        <v>36</v>
      </c>
      <c r="BH52" s="65">
        <f>IF(ISERROR(BF52/BG52),"***",BF52/BG52*100)</f>
        <v>130.55555555555557</v>
      </c>
      <c r="BI52" s="66">
        <f>BE52/$BE$7*100</f>
        <v>6.04515659140568</v>
      </c>
      <c r="BJ52" s="62">
        <f>SUM(BJ53:BJ59)</f>
        <v>45</v>
      </c>
      <c r="BK52" s="63">
        <f>SUM(BK53:BK59)</f>
        <v>25</v>
      </c>
      <c r="BL52" s="64">
        <f>SUM(BL53:BL59)</f>
        <v>20</v>
      </c>
      <c r="BM52" s="65">
        <f>IF(ISERROR(BK52/BL52),"***",BK52/BL52*100)</f>
        <v>125</v>
      </c>
      <c r="BN52" s="66">
        <f>BJ52/$BJ$7*100</f>
        <v>5.10783200908059</v>
      </c>
      <c r="BO52" s="62">
        <f>SUM(BO53:BO59)</f>
        <v>29</v>
      </c>
      <c r="BP52" s="63">
        <f>SUM(BP53:BP59)</f>
        <v>21</v>
      </c>
      <c r="BQ52" s="64">
        <f>SUM(BQ53:BQ59)</f>
        <v>8</v>
      </c>
      <c r="BR52" s="65">
        <f>IF(ISERROR(BP52/BQ52),"***",BP52/BQ52*100)</f>
        <v>262.5</v>
      </c>
      <c r="BS52" s="66">
        <f>BO52/$BO$7*100</f>
        <v>4.965753424657534</v>
      </c>
      <c r="BT52" s="62">
        <f>SUM(BT53:BT59)</f>
        <v>26</v>
      </c>
      <c r="BU52" s="63">
        <f>SUM(BU53:BU59)</f>
        <v>17</v>
      </c>
      <c r="BV52" s="64">
        <f>SUM(BV53:BV59)</f>
        <v>9</v>
      </c>
      <c r="BW52" s="65">
        <f>IF(ISERROR(BU52/BV52),"***",BU52/BV52*100)</f>
        <v>188.88888888888889</v>
      </c>
      <c r="BX52" s="66">
        <f>BT52/$BT$7*100</f>
        <v>7.103825136612022</v>
      </c>
      <c r="BY52" s="62">
        <f>SUM(BY53:BY59)</f>
        <v>16</v>
      </c>
      <c r="BZ52" s="63">
        <f>SUM(BZ53:BZ59)</f>
        <v>7</v>
      </c>
      <c r="CA52" s="64">
        <f>SUM(CA53:CA59)</f>
        <v>9</v>
      </c>
      <c r="CB52" s="65">
        <f>IF(ISERROR(BZ52/CA52),"***",BZ52/CA52*100)</f>
        <v>77.77777777777779</v>
      </c>
      <c r="CC52" s="66">
        <f>BY52/$BY$7*100</f>
        <v>5.555555555555555</v>
      </c>
      <c r="CD52" s="62">
        <f>SUM(CD53:CD59)</f>
        <v>12</v>
      </c>
      <c r="CE52" s="63">
        <f>SUM(CE53:CE59)</f>
        <v>5</v>
      </c>
      <c r="CF52" s="64">
        <f>SUM(CF53:CF59)</f>
        <v>7</v>
      </c>
      <c r="CG52" s="65">
        <f>IF(ISERROR(CE52/CF52),"***",CE52/CF52*100)</f>
        <v>71.42857142857143</v>
      </c>
      <c r="CH52" s="66">
        <f>CD52/$CD$7*100</f>
        <v>6.315789473684211</v>
      </c>
      <c r="CI52" s="62">
        <f>SUM(CI53:CI59)</f>
        <v>6</v>
      </c>
      <c r="CJ52" s="63">
        <f>SUM(CJ53:CJ59)</f>
        <v>0</v>
      </c>
      <c r="CK52" s="64">
        <f>SUM(CK53:CK59)</f>
        <v>6</v>
      </c>
      <c r="CL52" s="65">
        <f>IF(ISERROR(CJ52/CK52),"***",CJ52/CK52*100)</f>
        <v>0</v>
      </c>
      <c r="CM52" s="66">
        <f>CI52/$CI$7*100</f>
        <v>3.8461538461538463</v>
      </c>
      <c r="CN52" s="62">
        <f>SUM(CN53:CN59)</f>
        <v>6</v>
      </c>
      <c r="CO52" s="63">
        <f>SUM(CO53:CO59)</f>
        <v>1</v>
      </c>
      <c r="CP52" s="64">
        <f>SUM(CP53:CP59)</f>
        <v>5</v>
      </c>
      <c r="CQ52" s="65">
        <f>IF(ISERROR(CO52/CP52),"***",CO52/CP52*100)</f>
        <v>20</v>
      </c>
      <c r="CR52" s="66">
        <f>CN52/$CN$7*100</f>
        <v>5.9405940594059405</v>
      </c>
      <c r="CS52" s="62">
        <f>SUM(CS53:CS59)</f>
        <v>3</v>
      </c>
      <c r="CT52" s="63">
        <f>SUM(CT53:CT59)</f>
        <v>1</v>
      </c>
      <c r="CU52" s="64">
        <f>SUM(CU53:CU59)</f>
        <v>2</v>
      </c>
      <c r="CV52" s="65">
        <f t="shared" si="17"/>
        <v>50</v>
      </c>
      <c r="CW52" s="67">
        <f t="shared" si="18"/>
        <v>5.357142857142857</v>
      </c>
    </row>
    <row r="53" spans="1:101" ht="13.5">
      <c r="A53" s="41" t="s">
        <v>99</v>
      </c>
      <c r="B53" s="68">
        <f aca="true" t="shared" si="20" ref="B53:B59">SUM(C53:D53)</f>
        <v>722</v>
      </c>
      <c r="C53" s="69">
        <f aca="true" t="shared" si="21" ref="C53:D59">H53+M53+R53+W53+AB53+AG53+AL53+AQ53+AV53+BA53+BF53+BK53+BP53+BU53+BZ53+CE53+CJ53+CO53+CT53</f>
        <v>289</v>
      </c>
      <c r="D53" s="70">
        <f t="shared" si="21"/>
        <v>433</v>
      </c>
      <c r="E53" s="71">
        <f t="shared" si="15"/>
        <v>66.74364896073904</v>
      </c>
      <c r="F53" s="72">
        <f t="shared" si="16"/>
        <v>2.272727272727273</v>
      </c>
      <c r="G53" s="68">
        <v>67</v>
      </c>
      <c r="H53" s="69">
        <v>33</v>
      </c>
      <c r="I53" s="70">
        <v>34</v>
      </c>
      <c r="J53" s="71">
        <v>97.05882352941177</v>
      </c>
      <c r="K53" s="72">
        <v>2.6650755767700876</v>
      </c>
      <c r="L53" s="68">
        <v>24</v>
      </c>
      <c r="M53" s="69">
        <v>10</v>
      </c>
      <c r="N53" s="70">
        <v>14</v>
      </c>
      <c r="O53" s="71">
        <v>71.42857142857143</v>
      </c>
      <c r="P53" s="72">
        <v>1.6701461377870561</v>
      </c>
      <c r="Q53" s="68">
        <v>14</v>
      </c>
      <c r="R53" s="69">
        <v>6</v>
      </c>
      <c r="S53" s="70">
        <v>8</v>
      </c>
      <c r="T53" s="71">
        <v>75</v>
      </c>
      <c r="U53" s="72">
        <v>1.9363762102351314</v>
      </c>
      <c r="V53" s="68">
        <v>35</v>
      </c>
      <c r="W53" s="69">
        <v>17</v>
      </c>
      <c r="X53" s="70">
        <v>18</v>
      </c>
      <c r="Y53" s="71">
        <v>94.44444444444444</v>
      </c>
      <c r="Z53" s="72">
        <v>2.1902377972465583</v>
      </c>
      <c r="AA53" s="68">
        <v>144</v>
      </c>
      <c r="AB53" s="69">
        <v>40</v>
      </c>
      <c r="AC53" s="70">
        <v>104</v>
      </c>
      <c r="AD53" s="71">
        <v>38.46153846153847</v>
      </c>
      <c r="AE53" s="72">
        <v>2.430379746835443</v>
      </c>
      <c r="AF53" s="68">
        <v>136</v>
      </c>
      <c r="AG53" s="69">
        <v>34</v>
      </c>
      <c r="AH53" s="70">
        <v>102</v>
      </c>
      <c r="AI53" s="71">
        <v>33.33333333333333</v>
      </c>
      <c r="AJ53" s="72">
        <v>2.088772845953003</v>
      </c>
      <c r="AK53" s="68">
        <v>87</v>
      </c>
      <c r="AL53" s="69">
        <v>34</v>
      </c>
      <c r="AM53" s="70">
        <v>53</v>
      </c>
      <c r="AN53" s="71">
        <v>64.15094339622641</v>
      </c>
      <c r="AO53" s="72">
        <v>2.026554856743536</v>
      </c>
      <c r="AP53" s="68">
        <v>59</v>
      </c>
      <c r="AQ53" s="69">
        <v>31</v>
      </c>
      <c r="AR53" s="70">
        <v>28</v>
      </c>
      <c r="AS53" s="71">
        <v>110.71428571428572</v>
      </c>
      <c r="AT53" s="72">
        <v>2.679382379654859</v>
      </c>
      <c r="AU53" s="68">
        <v>33</v>
      </c>
      <c r="AV53" s="69">
        <v>18</v>
      </c>
      <c r="AW53" s="70">
        <v>15</v>
      </c>
      <c r="AX53" s="71">
        <v>120</v>
      </c>
      <c r="AY53" s="72">
        <v>2.3588277340957826</v>
      </c>
      <c r="AZ53" s="68">
        <v>18</v>
      </c>
      <c r="BA53" s="69">
        <v>11</v>
      </c>
      <c r="BB53" s="70">
        <v>7</v>
      </c>
      <c r="BC53" s="71">
        <v>157.14285714285714</v>
      </c>
      <c r="BD53" s="72">
        <v>1.5384615384615385</v>
      </c>
      <c r="BE53" s="68">
        <v>32</v>
      </c>
      <c r="BF53" s="69">
        <v>18</v>
      </c>
      <c r="BG53" s="70">
        <v>14</v>
      </c>
      <c r="BH53" s="71">
        <v>128.57142857142858</v>
      </c>
      <c r="BI53" s="72">
        <v>2.3306627822286963</v>
      </c>
      <c r="BJ53" s="68">
        <v>22</v>
      </c>
      <c r="BK53" s="69">
        <v>13</v>
      </c>
      <c r="BL53" s="70">
        <v>9</v>
      </c>
      <c r="BM53" s="71">
        <v>144.44444444444443</v>
      </c>
      <c r="BN53" s="72">
        <v>2.4971623155505105</v>
      </c>
      <c r="BO53" s="68">
        <v>16</v>
      </c>
      <c r="BP53" s="69">
        <v>10</v>
      </c>
      <c r="BQ53" s="70">
        <v>6</v>
      </c>
      <c r="BR53" s="71">
        <v>166.66666666666669</v>
      </c>
      <c r="BS53" s="72">
        <v>2.73972602739726</v>
      </c>
      <c r="BT53" s="68">
        <v>12</v>
      </c>
      <c r="BU53" s="69">
        <v>7</v>
      </c>
      <c r="BV53" s="70">
        <v>5</v>
      </c>
      <c r="BW53" s="71">
        <v>140</v>
      </c>
      <c r="BX53" s="72">
        <v>3.278688524590164</v>
      </c>
      <c r="BY53" s="68">
        <v>5</v>
      </c>
      <c r="BZ53" s="69">
        <v>2</v>
      </c>
      <c r="CA53" s="70">
        <v>3</v>
      </c>
      <c r="CB53" s="71">
        <v>66.66666666666666</v>
      </c>
      <c r="CC53" s="72">
        <v>1.7361111111111112</v>
      </c>
      <c r="CD53" s="68">
        <v>8</v>
      </c>
      <c r="CE53" s="69">
        <v>4</v>
      </c>
      <c r="CF53" s="70">
        <v>4</v>
      </c>
      <c r="CG53" s="71">
        <v>100</v>
      </c>
      <c r="CH53" s="72">
        <v>4.2105263157894735</v>
      </c>
      <c r="CI53" s="68">
        <v>4</v>
      </c>
      <c r="CJ53" s="69">
        <v>0</v>
      </c>
      <c r="CK53" s="70">
        <v>4</v>
      </c>
      <c r="CL53" s="71" t="s">
        <v>210</v>
      </c>
      <c r="CM53" s="72">
        <v>2.564102564102564</v>
      </c>
      <c r="CN53" s="68">
        <v>5</v>
      </c>
      <c r="CO53" s="69">
        <v>1</v>
      </c>
      <c r="CP53" s="70">
        <v>4</v>
      </c>
      <c r="CQ53" s="71">
        <v>25</v>
      </c>
      <c r="CR53" s="72">
        <v>4.9504950495049505</v>
      </c>
      <c r="CS53" s="68">
        <f aca="true" t="shared" si="22" ref="CS53:CS59">SUM(CT53:CU53)</f>
        <v>1</v>
      </c>
      <c r="CT53" s="69"/>
      <c r="CU53" s="70">
        <v>1</v>
      </c>
      <c r="CV53" s="71">
        <f t="shared" si="17"/>
        <v>0</v>
      </c>
      <c r="CW53" s="73">
        <f t="shared" si="18"/>
        <v>1.7857142857142856</v>
      </c>
    </row>
    <row r="54" spans="1:101" ht="13.5">
      <c r="A54" s="41" t="s">
        <v>100</v>
      </c>
      <c r="B54" s="68">
        <f t="shared" si="20"/>
        <v>248</v>
      </c>
      <c r="C54" s="69">
        <f t="shared" si="21"/>
        <v>122</v>
      </c>
      <c r="D54" s="70">
        <f t="shared" si="21"/>
        <v>126</v>
      </c>
      <c r="E54" s="71">
        <f t="shared" si="15"/>
        <v>96.82539682539682</v>
      </c>
      <c r="F54" s="72">
        <f t="shared" si="16"/>
        <v>0.7806597834298665</v>
      </c>
      <c r="G54" s="68">
        <v>16</v>
      </c>
      <c r="H54" s="69">
        <v>12</v>
      </c>
      <c r="I54" s="70">
        <v>4</v>
      </c>
      <c r="J54" s="71">
        <v>300</v>
      </c>
      <c r="K54" s="72">
        <v>0.6364359586316627</v>
      </c>
      <c r="L54" s="68">
        <v>8</v>
      </c>
      <c r="M54" s="69">
        <v>3</v>
      </c>
      <c r="N54" s="70">
        <v>5</v>
      </c>
      <c r="O54" s="71">
        <v>60</v>
      </c>
      <c r="P54" s="72">
        <v>0.5567153792623522</v>
      </c>
      <c r="Q54" s="68">
        <v>2</v>
      </c>
      <c r="R54" s="69">
        <v>0</v>
      </c>
      <c r="S54" s="70">
        <v>2</v>
      </c>
      <c r="T54" s="71" t="s">
        <v>210</v>
      </c>
      <c r="U54" s="72">
        <v>0.2766251728907331</v>
      </c>
      <c r="V54" s="68">
        <v>15</v>
      </c>
      <c r="W54" s="69">
        <v>8</v>
      </c>
      <c r="X54" s="70">
        <v>7</v>
      </c>
      <c r="Y54" s="71">
        <v>114.28571428571428</v>
      </c>
      <c r="Z54" s="72">
        <v>0.9386733416770965</v>
      </c>
      <c r="AA54" s="68">
        <v>50</v>
      </c>
      <c r="AB54" s="69">
        <v>20</v>
      </c>
      <c r="AC54" s="70">
        <v>30</v>
      </c>
      <c r="AD54" s="71">
        <v>66.66666666666666</v>
      </c>
      <c r="AE54" s="72">
        <v>0.8438818565400843</v>
      </c>
      <c r="AF54" s="68">
        <v>55</v>
      </c>
      <c r="AG54" s="69">
        <v>20</v>
      </c>
      <c r="AH54" s="70">
        <v>35</v>
      </c>
      <c r="AI54" s="71">
        <v>57.14285714285714</v>
      </c>
      <c r="AJ54" s="72">
        <v>0.844724312701582</v>
      </c>
      <c r="AK54" s="68">
        <v>26</v>
      </c>
      <c r="AL54" s="69">
        <v>13</v>
      </c>
      <c r="AM54" s="70">
        <v>13</v>
      </c>
      <c r="AN54" s="71">
        <v>100</v>
      </c>
      <c r="AO54" s="72">
        <v>0.605637083624505</v>
      </c>
      <c r="AP54" s="68">
        <v>20</v>
      </c>
      <c r="AQ54" s="69">
        <v>9</v>
      </c>
      <c r="AR54" s="70">
        <v>11</v>
      </c>
      <c r="AS54" s="71">
        <v>81.81818181818183</v>
      </c>
      <c r="AT54" s="72">
        <v>0.9082652134423252</v>
      </c>
      <c r="AU54" s="68">
        <v>10</v>
      </c>
      <c r="AV54" s="69">
        <v>7</v>
      </c>
      <c r="AW54" s="70">
        <v>3</v>
      </c>
      <c r="AX54" s="71">
        <v>233.33333333333334</v>
      </c>
      <c r="AY54" s="72">
        <v>0.7147962830593281</v>
      </c>
      <c r="AZ54" s="68">
        <v>11</v>
      </c>
      <c r="BA54" s="69">
        <v>8</v>
      </c>
      <c r="BB54" s="70">
        <v>3</v>
      </c>
      <c r="BC54" s="71">
        <v>266.66666666666663</v>
      </c>
      <c r="BD54" s="72">
        <v>0.9401709401709402</v>
      </c>
      <c r="BE54" s="68">
        <v>11</v>
      </c>
      <c r="BF54" s="69">
        <v>7</v>
      </c>
      <c r="BG54" s="70">
        <v>4</v>
      </c>
      <c r="BH54" s="71">
        <v>175</v>
      </c>
      <c r="BI54" s="72">
        <v>0.8011653313911145</v>
      </c>
      <c r="BJ54" s="68">
        <v>6</v>
      </c>
      <c r="BK54" s="69">
        <v>4</v>
      </c>
      <c r="BL54" s="70">
        <v>2</v>
      </c>
      <c r="BM54" s="71">
        <v>200</v>
      </c>
      <c r="BN54" s="72">
        <v>0.681044267877412</v>
      </c>
      <c r="BO54" s="68">
        <v>5</v>
      </c>
      <c r="BP54" s="69">
        <v>4</v>
      </c>
      <c r="BQ54" s="70">
        <v>1</v>
      </c>
      <c r="BR54" s="71">
        <v>400</v>
      </c>
      <c r="BS54" s="72">
        <v>0.8561643835616438</v>
      </c>
      <c r="BT54" s="68">
        <v>4</v>
      </c>
      <c r="BU54" s="69">
        <v>4</v>
      </c>
      <c r="BV54" s="70">
        <v>0</v>
      </c>
      <c r="BW54" s="71" t="s">
        <v>211</v>
      </c>
      <c r="BX54" s="72">
        <v>1.092896174863388</v>
      </c>
      <c r="BY54" s="68">
        <v>5</v>
      </c>
      <c r="BZ54" s="69">
        <v>2</v>
      </c>
      <c r="CA54" s="70">
        <v>3</v>
      </c>
      <c r="CB54" s="71">
        <v>66.66666666666666</v>
      </c>
      <c r="CC54" s="72">
        <v>1.7361111111111112</v>
      </c>
      <c r="CD54" s="68">
        <v>2</v>
      </c>
      <c r="CE54" s="69">
        <v>0</v>
      </c>
      <c r="CF54" s="70">
        <v>2</v>
      </c>
      <c r="CG54" s="71" t="s">
        <v>210</v>
      </c>
      <c r="CH54" s="72">
        <v>1.0526315789473684</v>
      </c>
      <c r="CI54" s="68"/>
      <c r="CJ54" s="69"/>
      <c r="CK54" s="70"/>
      <c r="CL54" s="71" t="s">
        <v>211</v>
      </c>
      <c r="CM54" s="72">
        <v>0</v>
      </c>
      <c r="CN54" s="68">
        <v>1</v>
      </c>
      <c r="CO54" s="69">
        <v>0</v>
      </c>
      <c r="CP54" s="70">
        <v>1</v>
      </c>
      <c r="CQ54" s="71" t="s">
        <v>211</v>
      </c>
      <c r="CR54" s="72">
        <v>0.9900990099009901</v>
      </c>
      <c r="CS54" s="68">
        <f t="shared" si="22"/>
        <v>1</v>
      </c>
      <c r="CT54" s="69">
        <v>1</v>
      </c>
      <c r="CU54" s="70"/>
      <c r="CV54" s="71" t="str">
        <f t="shared" si="17"/>
        <v>***</v>
      </c>
      <c r="CW54" s="73">
        <f t="shared" si="18"/>
        <v>1.7857142857142856</v>
      </c>
    </row>
    <row r="55" spans="1:101" ht="13.5">
      <c r="A55" s="41" t="s">
        <v>101</v>
      </c>
      <c r="B55" s="68">
        <f t="shared" si="20"/>
        <v>144</v>
      </c>
      <c r="C55" s="69">
        <f t="shared" si="21"/>
        <v>75</v>
      </c>
      <c r="D55" s="70">
        <f t="shared" si="21"/>
        <v>69</v>
      </c>
      <c r="E55" s="71">
        <f t="shared" si="15"/>
        <v>108.69565217391303</v>
      </c>
      <c r="F55" s="72">
        <f t="shared" si="16"/>
        <v>0.45328632586250317</v>
      </c>
      <c r="G55" s="68">
        <v>18</v>
      </c>
      <c r="H55" s="69">
        <v>11</v>
      </c>
      <c r="I55" s="70">
        <v>7</v>
      </c>
      <c r="J55" s="71">
        <v>157.14285714285714</v>
      </c>
      <c r="K55" s="72">
        <v>0.7159904534606205</v>
      </c>
      <c r="L55" s="68">
        <v>8</v>
      </c>
      <c r="M55" s="69">
        <v>5</v>
      </c>
      <c r="N55" s="70">
        <v>3</v>
      </c>
      <c r="O55" s="71">
        <v>166.66666666666669</v>
      </c>
      <c r="P55" s="72">
        <v>0.5567153792623522</v>
      </c>
      <c r="Q55" s="68">
        <v>3</v>
      </c>
      <c r="R55" s="69">
        <v>2</v>
      </c>
      <c r="S55" s="70">
        <v>1</v>
      </c>
      <c r="T55" s="71">
        <v>200</v>
      </c>
      <c r="U55" s="72">
        <v>0.4149377593360996</v>
      </c>
      <c r="V55" s="68">
        <v>9</v>
      </c>
      <c r="W55" s="69">
        <v>6</v>
      </c>
      <c r="X55" s="70">
        <v>3</v>
      </c>
      <c r="Y55" s="71">
        <v>200</v>
      </c>
      <c r="Z55" s="72">
        <v>0.5632040050062578</v>
      </c>
      <c r="AA55" s="68">
        <v>25</v>
      </c>
      <c r="AB55" s="69">
        <v>12</v>
      </c>
      <c r="AC55" s="70">
        <v>13</v>
      </c>
      <c r="AD55" s="71">
        <v>92.3076923076923</v>
      </c>
      <c r="AE55" s="72">
        <v>0.42194092827004215</v>
      </c>
      <c r="AF55" s="68">
        <v>20</v>
      </c>
      <c r="AG55" s="69">
        <v>9</v>
      </c>
      <c r="AH55" s="70">
        <v>11</v>
      </c>
      <c r="AI55" s="71">
        <v>81.81818181818183</v>
      </c>
      <c r="AJ55" s="72">
        <v>0.3071724773460298</v>
      </c>
      <c r="AK55" s="68">
        <v>11</v>
      </c>
      <c r="AL55" s="69">
        <v>4</v>
      </c>
      <c r="AM55" s="70">
        <v>7</v>
      </c>
      <c r="AN55" s="71">
        <v>57.14285714285714</v>
      </c>
      <c r="AO55" s="72">
        <v>0.2562310738411367</v>
      </c>
      <c r="AP55" s="68">
        <v>8</v>
      </c>
      <c r="AQ55" s="69">
        <v>3</v>
      </c>
      <c r="AR55" s="70">
        <v>5</v>
      </c>
      <c r="AS55" s="71">
        <v>60</v>
      </c>
      <c r="AT55" s="72">
        <v>0.36330608537693004</v>
      </c>
      <c r="AU55" s="68">
        <v>8</v>
      </c>
      <c r="AV55" s="69">
        <v>4</v>
      </c>
      <c r="AW55" s="70">
        <v>4</v>
      </c>
      <c r="AX55" s="71">
        <v>100</v>
      </c>
      <c r="AY55" s="72">
        <v>0.5718370264474625</v>
      </c>
      <c r="AZ55" s="68">
        <v>8</v>
      </c>
      <c r="BA55" s="69">
        <v>7</v>
      </c>
      <c r="BB55" s="70">
        <v>1</v>
      </c>
      <c r="BC55" s="71">
        <v>700</v>
      </c>
      <c r="BD55" s="72">
        <v>0.6837606837606838</v>
      </c>
      <c r="BE55" s="68">
        <v>13</v>
      </c>
      <c r="BF55" s="69">
        <v>6</v>
      </c>
      <c r="BG55" s="70">
        <v>7</v>
      </c>
      <c r="BH55" s="71">
        <v>85.71428571428571</v>
      </c>
      <c r="BI55" s="72">
        <v>0.9468317552804079</v>
      </c>
      <c r="BJ55" s="68">
        <v>7</v>
      </c>
      <c r="BK55" s="69">
        <v>2</v>
      </c>
      <c r="BL55" s="70">
        <v>5</v>
      </c>
      <c r="BM55" s="71">
        <v>40</v>
      </c>
      <c r="BN55" s="72">
        <v>0.7945516458569807</v>
      </c>
      <c r="BO55" s="68">
        <v>2</v>
      </c>
      <c r="BP55" s="69">
        <v>2</v>
      </c>
      <c r="BQ55" s="70">
        <v>0</v>
      </c>
      <c r="BR55" s="71" t="s">
        <v>211</v>
      </c>
      <c r="BS55" s="72">
        <v>0.3424657534246575</v>
      </c>
      <c r="BT55" s="68">
        <v>1</v>
      </c>
      <c r="BU55" s="69">
        <v>1</v>
      </c>
      <c r="BV55" s="70">
        <v>0</v>
      </c>
      <c r="BW55" s="71" t="s">
        <v>211</v>
      </c>
      <c r="BX55" s="72">
        <v>0.273224043715847</v>
      </c>
      <c r="BY55" s="68">
        <v>1</v>
      </c>
      <c r="BZ55" s="69">
        <v>0</v>
      </c>
      <c r="CA55" s="70">
        <v>1</v>
      </c>
      <c r="CB55" s="71" t="s">
        <v>210</v>
      </c>
      <c r="CC55" s="72">
        <v>0.3472222222222222</v>
      </c>
      <c r="CD55" s="68">
        <v>2</v>
      </c>
      <c r="CE55" s="69">
        <v>1</v>
      </c>
      <c r="CF55" s="70">
        <v>1</v>
      </c>
      <c r="CG55" s="71">
        <v>100</v>
      </c>
      <c r="CH55" s="72">
        <v>1.0526315789473684</v>
      </c>
      <c r="CI55" s="68"/>
      <c r="CJ55" s="69"/>
      <c r="CK55" s="70"/>
      <c r="CL55" s="71" t="s">
        <v>211</v>
      </c>
      <c r="CM55" s="72">
        <v>0</v>
      </c>
      <c r="CN55" s="68"/>
      <c r="CO55" s="69"/>
      <c r="CP55" s="70"/>
      <c r="CQ55" s="71" t="s">
        <v>211</v>
      </c>
      <c r="CR55" s="72">
        <v>0</v>
      </c>
      <c r="CS55" s="68">
        <f t="shared" si="22"/>
        <v>0</v>
      </c>
      <c r="CT55" s="69"/>
      <c r="CU55" s="70"/>
      <c r="CV55" s="71" t="str">
        <f t="shared" si="17"/>
        <v>***</v>
      </c>
      <c r="CW55" s="73">
        <f t="shared" si="18"/>
        <v>0</v>
      </c>
    </row>
    <row r="56" spans="1:101" ht="13.5">
      <c r="A56" s="41" t="s">
        <v>102</v>
      </c>
      <c r="B56" s="68">
        <f t="shared" si="20"/>
        <v>129</v>
      </c>
      <c r="C56" s="69">
        <f t="shared" si="21"/>
        <v>67</v>
      </c>
      <c r="D56" s="70">
        <f t="shared" si="21"/>
        <v>62</v>
      </c>
      <c r="E56" s="71">
        <f t="shared" si="15"/>
        <v>108.06451612903226</v>
      </c>
      <c r="F56" s="72">
        <f t="shared" si="16"/>
        <v>0.4060690002518258</v>
      </c>
      <c r="G56" s="68">
        <v>14</v>
      </c>
      <c r="H56" s="69">
        <v>10</v>
      </c>
      <c r="I56" s="70">
        <v>4</v>
      </c>
      <c r="J56" s="71">
        <v>250</v>
      </c>
      <c r="K56" s="72">
        <v>0.5568814638027049</v>
      </c>
      <c r="L56" s="68">
        <v>5</v>
      </c>
      <c r="M56" s="69">
        <v>4</v>
      </c>
      <c r="N56" s="70">
        <v>1</v>
      </c>
      <c r="O56" s="71">
        <v>400</v>
      </c>
      <c r="P56" s="72">
        <v>0.3479471120389701</v>
      </c>
      <c r="Q56" s="68"/>
      <c r="R56" s="69"/>
      <c r="S56" s="70"/>
      <c r="T56" s="71" t="s">
        <v>211</v>
      </c>
      <c r="U56" s="72">
        <v>0</v>
      </c>
      <c r="V56" s="68">
        <v>2</v>
      </c>
      <c r="W56" s="69">
        <v>1</v>
      </c>
      <c r="X56" s="70">
        <v>1</v>
      </c>
      <c r="Y56" s="71">
        <v>100</v>
      </c>
      <c r="Z56" s="72">
        <v>0.1251564455569462</v>
      </c>
      <c r="AA56" s="68">
        <v>20</v>
      </c>
      <c r="AB56" s="69">
        <v>8</v>
      </c>
      <c r="AC56" s="70">
        <v>12</v>
      </c>
      <c r="AD56" s="71">
        <v>66.66666666666666</v>
      </c>
      <c r="AE56" s="72">
        <v>0.33755274261603374</v>
      </c>
      <c r="AF56" s="68">
        <v>23</v>
      </c>
      <c r="AG56" s="69">
        <v>9</v>
      </c>
      <c r="AH56" s="70">
        <v>14</v>
      </c>
      <c r="AI56" s="71">
        <v>64.28571428571429</v>
      </c>
      <c r="AJ56" s="72">
        <v>0.3532483489479343</v>
      </c>
      <c r="AK56" s="68">
        <v>15</v>
      </c>
      <c r="AL56" s="69">
        <v>3</v>
      </c>
      <c r="AM56" s="70">
        <v>12</v>
      </c>
      <c r="AN56" s="71">
        <v>25</v>
      </c>
      <c r="AO56" s="72">
        <v>0.3494060097833683</v>
      </c>
      <c r="AP56" s="68">
        <v>13</v>
      </c>
      <c r="AQ56" s="69">
        <v>10</v>
      </c>
      <c r="AR56" s="70">
        <v>3</v>
      </c>
      <c r="AS56" s="71">
        <v>333.33333333333337</v>
      </c>
      <c r="AT56" s="72">
        <v>0.5903723887375113</v>
      </c>
      <c r="AU56" s="68">
        <v>11</v>
      </c>
      <c r="AV56" s="69">
        <v>9</v>
      </c>
      <c r="AW56" s="70">
        <v>2</v>
      </c>
      <c r="AX56" s="71">
        <v>450</v>
      </c>
      <c r="AY56" s="72">
        <v>0.7862759113652609</v>
      </c>
      <c r="AZ56" s="68">
        <v>10</v>
      </c>
      <c r="BA56" s="69">
        <v>5</v>
      </c>
      <c r="BB56" s="70">
        <v>5</v>
      </c>
      <c r="BC56" s="71">
        <v>100</v>
      </c>
      <c r="BD56" s="72">
        <v>0.8547008547008548</v>
      </c>
      <c r="BE56" s="68">
        <v>6</v>
      </c>
      <c r="BF56" s="69">
        <v>2</v>
      </c>
      <c r="BG56" s="70">
        <v>4</v>
      </c>
      <c r="BH56" s="71">
        <v>50</v>
      </c>
      <c r="BI56" s="72">
        <v>0.43699927166788055</v>
      </c>
      <c r="BJ56" s="68">
        <v>3</v>
      </c>
      <c r="BK56" s="69">
        <v>3</v>
      </c>
      <c r="BL56" s="70">
        <v>0</v>
      </c>
      <c r="BM56" s="71" t="s">
        <v>211</v>
      </c>
      <c r="BN56" s="72">
        <v>0.340522133938706</v>
      </c>
      <c r="BO56" s="68"/>
      <c r="BP56" s="69"/>
      <c r="BQ56" s="70"/>
      <c r="BR56" s="71" t="s">
        <v>211</v>
      </c>
      <c r="BS56" s="72">
        <v>0</v>
      </c>
      <c r="BT56" s="68">
        <v>3</v>
      </c>
      <c r="BU56" s="69">
        <v>1</v>
      </c>
      <c r="BV56" s="70">
        <v>2</v>
      </c>
      <c r="BW56" s="71">
        <v>50</v>
      </c>
      <c r="BX56" s="72">
        <v>0.819672131147541</v>
      </c>
      <c r="BY56" s="68">
        <v>3</v>
      </c>
      <c r="BZ56" s="69">
        <v>2</v>
      </c>
      <c r="CA56" s="70">
        <v>1</v>
      </c>
      <c r="CB56" s="71">
        <v>200</v>
      </c>
      <c r="CC56" s="72">
        <v>1.0416666666666665</v>
      </c>
      <c r="CD56" s="68"/>
      <c r="CE56" s="69"/>
      <c r="CF56" s="70"/>
      <c r="CG56" s="71" t="s">
        <v>211</v>
      </c>
      <c r="CH56" s="72">
        <v>0</v>
      </c>
      <c r="CI56" s="68"/>
      <c r="CJ56" s="69"/>
      <c r="CK56" s="70"/>
      <c r="CL56" s="71" t="s">
        <v>211</v>
      </c>
      <c r="CM56" s="72">
        <v>0</v>
      </c>
      <c r="CN56" s="68"/>
      <c r="CO56" s="69"/>
      <c r="CP56" s="70"/>
      <c r="CQ56" s="71" t="s">
        <v>211</v>
      </c>
      <c r="CR56" s="72">
        <v>0</v>
      </c>
      <c r="CS56" s="68">
        <f t="shared" si="22"/>
        <v>1</v>
      </c>
      <c r="CT56" s="69"/>
      <c r="CU56" s="70">
        <v>1</v>
      </c>
      <c r="CV56" s="71">
        <f t="shared" si="17"/>
        <v>0</v>
      </c>
      <c r="CW56" s="73">
        <f t="shared" si="18"/>
        <v>1.7857142857142856</v>
      </c>
    </row>
    <row r="57" spans="1:101" ht="13.5">
      <c r="A57" s="41" t="s">
        <v>103</v>
      </c>
      <c r="B57" s="68">
        <f t="shared" si="20"/>
        <v>39</v>
      </c>
      <c r="C57" s="69">
        <f t="shared" si="21"/>
        <v>18</v>
      </c>
      <c r="D57" s="70">
        <f t="shared" si="21"/>
        <v>21</v>
      </c>
      <c r="E57" s="71">
        <f t="shared" si="15"/>
        <v>85.71428571428571</v>
      </c>
      <c r="F57" s="72">
        <f t="shared" si="16"/>
        <v>0.12276504658776127</v>
      </c>
      <c r="G57" s="68">
        <v>2</v>
      </c>
      <c r="H57" s="69">
        <v>1</v>
      </c>
      <c r="I57" s="70">
        <v>1</v>
      </c>
      <c r="J57" s="71">
        <v>100</v>
      </c>
      <c r="K57" s="72">
        <v>0.07955449482895784</v>
      </c>
      <c r="L57" s="68">
        <v>2</v>
      </c>
      <c r="M57" s="69">
        <v>0</v>
      </c>
      <c r="N57" s="70">
        <v>2</v>
      </c>
      <c r="O57" s="71" t="s">
        <v>211</v>
      </c>
      <c r="P57" s="72">
        <v>0.13917884481558804</v>
      </c>
      <c r="Q57" s="68"/>
      <c r="R57" s="69"/>
      <c r="S57" s="70"/>
      <c r="T57" s="71" t="s">
        <v>211</v>
      </c>
      <c r="U57" s="72">
        <v>0</v>
      </c>
      <c r="V57" s="68">
        <v>2</v>
      </c>
      <c r="W57" s="69">
        <v>2</v>
      </c>
      <c r="X57" s="70">
        <v>0</v>
      </c>
      <c r="Y57" s="71" t="s">
        <v>211</v>
      </c>
      <c r="Z57" s="72">
        <v>0.1251564455569462</v>
      </c>
      <c r="AA57" s="68">
        <v>1</v>
      </c>
      <c r="AB57" s="69">
        <v>0</v>
      </c>
      <c r="AC57" s="70">
        <v>1</v>
      </c>
      <c r="AD57" s="71" t="s">
        <v>210</v>
      </c>
      <c r="AE57" s="72">
        <v>0.016877637130801686</v>
      </c>
      <c r="AF57" s="68">
        <v>5</v>
      </c>
      <c r="AG57" s="69">
        <v>1</v>
      </c>
      <c r="AH57" s="70">
        <v>4</v>
      </c>
      <c r="AI57" s="71">
        <v>25</v>
      </c>
      <c r="AJ57" s="72">
        <v>0.07679311933650745</v>
      </c>
      <c r="AK57" s="68">
        <v>7</v>
      </c>
      <c r="AL57" s="69">
        <v>2</v>
      </c>
      <c r="AM57" s="70">
        <v>5</v>
      </c>
      <c r="AN57" s="71">
        <v>40</v>
      </c>
      <c r="AO57" s="72">
        <v>0.1630561378989052</v>
      </c>
      <c r="AP57" s="68">
        <v>3</v>
      </c>
      <c r="AQ57" s="69">
        <v>2</v>
      </c>
      <c r="AR57" s="70">
        <v>1</v>
      </c>
      <c r="AS57" s="71">
        <v>200</v>
      </c>
      <c r="AT57" s="72">
        <v>0.13623978201634876</v>
      </c>
      <c r="AU57" s="68">
        <v>7</v>
      </c>
      <c r="AV57" s="69">
        <v>4</v>
      </c>
      <c r="AW57" s="70">
        <v>3</v>
      </c>
      <c r="AX57" s="71">
        <v>133.33333333333331</v>
      </c>
      <c r="AY57" s="72">
        <v>0.5003573981415297</v>
      </c>
      <c r="AZ57" s="68">
        <v>4</v>
      </c>
      <c r="BA57" s="69">
        <v>3</v>
      </c>
      <c r="BB57" s="70">
        <v>1</v>
      </c>
      <c r="BC57" s="71">
        <v>300</v>
      </c>
      <c r="BD57" s="72">
        <v>0.3418803418803419</v>
      </c>
      <c r="BE57" s="68">
        <v>2</v>
      </c>
      <c r="BF57" s="69">
        <v>0</v>
      </c>
      <c r="BG57" s="70">
        <v>2</v>
      </c>
      <c r="BH57" s="71" t="s">
        <v>210</v>
      </c>
      <c r="BI57" s="72">
        <v>0.14566642388929352</v>
      </c>
      <c r="BJ57" s="68">
        <v>1</v>
      </c>
      <c r="BK57" s="69">
        <v>1</v>
      </c>
      <c r="BL57" s="70">
        <v>0</v>
      </c>
      <c r="BM57" s="71" t="s">
        <v>211</v>
      </c>
      <c r="BN57" s="72">
        <v>0.11350737797956867</v>
      </c>
      <c r="BO57" s="68">
        <v>2</v>
      </c>
      <c r="BP57" s="69">
        <v>2</v>
      </c>
      <c r="BQ57" s="70">
        <v>0</v>
      </c>
      <c r="BR57" s="71" t="s">
        <v>211</v>
      </c>
      <c r="BS57" s="72">
        <v>0.3424657534246575</v>
      </c>
      <c r="BT57" s="68"/>
      <c r="BU57" s="69"/>
      <c r="BV57" s="70"/>
      <c r="BW57" s="71" t="s">
        <v>211</v>
      </c>
      <c r="BX57" s="72">
        <v>0</v>
      </c>
      <c r="BY57" s="68">
        <v>1</v>
      </c>
      <c r="BZ57" s="69">
        <v>0</v>
      </c>
      <c r="CA57" s="70">
        <v>1</v>
      </c>
      <c r="CB57" s="71" t="s">
        <v>210</v>
      </c>
      <c r="CC57" s="72">
        <v>0.3472222222222222</v>
      </c>
      <c r="CD57" s="68"/>
      <c r="CE57" s="69"/>
      <c r="CF57" s="70"/>
      <c r="CG57" s="71" t="s">
        <v>211</v>
      </c>
      <c r="CH57" s="72">
        <v>0</v>
      </c>
      <c r="CI57" s="68"/>
      <c r="CJ57" s="69"/>
      <c r="CK57" s="70"/>
      <c r="CL57" s="71" t="s">
        <v>211</v>
      </c>
      <c r="CM57" s="72">
        <v>0</v>
      </c>
      <c r="CN57" s="68"/>
      <c r="CO57" s="69"/>
      <c r="CP57" s="70"/>
      <c r="CQ57" s="71" t="s">
        <v>211</v>
      </c>
      <c r="CR57" s="72">
        <v>0</v>
      </c>
      <c r="CS57" s="68">
        <f t="shared" si="22"/>
        <v>0</v>
      </c>
      <c r="CT57" s="69"/>
      <c r="CU57" s="70"/>
      <c r="CV57" s="71" t="str">
        <f t="shared" si="17"/>
        <v>***</v>
      </c>
      <c r="CW57" s="73">
        <f t="shared" si="18"/>
        <v>0</v>
      </c>
    </row>
    <row r="58" spans="1:101" ht="13.5">
      <c r="A58" s="42" t="s">
        <v>104</v>
      </c>
      <c r="B58" s="68">
        <f t="shared" si="20"/>
        <v>227</v>
      </c>
      <c r="C58" s="69">
        <f t="shared" si="21"/>
        <v>103</v>
      </c>
      <c r="D58" s="70">
        <f t="shared" si="21"/>
        <v>124</v>
      </c>
      <c r="E58" s="71">
        <f t="shared" si="15"/>
        <v>83.06451612903226</v>
      </c>
      <c r="F58" s="72">
        <f t="shared" si="16"/>
        <v>0.7145555275749181</v>
      </c>
      <c r="G58" s="68">
        <v>13</v>
      </c>
      <c r="H58" s="69">
        <v>10</v>
      </c>
      <c r="I58" s="70">
        <v>3</v>
      </c>
      <c r="J58" s="71">
        <v>333.33333333333337</v>
      </c>
      <c r="K58" s="72">
        <v>0.5171042163882259</v>
      </c>
      <c r="L58" s="68">
        <v>10</v>
      </c>
      <c r="M58" s="69">
        <v>7</v>
      </c>
      <c r="N58" s="70">
        <v>3</v>
      </c>
      <c r="O58" s="71">
        <v>233.33333333333334</v>
      </c>
      <c r="P58" s="72">
        <v>0.6958942240779402</v>
      </c>
      <c r="Q58" s="68">
        <v>7</v>
      </c>
      <c r="R58" s="69">
        <v>3</v>
      </c>
      <c r="S58" s="70">
        <v>4</v>
      </c>
      <c r="T58" s="71">
        <v>75</v>
      </c>
      <c r="U58" s="72">
        <v>0.9681881051175657</v>
      </c>
      <c r="V58" s="68">
        <v>20</v>
      </c>
      <c r="W58" s="69">
        <v>9</v>
      </c>
      <c r="X58" s="70">
        <v>11</v>
      </c>
      <c r="Y58" s="71">
        <v>81.81818181818183</v>
      </c>
      <c r="Z58" s="72">
        <v>1.2515644555694618</v>
      </c>
      <c r="AA58" s="68">
        <v>56</v>
      </c>
      <c r="AB58" s="69">
        <v>14</v>
      </c>
      <c r="AC58" s="70">
        <v>42</v>
      </c>
      <c r="AD58" s="71">
        <v>33.33333333333333</v>
      </c>
      <c r="AE58" s="72">
        <v>0.9451476793248944</v>
      </c>
      <c r="AF58" s="68">
        <v>30</v>
      </c>
      <c r="AG58" s="69">
        <v>12</v>
      </c>
      <c r="AH58" s="70">
        <v>18</v>
      </c>
      <c r="AI58" s="71">
        <v>66.66666666666666</v>
      </c>
      <c r="AJ58" s="72">
        <v>0.46075871601904467</v>
      </c>
      <c r="AK58" s="68">
        <v>21</v>
      </c>
      <c r="AL58" s="69">
        <v>9</v>
      </c>
      <c r="AM58" s="70">
        <v>12</v>
      </c>
      <c r="AN58" s="71">
        <v>75</v>
      </c>
      <c r="AO58" s="72">
        <v>0.4891684136967156</v>
      </c>
      <c r="AP58" s="68">
        <v>15</v>
      </c>
      <c r="AQ58" s="69">
        <v>8</v>
      </c>
      <c r="AR58" s="70">
        <v>7</v>
      </c>
      <c r="AS58" s="71">
        <v>114.28571428571428</v>
      </c>
      <c r="AT58" s="72">
        <v>0.6811989100817438</v>
      </c>
      <c r="AU58" s="68">
        <v>11</v>
      </c>
      <c r="AV58" s="69">
        <v>5</v>
      </c>
      <c r="AW58" s="70">
        <v>6</v>
      </c>
      <c r="AX58" s="71">
        <v>83.33333333333334</v>
      </c>
      <c r="AY58" s="72">
        <v>0.7862759113652609</v>
      </c>
      <c r="AZ58" s="68">
        <v>13</v>
      </c>
      <c r="BA58" s="69">
        <v>7</v>
      </c>
      <c r="BB58" s="70">
        <v>6</v>
      </c>
      <c r="BC58" s="71">
        <v>116.66666666666667</v>
      </c>
      <c r="BD58" s="72">
        <v>1.1111111111111112</v>
      </c>
      <c r="BE58" s="68">
        <v>16</v>
      </c>
      <c r="BF58" s="69">
        <v>11</v>
      </c>
      <c r="BG58" s="70">
        <v>5</v>
      </c>
      <c r="BH58" s="71">
        <v>220</v>
      </c>
      <c r="BI58" s="72">
        <v>1.1653313911143481</v>
      </c>
      <c r="BJ58" s="68">
        <v>4</v>
      </c>
      <c r="BK58" s="69">
        <v>1</v>
      </c>
      <c r="BL58" s="70">
        <v>3</v>
      </c>
      <c r="BM58" s="71">
        <v>33.33333333333333</v>
      </c>
      <c r="BN58" s="72">
        <v>0.4540295119182747</v>
      </c>
      <c r="BO58" s="68">
        <v>4</v>
      </c>
      <c r="BP58" s="69">
        <v>3</v>
      </c>
      <c r="BQ58" s="70">
        <v>1</v>
      </c>
      <c r="BR58" s="71">
        <v>300</v>
      </c>
      <c r="BS58" s="72">
        <v>0.684931506849315</v>
      </c>
      <c r="BT58" s="68">
        <v>4</v>
      </c>
      <c r="BU58" s="69">
        <v>3</v>
      </c>
      <c r="BV58" s="70">
        <v>1</v>
      </c>
      <c r="BW58" s="71">
        <v>300</v>
      </c>
      <c r="BX58" s="72">
        <v>1.092896174863388</v>
      </c>
      <c r="BY58" s="68">
        <v>1</v>
      </c>
      <c r="BZ58" s="69">
        <v>1</v>
      </c>
      <c r="CA58" s="70">
        <v>0</v>
      </c>
      <c r="CB58" s="71" t="s">
        <v>211</v>
      </c>
      <c r="CC58" s="72">
        <v>0.3472222222222222</v>
      </c>
      <c r="CD58" s="68"/>
      <c r="CE58" s="69"/>
      <c r="CF58" s="70"/>
      <c r="CG58" s="71" t="s">
        <v>211</v>
      </c>
      <c r="CH58" s="72">
        <v>0</v>
      </c>
      <c r="CI58" s="68">
        <v>2</v>
      </c>
      <c r="CJ58" s="69">
        <v>0</v>
      </c>
      <c r="CK58" s="70">
        <v>2</v>
      </c>
      <c r="CL58" s="71" t="s">
        <v>210</v>
      </c>
      <c r="CM58" s="72">
        <v>1.282051282051282</v>
      </c>
      <c r="CN58" s="68"/>
      <c r="CO58" s="69"/>
      <c r="CP58" s="70"/>
      <c r="CQ58" s="71" t="s">
        <v>211</v>
      </c>
      <c r="CR58" s="72">
        <v>0</v>
      </c>
      <c r="CS58" s="68">
        <f t="shared" si="22"/>
        <v>0</v>
      </c>
      <c r="CT58" s="69"/>
      <c r="CU58" s="70"/>
      <c r="CV58" s="71" t="str">
        <f t="shared" si="17"/>
        <v>***</v>
      </c>
      <c r="CW58" s="73">
        <f t="shared" si="18"/>
        <v>0</v>
      </c>
    </row>
    <row r="59" spans="1:101" ht="13.5">
      <c r="A59" s="42" t="s">
        <v>105</v>
      </c>
      <c r="B59" s="68">
        <f t="shared" si="20"/>
        <v>38</v>
      </c>
      <c r="C59" s="69">
        <f t="shared" si="21"/>
        <v>26</v>
      </c>
      <c r="D59" s="70">
        <f t="shared" si="21"/>
        <v>12</v>
      </c>
      <c r="E59" s="71">
        <f t="shared" si="15"/>
        <v>216.66666666666666</v>
      </c>
      <c r="F59" s="72">
        <f t="shared" si="16"/>
        <v>0.11961722488038277</v>
      </c>
      <c r="G59" s="68">
        <v>1</v>
      </c>
      <c r="H59" s="69">
        <v>0</v>
      </c>
      <c r="I59" s="70">
        <v>1</v>
      </c>
      <c r="J59" s="71" t="s">
        <v>210</v>
      </c>
      <c r="K59" s="72">
        <v>0.03977724741447892</v>
      </c>
      <c r="L59" s="68">
        <v>2</v>
      </c>
      <c r="M59" s="69">
        <v>1</v>
      </c>
      <c r="N59" s="70">
        <v>1</v>
      </c>
      <c r="O59" s="71">
        <v>100</v>
      </c>
      <c r="P59" s="72">
        <v>0.13917884481558804</v>
      </c>
      <c r="Q59" s="68">
        <v>2</v>
      </c>
      <c r="R59" s="69">
        <v>2</v>
      </c>
      <c r="S59" s="70">
        <v>0</v>
      </c>
      <c r="T59" s="71" t="s">
        <v>211</v>
      </c>
      <c r="U59" s="72">
        <v>0.2766251728907331</v>
      </c>
      <c r="V59" s="68">
        <v>1</v>
      </c>
      <c r="W59" s="69">
        <v>1</v>
      </c>
      <c r="X59" s="70">
        <v>0</v>
      </c>
      <c r="Y59" s="71" t="s">
        <v>211</v>
      </c>
      <c r="Z59" s="72">
        <v>0.0625782227784731</v>
      </c>
      <c r="AA59" s="68">
        <v>3</v>
      </c>
      <c r="AB59" s="69">
        <v>2</v>
      </c>
      <c r="AC59" s="70">
        <v>1</v>
      </c>
      <c r="AD59" s="71">
        <v>200</v>
      </c>
      <c r="AE59" s="72">
        <v>0.05063291139240507</v>
      </c>
      <c r="AF59" s="68">
        <v>3</v>
      </c>
      <c r="AG59" s="69">
        <v>2</v>
      </c>
      <c r="AH59" s="70">
        <v>1</v>
      </c>
      <c r="AI59" s="71">
        <v>200</v>
      </c>
      <c r="AJ59" s="72">
        <v>0.04607587160190447</v>
      </c>
      <c r="AK59" s="68">
        <v>5</v>
      </c>
      <c r="AL59" s="69">
        <v>4</v>
      </c>
      <c r="AM59" s="70">
        <v>1</v>
      </c>
      <c r="AN59" s="71">
        <v>400</v>
      </c>
      <c r="AO59" s="72">
        <v>0.11646866992778944</v>
      </c>
      <c r="AP59" s="68">
        <v>4</v>
      </c>
      <c r="AQ59" s="69">
        <v>2</v>
      </c>
      <c r="AR59" s="70">
        <v>2</v>
      </c>
      <c r="AS59" s="71">
        <v>100</v>
      </c>
      <c r="AT59" s="72">
        <v>0.18165304268846502</v>
      </c>
      <c r="AU59" s="68">
        <v>6</v>
      </c>
      <c r="AV59" s="69">
        <v>4</v>
      </c>
      <c r="AW59" s="70">
        <v>2</v>
      </c>
      <c r="AX59" s="71">
        <v>200</v>
      </c>
      <c r="AY59" s="72">
        <v>0.42887776983559683</v>
      </c>
      <c r="AZ59" s="68">
        <v>4</v>
      </c>
      <c r="BA59" s="69">
        <v>3</v>
      </c>
      <c r="BB59" s="70">
        <v>1</v>
      </c>
      <c r="BC59" s="71">
        <v>300</v>
      </c>
      <c r="BD59" s="72">
        <v>0.3418803418803419</v>
      </c>
      <c r="BE59" s="68">
        <v>3</v>
      </c>
      <c r="BF59" s="69">
        <v>3</v>
      </c>
      <c r="BG59" s="70">
        <v>0</v>
      </c>
      <c r="BH59" s="71" t="s">
        <v>211</v>
      </c>
      <c r="BI59" s="72">
        <v>0.21849963583394028</v>
      </c>
      <c r="BJ59" s="68">
        <v>2</v>
      </c>
      <c r="BK59" s="69">
        <v>1</v>
      </c>
      <c r="BL59" s="70">
        <v>1</v>
      </c>
      <c r="BM59" s="71">
        <v>100</v>
      </c>
      <c r="BN59" s="72">
        <v>0.22701475595913734</v>
      </c>
      <c r="BO59" s="68"/>
      <c r="BP59" s="69"/>
      <c r="BQ59" s="70"/>
      <c r="BR59" s="71" t="s">
        <v>211</v>
      </c>
      <c r="BS59" s="72">
        <v>0</v>
      </c>
      <c r="BT59" s="68">
        <v>2</v>
      </c>
      <c r="BU59" s="69">
        <v>1</v>
      </c>
      <c r="BV59" s="70">
        <v>1</v>
      </c>
      <c r="BW59" s="71">
        <v>100</v>
      </c>
      <c r="BX59" s="72">
        <v>0.546448087431694</v>
      </c>
      <c r="BY59" s="68"/>
      <c r="BZ59" s="69"/>
      <c r="CA59" s="70"/>
      <c r="CB59" s="71" t="s">
        <v>211</v>
      </c>
      <c r="CC59" s="72">
        <v>0</v>
      </c>
      <c r="CD59" s="68"/>
      <c r="CE59" s="69"/>
      <c r="CF59" s="70"/>
      <c r="CG59" s="71" t="s">
        <v>211</v>
      </c>
      <c r="CH59" s="72">
        <v>0</v>
      </c>
      <c r="CI59" s="68"/>
      <c r="CJ59" s="69"/>
      <c r="CK59" s="70"/>
      <c r="CL59" s="71" t="s">
        <v>211</v>
      </c>
      <c r="CM59" s="72">
        <v>0</v>
      </c>
      <c r="CN59" s="68"/>
      <c r="CO59" s="69"/>
      <c r="CP59" s="70"/>
      <c r="CQ59" s="71" t="s">
        <v>211</v>
      </c>
      <c r="CR59" s="72">
        <v>0</v>
      </c>
      <c r="CS59" s="68">
        <f t="shared" si="22"/>
        <v>0</v>
      </c>
      <c r="CT59" s="69"/>
      <c r="CU59" s="70"/>
      <c r="CV59" s="71" t="str">
        <f t="shared" si="17"/>
        <v>***</v>
      </c>
      <c r="CW59" s="73">
        <f t="shared" si="18"/>
        <v>0</v>
      </c>
    </row>
    <row r="60" spans="1:101" ht="13.5">
      <c r="A60" s="39" t="s">
        <v>106</v>
      </c>
      <c r="B60" s="62">
        <f>SUM(B61:B68)</f>
        <v>2063</v>
      </c>
      <c r="C60" s="63">
        <f>SUM(C61:C68)</f>
        <v>959</v>
      </c>
      <c r="D60" s="64">
        <f>SUM(D61:D68)</f>
        <v>1104</v>
      </c>
      <c r="E60" s="65">
        <f t="shared" si="15"/>
        <v>86.86594202898551</v>
      </c>
      <c r="F60" s="66">
        <f t="shared" si="16"/>
        <v>6.493956182321833</v>
      </c>
      <c r="G60" s="62">
        <f>SUM(G61:G68)</f>
        <v>160</v>
      </c>
      <c r="H60" s="63">
        <f>SUM(H61:H68)</f>
        <v>93</v>
      </c>
      <c r="I60" s="64">
        <f>SUM(I61:I68)</f>
        <v>67</v>
      </c>
      <c r="J60" s="65">
        <f>IF(ISERROR(H60/I60),"***",H60/I60*100)</f>
        <v>138.80597014925374</v>
      </c>
      <c r="K60" s="66">
        <f>G60/$G$7*100</f>
        <v>6.364359586316628</v>
      </c>
      <c r="L60" s="62">
        <f>SUM(L61:L68)</f>
        <v>116</v>
      </c>
      <c r="M60" s="63">
        <f>SUM(M61:M68)</f>
        <v>45</v>
      </c>
      <c r="N60" s="64">
        <f>SUM(N61:N68)</f>
        <v>71</v>
      </c>
      <c r="O60" s="65">
        <f>IF(ISERROR(M60/N60),"***",M60/N60*100)</f>
        <v>63.38028169014085</v>
      </c>
      <c r="P60" s="66">
        <f>L60/$L$7*100</f>
        <v>8.072372999304106</v>
      </c>
      <c r="Q60" s="62">
        <f>SUM(Q61:Q68)</f>
        <v>48</v>
      </c>
      <c r="R60" s="63">
        <f>SUM(R61:R68)</f>
        <v>20</v>
      </c>
      <c r="S60" s="64">
        <f>SUM(S61:S68)</f>
        <v>28</v>
      </c>
      <c r="T60" s="65">
        <f>IF(ISERROR(R60/S60),"***",R60/S60*100)</f>
        <v>71.42857142857143</v>
      </c>
      <c r="U60" s="66">
        <f>Q60/$Q$7*100</f>
        <v>6.639004149377594</v>
      </c>
      <c r="V60" s="62">
        <f>SUM(V61:V68)</f>
        <v>111</v>
      </c>
      <c r="W60" s="63">
        <f>SUM(W61:W68)</f>
        <v>49</v>
      </c>
      <c r="X60" s="64">
        <f>SUM(X61:X68)</f>
        <v>62</v>
      </c>
      <c r="Y60" s="65">
        <f>IF(ISERROR(W60/X60),"***",W60/X60*100)</f>
        <v>79.03225806451613</v>
      </c>
      <c r="Z60" s="66">
        <f>V60/$V$7*100</f>
        <v>6.9461827284105135</v>
      </c>
      <c r="AA60" s="62">
        <f>SUM(AA61:AA68)</f>
        <v>419</v>
      </c>
      <c r="AB60" s="63">
        <f>SUM(AB61:AB68)</f>
        <v>135</v>
      </c>
      <c r="AC60" s="64">
        <f>SUM(AC61:AC68)</f>
        <v>284</v>
      </c>
      <c r="AD60" s="65">
        <f>IF(ISERROR(AB60/AC60),"***",AB60/AC60*100)</f>
        <v>47.53521126760563</v>
      </c>
      <c r="AE60" s="66">
        <f>AA60/$AA$7*100</f>
        <v>7.071729957805907</v>
      </c>
      <c r="AF60" s="62">
        <f>SUM(AF61:AF68)</f>
        <v>393</v>
      </c>
      <c r="AG60" s="63">
        <f>SUM(AG61:AG68)</f>
        <v>161</v>
      </c>
      <c r="AH60" s="64">
        <f>SUM(AH61:AH68)</f>
        <v>232</v>
      </c>
      <c r="AI60" s="65">
        <f>IF(ISERROR(AG60/AH60),"***",AG60/AH60*100)</f>
        <v>69.39655172413794</v>
      </c>
      <c r="AJ60" s="66">
        <f>AF60/$AF$7*100</f>
        <v>6.0359391798494855</v>
      </c>
      <c r="AK60" s="62">
        <f>SUM(AK61:AK68)</f>
        <v>210</v>
      </c>
      <c r="AL60" s="63">
        <f>SUM(AL61:AL68)</f>
        <v>95</v>
      </c>
      <c r="AM60" s="64">
        <f>SUM(AM61:AM68)</f>
        <v>115</v>
      </c>
      <c r="AN60" s="65">
        <f>IF(ISERROR(AL60/AM60),"***",AL60/AM60*100)</f>
        <v>82.6086956521739</v>
      </c>
      <c r="AO60" s="66">
        <f>AK60/$AK$7*100</f>
        <v>4.8916841369671555</v>
      </c>
      <c r="AP60" s="62">
        <f>SUM(AP61:AP68)</f>
        <v>133</v>
      </c>
      <c r="AQ60" s="63">
        <f>SUM(AQ61:AQ68)</f>
        <v>69</v>
      </c>
      <c r="AR60" s="64">
        <f>SUM(AR61:AR68)</f>
        <v>64</v>
      </c>
      <c r="AS60" s="65">
        <f>IF(ISERROR(AQ60/AR60),"***",AQ60/AR60*100)</f>
        <v>107.8125</v>
      </c>
      <c r="AT60" s="66">
        <f>AP60/$AP$7*100</f>
        <v>6.039963669391462</v>
      </c>
      <c r="AU60" s="62">
        <f>SUM(AU61:AU68)</f>
        <v>107</v>
      </c>
      <c r="AV60" s="63">
        <f>SUM(AV61:AV68)</f>
        <v>72</v>
      </c>
      <c r="AW60" s="64">
        <f>SUM(AW61:AW68)</f>
        <v>35</v>
      </c>
      <c r="AX60" s="65">
        <f>IF(ISERROR(AV60/AW60),"***",AV60/AW60*100)</f>
        <v>205.7142857142857</v>
      </c>
      <c r="AY60" s="66">
        <f>AU60/$AU$7*100</f>
        <v>7.648320228734811</v>
      </c>
      <c r="AZ60" s="62">
        <f>SUM(AZ61:AZ68)</f>
        <v>82</v>
      </c>
      <c r="BA60" s="63">
        <f>SUM(BA61:BA68)</f>
        <v>54</v>
      </c>
      <c r="BB60" s="64">
        <f>SUM(BB61:BB68)</f>
        <v>28</v>
      </c>
      <c r="BC60" s="65">
        <f>IF(ISERROR(BA60/BB60),"***",BA60/BB60*100)</f>
        <v>192.85714285714286</v>
      </c>
      <c r="BD60" s="66">
        <f>AZ60/$AZ$7*100</f>
        <v>7.0085470085470085</v>
      </c>
      <c r="BE60" s="62">
        <f>SUM(BE61:BE68)</f>
        <v>105</v>
      </c>
      <c r="BF60" s="63">
        <f>SUM(BF61:BF68)</f>
        <v>70</v>
      </c>
      <c r="BG60" s="64">
        <f>SUM(BG61:BG68)</f>
        <v>35</v>
      </c>
      <c r="BH60" s="65">
        <f>IF(ISERROR(BF60/BG60),"***",BF60/BG60*100)</f>
        <v>200</v>
      </c>
      <c r="BI60" s="66">
        <f>BE60/$BE$7*100</f>
        <v>7.64748725418791</v>
      </c>
      <c r="BJ60" s="62">
        <f>SUM(BJ61:BJ68)</f>
        <v>53</v>
      </c>
      <c r="BK60" s="63">
        <f>SUM(BK61:BK68)</f>
        <v>31</v>
      </c>
      <c r="BL60" s="64">
        <f>SUM(BL61:BL68)</f>
        <v>22</v>
      </c>
      <c r="BM60" s="65">
        <f>IF(ISERROR(BK60/BL60),"***",BK60/BL60*100)</f>
        <v>140.9090909090909</v>
      </c>
      <c r="BN60" s="66">
        <f>BJ60/$BJ$7*100</f>
        <v>6.015891032917139</v>
      </c>
      <c r="BO60" s="62">
        <f>SUM(BO61:BO68)</f>
        <v>41</v>
      </c>
      <c r="BP60" s="63">
        <f>SUM(BP61:BP68)</f>
        <v>26</v>
      </c>
      <c r="BQ60" s="64">
        <f>SUM(BQ61:BQ68)</f>
        <v>15</v>
      </c>
      <c r="BR60" s="65">
        <f>IF(ISERROR(BP60/BQ60),"***",BP60/BQ60*100)</f>
        <v>173.33333333333334</v>
      </c>
      <c r="BS60" s="66">
        <f>BO60/$BO$7*100</f>
        <v>7.02054794520548</v>
      </c>
      <c r="BT60" s="62">
        <f>SUM(BT61:BT68)</f>
        <v>30</v>
      </c>
      <c r="BU60" s="63">
        <f>SUM(BU61:BU68)</f>
        <v>22</v>
      </c>
      <c r="BV60" s="64">
        <f>SUM(BV61:BV68)</f>
        <v>8</v>
      </c>
      <c r="BW60" s="65">
        <f>IF(ISERROR(BU60/BV60),"***",BU60/BV60*100)</f>
        <v>275</v>
      </c>
      <c r="BX60" s="66">
        <f>BT60/$BT$7*100</f>
        <v>8.19672131147541</v>
      </c>
      <c r="BY60" s="62">
        <f>SUM(BY61:BY68)</f>
        <v>18</v>
      </c>
      <c r="BZ60" s="63">
        <f>SUM(BZ61:BZ68)</f>
        <v>6</v>
      </c>
      <c r="CA60" s="64">
        <f>SUM(CA61:CA68)</f>
        <v>12</v>
      </c>
      <c r="CB60" s="65">
        <f>IF(ISERROR(BZ60/CA60),"***",BZ60/CA60*100)</f>
        <v>50</v>
      </c>
      <c r="CC60" s="66">
        <f>BY60/$BY$7*100</f>
        <v>6.25</v>
      </c>
      <c r="CD60" s="62">
        <f>SUM(CD61:CD68)</f>
        <v>14</v>
      </c>
      <c r="CE60" s="63">
        <f>SUM(CE61:CE68)</f>
        <v>5</v>
      </c>
      <c r="CF60" s="64">
        <f>SUM(CF61:CF68)</f>
        <v>9</v>
      </c>
      <c r="CG60" s="65">
        <f>IF(ISERROR(CE60/CF60),"***",CE60/CF60*100)</f>
        <v>55.55555555555556</v>
      </c>
      <c r="CH60" s="66">
        <f>CD60/$CD$7*100</f>
        <v>7.368421052631578</v>
      </c>
      <c r="CI60" s="62">
        <f>SUM(CI61:CI68)</f>
        <v>12</v>
      </c>
      <c r="CJ60" s="63">
        <f>SUM(CJ61:CJ68)</f>
        <v>2</v>
      </c>
      <c r="CK60" s="64">
        <f>SUM(CK61:CK68)</f>
        <v>10</v>
      </c>
      <c r="CL60" s="65">
        <f>IF(ISERROR(CJ60/CK60),"***",CJ60/CK60*100)</f>
        <v>20</v>
      </c>
      <c r="CM60" s="66">
        <f>CI60/$CI$7*100</f>
        <v>7.6923076923076925</v>
      </c>
      <c r="CN60" s="62">
        <f>SUM(CN61:CN68)</f>
        <v>8</v>
      </c>
      <c r="CO60" s="63">
        <f>SUM(CO61:CO68)</f>
        <v>3</v>
      </c>
      <c r="CP60" s="64">
        <f>SUM(CP61:CP68)</f>
        <v>5</v>
      </c>
      <c r="CQ60" s="65">
        <f>IF(ISERROR(CO60/CP60),"***",CO60/CP60*100)</f>
        <v>60</v>
      </c>
      <c r="CR60" s="66">
        <f>CN60/$CN$7*100</f>
        <v>7.920792079207921</v>
      </c>
      <c r="CS60" s="62">
        <f>SUM(CS61:CS68)</f>
        <v>3</v>
      </c>
      <c r="CT60" s="63">
        <f>SUM(CT61:CT68)</f>
        <v>1</v>
      </c>
      <c r="CU60" s="64">
        <f>SUM(CU61:CU68)</f>
        <v>2</v>
      </c>
      <c r="CV60" s="65">
        <f t="shared" si="17"/>
        <v>50</v>
      </c>
      <c r="CW60" s="67">
        <f t="shared" si="18"/>
        <v>5.357142857142857</v>
      </c>
    </row>
    <row r="61" spans="1:101" ht="13.5">
      <c r="A61" s="40" t="s">
        <v>107</v>
      </c>
      <c r="B61" s="68">
        <f aca="true" t="shared" si="23" ref="B61:B68">SUM(C61:D61)</f>
        <v>164</v>
      </c>
      <c r="C61" s="69">
        <f aca="true" t="shared" si="24" ref="C61:D68">H61+M61+R61+W61+AB61+AG61+AL61+AQ61+AV61+BA61+BF61+BK61+BP61+BU61+BZ61+CE61+CJ61+CO61+CT61</f>
        <v>77</v>
      </c>
      <c r="D61" s="70">
        <f t="shared" si="24"/>
        <v>87</v>
      </c>
      <c r="E61" s="71">
        <f t="shared" si="15"/>
        <v>88.50574712643679</v>
      </c>
      <c r="F61" s="72">
        <f t="shared" si="16"/>
        <v>0.516242760010073</v>
      </c>
      <c r="G61" s="68">
        <v>25</v>
      </c>
      <c r="H61" s="69">
        <v>15</v>
      </c>
      <c r="I61" s="70">
        <v>10</v>
      </c>
      <c r="J61" s="71">
        <v>150</v>
      </c>
      <c r="K61" s="72">
        <v>0.994431185361973</v>
      </c>
      <c r="L61" s="68">
        <v>6</v>
      </c>
      <c r="M61" s="69">
        <v>2</v>
      </c>
      <c r="N61" s="70">
        <v>4</v>
      </c>
      <c r="O61" s="71">
        <v>50</v>
      </c>
      <c r="P61" s="72">
        <v>0.41753653444676403</v>
      </c>
      <c r="Q61" s="68">
        <v>2</v>
      </c>
      <c r="R61" s="69">
        <v>1</v>
      </c>
      <c r="S61" s="70">
        <v>1</v>
      </c>
      <c r="T61" s="71">
        <v>100</v>
      </c>
      <c r="U61" s="72">
        <v>0.2766251728907331</v>
      </c>
      <c r="V61" s="68">
        <v>9</v>
      </c>
      <c r="W61" s="69">
        <v>3</v>
      </c>
      <c r="X61" s="70">
        <v>6</v>
      </c>
      <c r="Y61" s="71">
        <v>50</v>
      </c>
      <c r="Z61" s="72">
        <v>0.5632040050062578</v>
      </c>
      <c r="AA61" s="68">
        <v>29</v>
      </c>
      <c r="AB61" s="69">
        <v>10</v>
      </c>
      <c r="AC61" s="70">
        <v>19</v>
      </c>
      <c r="AD61" s="71">
        <v>52.63157894736842</v>
      </c>
      <c r="AE61" s="72">
        <v>0.4894514767932489</v>
      </c>
      <c r="AF61" s="68">
        <v>31</v>
      </c>
      <c r="AG61" s="69">
        <v>9</v>
      </c>
      <c r="AH61" s="70">
        <v>22</v>
      </c>
      <c r="AI61" s="71">
        <v>40.909090909090914</v>
      </c>
      <c r="AJ61" s="72">
        <v>0.4761173398863462</v>
      </c>
      <c r="AK61" s="68">
        <v>14</v>
      </c>
      <c r="AL61" s="69">
        <v>7</v>
      </c>
      <c r="AM61" s="70">
        <v>7</v>
      </c>
      <c r="AN61" s="71">
        <v>100</v>
      </c>
      <c r="AO61" s="72">
        <v>0.3261122757978104</v>
      </c>
      <c r="AP61" s="68">
        <v>14</v>
      </c>
      <c r="AQ61" s="69">
        <v>8</v>
      </c>
      <c r="AR61" s="70">
        <v>6</v>
      </c>
      <c r="AS61" s="71">
        <v>133.33333333333331</v>
      </c>
      <c r="AT61" s="72">
        <v>0.6357856494096277</v>
      </c>
      <c r="AU61" s="68">
        <v>10</v>
      </c>
      <c r="AV61" s="69">
        <v>7</v>
      </c>
      <c r="AW61" s="70">
        <v>3</v>
      </c>
      <c r="AX61" s="71">
        <v>233.33333333333334</v>
      </c>
      <c r="AY61" s="72">
        <v>0.7147962830593281</v>
      </c>
      <c r="AZ61" s="68">
        <v>2</v>
      </c>
      <c r="BA61" s="69">
        <v>1</v>
      </c>
      <c r="BB61" s="70">
        <v>1</v>
      </c>
      <c r="BC61" s="71">
        <v>100</v>
      </c>
      <c r="BD61" s="72">
        <v>0.17094017094017094</v>
      </c>
      <c r="BE61" s="68">
        <v>3</v>
      </c>
      <c r="BF61" s="69">
        <v>2</v>
      </c>
      <c r="BG61" s="70">
        <v>1</v>
      </c>
      <c r="BH61" s="71">
        <v>200</v>
      </c>
      <c r="BI61" s="72">
        <v>0.21849963583394028</v>
      </c>
      <c r="BJ61" s="68">
        <v>4</v>
      </c>
      <c r="BK61" s="69">
        <v>2</v>
      </c>
      <c r="BL61" s="70">
        <v>2</v>
      </c>
      <c r="BM61" s="71">
        <v>100</v>
      </c>
      <c r="BN61" s="72">
        <v>0.4540295119182747</v>
      </c>
      <c r="BO61" s="68">
        <v>5</v>
      </c>
      <c r="BP61" s="69">
        <v>3</v>
      </c>
      <c r="BQ61" s="70">
        <v>2</v>
      </c>
      <c r="BR61" s="71">
        <v>150</v>
      </c>
      <c r="BS61" s="72">
        <v>0.8561643835616438</v>
      </c>
      <c r="BT61" s="68">
        <v>2</v>
      </c>
      <c r="BU61" s="69">
        <v>2</v>
      </c>
      <c r="BV61" s="70">
        <v>0</v>
      </c>
      <c r="BW61" s="71" t="s">
        <v>211</v>
      </c>
      <c r="BX61" s="72">
        <v>0.546448087431694</v>
      </c>
      <c r="BY61" s="68">
        <v>3</v>
      </c>
      <c r="BZ61" s="69">
        <v>2</v>
      </c>
      <c r="CA61" s="70">
        <v>1</v>
      </c>
      <c r="CB61" s="71">
        <v>200</v>
      </c>
      <c r="CC61" s="72">
        <v>1.0416666666666665</v>
      </c>
      <c r="CD61" s="68">
        <v>4</v>
      </c>
      <c r="CE61" s="69">
        <v>2</v>
      </c>
      <c r="CF61" s="70">
        <v>2</v>
      </c>
      <c r="CG61" s="71">
        <v>100</v>
      </c>
      <c r="CH61" s="72">
        <v>2.1052631578947367</v>
      </c>
      <c r="CI61" s="68"/>
      <c r="CJ61" s="69"/>
      <c r="CK61" s="70"/>
      <c r="CL61" s="71" t="s">
        <v>211</v>
      </c>
      <c r="CM61" s="72">
        <v>0</v>
      </c>
      <c r="CN61" s="68"/>
      <c r="CO61" s="69"/>
      <c r="CP61" s="70"/>
      <c r="CQ61" s="71" t="s">
        <v>211</v>
      </c>
      <c r="CR61" s="72">
        <v>0</v>
      </c>
      <c r="CS61" s="68">
        <f aca="true" t="shared" si="25" ref="CS61:CS68">SUM(CT61:CU61)</f>
        <v>1</v>
      </c>
      <c r="CT61" s="69">
        <v>1</v>
      </c>
      <c r="CU61" s="70"/>
      <c r="CV61" s="71" t="str">
        <f t="shared" si="17"/>
        <v>***</v>
      </c>
      <c r="CW61" s="73">
        <f t="shared" si="18"/>
        <v>1.7857142857142856</v>
      </c>
    </row>
    <row r="62" spans="1:101" ht="13.5">
      <c r="A62" s="40" t="s">
        <v>108</v>
      </c>
      <c r="B62" s="68">
        <f t="shared" si="23"/>
        <v>198</v>
      </c>
      <c r="C62" s="69">
        <f t="shared" si="24"/>
        <v>105</v>
      </c>
      <c r="D62" s="70">
        <f t="shared" si="24"/>
        <v>93</v>
      </c>
      <c r="E62" s="71">
        <f t="shared" si="15"/>
        <v>112.90322580645163</v>
      </c>
      <c r="F62" s="72">
        <f t="shared" si="16"/>
        <v>0.6232686980609419</v>
      </c>
      <c r="G62" s="68">
        <v>15</v>
      </c>
      <c r="H62" s="69">
        <v>9</v>
      </c>
      <c r="I62" s="70">
        <v>6</v>
      </c>
      <c r="J62" s="71">
        <v>150</v>
      </c>
      <c r="K62" s="72">
        <v>0.5966587112171837</v>
      </c>
      <c r="L62" s="68">
        <v>10</v>
      </c>
      <c r="M62" s="69">
        <v>3</v>
      </c>
      <c r="N62" s="70">
        <v>7</v>
      </c>
      <c r="O62" s="71">
        <v>42.857142857142854</v>
      </c>
      <c r="P62" s="72">
        <v>0.6958942240779402</v>
      </c>
      <c r="Q62" s="68">
        <v>5</v>
      </c>
      <c r="R62" s="69">
        <v>2</v>
      </c>
      <c r="S62" s="70">
        <v>3</v>
      </c>
      <c r="T62" s="71">
        <v>66.66666666666666</v>
      </c>
      <c r="U62" s="72">
        <v>0.6915629322268326</v>
      </c>
      <c r="V62" s="68">
        <v>13</v>
      </c>
      <c r="W62" s="69">
        <v>9</v>
      </c>
      <c r="X62" s="70">
        <v>4</v>
      </c>
      <c r="Y62" s="71">
        <v>225</v>
      </c>
      <c r="Z62" s="72">
        <v>0.8135168961201502</v>
      </c>
      <c r="AA62" s="68">
        <v>52</v>
      </c>
      <c r="AB62" s="69">
        <v>25</v>
      </c>
      <c r="AC62" s="70">
        <v>27</v>
      </c>
      <c r="AD62" s="71">
        <v>92.5925925925926</v>
      </c>
      <c r="AE62" s="72">
        <v>0.8776371308016877</v>
      </c>
      <c r="AF62" s="68">
        <v>39</v>
      </c>
      <c r="AG62" s="69">
        <v>26</v>
      </c>
      <c r="AH62" s="70">
        <v>13</v>
      </c>
      <c r="AI62" s="71">
        <v>200</v>
      </c>
      <c r="AJ62" s="72">
        <v>0.598986330824758</v>
      </c>
      <c r="AK62" s="68">
        <v>22</v>
      </c>
      <c r="AL62" s="69">
        <v>10</v>
      </c>
      <c r="AM62" s="70">
        <v>12</v>
      </c>
      <c r="AN62" s="71">
        <v>83.33333333333334</v>
      </c>
      <c r="AO62" s="72">
        <v>0.5124621476822734</v>
      </c>
      <c r="AP62" s="68">
        <v>10</v>
      </c>
      <c r="AQ62" s="69">
        <v>6</v>
      </c>
      <c r="AR62" s="70">
        <v>4</v>
      </c>
      <c r="AS62" s="71">
        <v>150</v>
      </c>
      <c r="AT62" s="72">
        <v>0.4541326067211626</v>
      </c>
      <c r="AU62" s="68">
        <v>7</v>
      </c>
      <c r="AV62" s="69">
        <v>5</v>
      </c>
      <c r="AW62" s="70">
        <v>2</v>
      </c>
      <c r="AX62" s="71">
        <v>250</v>
      </c>
      <c r="AY62" s="72">
        <v>0.5003573981415297</v>
      </c>
      <c r="AZ62" s="68">
        <v>9</v>
      </c>
      <c r="BA62" s="69">
        <v>2</v>
      </c>
      <c r="BB62" s="70">
        <v>7</v>
      </c>
      <c r="BC62" s="71">
        <v>28.57142857142857</v>
      </c>
      <c r="BD62" s="72">
        <v>0.7692307692307693</v>
      </c>
      <c r="BE62" s="68">
        <v>9</v>
      </c>
      <c r="BF62" s="69">
        <v>5</v>
      </c>
      <c r="BG62" s="70">
        <v>4</v>
      </c>
      <c r="BH62" s="71">
        <v>125</v>
      </c>
      <c r="BI62" s="72">
        <v>0.6554989075018208</v>
      </c>
      <c r="BJ62" s="68">
        <v>4</v>
      </c>
      <c r="BK62" s="69">
        <v>1</v>
      </c>
      <c r="BL62" s="70">
        <v>3</v>
      </c>
      <c r="BM62" s="71">
        <v>33.33333333333333</v>
      </c>
      <c r="BN62" s="72">
        <v>0.4540295119182747</v>
      </c>
      <c r="BO62" s="68">
        <v>2</v>
      </c>
      <c r="BP62" s="69">
        <v>1</v>
      </c>
      <c r="BQ62" s="70">
        <v>1</v>
      </c>
      <c r="BR62" s="71">
        <v>100</v>
      </c>
      <c r="BS62" s="72">
        <v>0.3424657534246575</v>
      </c>
      <c r="BT62" s="68"/>
      <c r="BU62" s="69"/>
      <c r="BV62" s="70"/>
      <c r="BW62" s="71" t="s">
        <v>211</v>
      </c>
      <c r="BX62" s="72">
        <v>0</v>
      </c>
      <c r="BY62" s="68">
        <v>1</v>
      </c>
      <c r="BZ62" s="69">
        <v>1</v>
      </c>
      <c r="CA62" s="70">
        <v>0</v>
      </c>
      <c r="CB62" s="71" t="s">
        <v>211</v>
      </c>
      <c r="CC62" s="72">
        <v>0.3472222222222222</v>
      </c>
      <c r="CD62" s="68"/>
      <c r="CE62" s="69"/>
      <c r="CF62" s="70"/>
      <c r="CG62" s="71" t="s">
        <v>211</v>
      </c>
      <c r="CH62" s="72">
        <v>0</v>
      </c>
      <c r="CI62" s="68"/>
      <c r="CJ62" s="69"/>
      <c r="CK62" s="70"/>
      <c r="CL62" s="71" t="s">
        <v>211</v>
      </c>
      <c r="CM62" s="72">
        <v>0</v>
      </c>
      <c r="CN62" s="68"/>
      <c r="CO62" s="69"/>
      <c r="CP62" s="70"/>
      <c r="CQ62" s="71" t="s">
        <v>211</v>
      </c>
      <c r="CR62" s="72">
        <v>0</v>
      </c>
      <c r="CS62" s="68">
        <f t="shared" si="25"/>
        <v>0</v>
      </c>
      <c r="CT62" s="69"/>
      <c r="CU62" s="70"/>
      <c r="CV62" s="71" t="str">
        <f t="shared" si="17"/>
        <v>***</v>
      </c>
      <c r="CW62" s="73">
        <f t="shared" si="18"/>
        <v>0</v>
      </c>
    </row>
    <row r="63" spans="1:101" ht="13.5">
      <c r="A63" s="40" t="s">
        <v>109</v>
      </c>
      <c r="B63" s="68">
        <f t="shared" si="23"/>
        <v>698</v>
      </c>
      <c r="C63" s="69">
        <f t="shared" si="24"/>
        <v>350</v>
      </c>
      <c r="D63" s="70">
        <f t="shared" si="24"/>
        <v>348</v>
      </c>
      <c r="E63" s="71">
        <f t="shared" si="15"/>
        <v>100.57471264367817</v>
      </c>
      <c r="F63" s="72">
        <f t="shared" si="16"/>
        <v>2.197179551750189</v>
      </c>
      <c r="G63" s="68">
        <v>50</v>
      </c>
      <c r="H63" s="69">
        <v>31</v>
      </c>
      <c r="I63" s="70">
        <v>19</v>
      </c>
      <c r="J63" s="71">
        <v>163.1578947368421</v>
      </c>
      <c r="K63" s="72">
        <v>1.988862370723946</v>
      </c>
      <c r="L63" s="68">
        <v>40</v>
      </c>
      <c r="M63" s="69">
        <v>17</v>
      </c>
      <c r="N63" s="70">
        <v>23</v>
      </c>
      <c r="O63" s="71">
        <v>73.91304347826086</v>
      </c>
      <c r="P63" s="72">
        <v>2.783576896311761</v>
      </c>
      <c r="Q63" s="68">
        <v>14</v>
      </c>
      <c r="R63" s="69">
        <v>7</v>
      </c>
      <c r="S63" s="70">
        <v>7</v>
      </c>
      <c r="T63" s="71">
        <v>100</v>
      </c>
      <c r="U63" s="72">
        <v>1.9363762102351314</v>
      </c>
      <c r="V63" s="68">
        <v>29</v>
      </c>
      <c r="W63" s="69">
        <v>12</v>
      </c>
      <c r="X63" s="70">
        <v>17</v>
      </c>
      <c r="Y63" s="71">
        <v>70.58823529411765</v>
      </c>
      <c r="Z63" s="72">
        <v>1.8147684605757195</v>
      </c>
      <c r="AA63" s="68">
        <v>150</v>
      </c>
      <c r="AB63" s="69">
        <v>49</v>
      </c>
      <c r="AC63" s="70">
        <v>101</v>
      </c>
      <c r="AD63" s="71">
        <v>48.51485148514851</v>
      </c>
      <c r="AE63" s="72">
        <v>2.5316455696202533</v>
      </c>
      <c r="AF63" s="68">
        <v>113</v>
      </c>
      <c r="AG63" s="69">
        <v>53</v>
      </c>
      <c r="AH63" s="70">
        <v>60</v>
      </c>
      <c r="AI63" s="71">
        <v>88.33333333333333</v>
      </c>
      <c r="AJ63" s="72">
        <v>1.7355244970050685</v>
      </c>
      <c r="AK63" s="68">
        <v>70</v>
      </c>
      <c r="AL63" s="69">
        <v>38</v>
      </c>
      <c r="AM63" s="70">
        <v>32</v>
      </c>
      <c r="AN63" s="71">
        <v>118.75</v>
      </c>
      <c r="AO63" s="72">
        <v>1.630561378989052</v>
      </c>
      <c r="AP63" s="68">
        <v>56</v>
      </c>
      <c r="AQ63" s="69">
        <v>28</v>
      </c>
      <c r="AR63" s="70">
        <v>28</v>
      </c>
      <c r="AS63" s="71">
        <v>100</v>
      </c>
      <c r="AT63" s="72">
        <v>2.5431425976385107</v>
      </c>
      <c r="AU63" s="68">
        <v>31</v>
      </c>
      <c r="AV63" s="69">
        <v>22</v>
      </c>
      <c r="AW63" s="70">
        <v>9</v>
      </c>
      <c r="AX63" s="71">
        <v>244.44444444444446</v>
      </c>
      <c r="AY63" s="72">
        <v>2.215868477483917</v>
      </c>
      <c r="AZ63" s="68">
        <v>24</v>
      </c>
      <c r="BA63" s="69">
        <v>16</v>
      </c>
      <c r="BB63" s="70">
        <v>8</v>
      </c>
      <c r="BC63" s="71">
        <v>200</v>
      </c>
      <c r="BD63" s="72">
        <v>2.051282051282051</v>
      </c>
      <c r="BE63" s="68">
        <v>46</v>
      </c>
      <c r="BF63" s="69">
        <v>34</v>
      </c>
      <c r="BG63" s="70">
        <v>12</v>
      </c>
      <c r="BH63" s="71">
        <v>283.33333333333337</v>
      </c>
      <c r="BI63" s="72">
        <v>3.3503277494537507</v>
      </c>
      <c r="BJ63" s="68">
        <v>25</v>
      </c>
      <c r="BK63" s="69">
        <v>16</v>
      </c>
      <c r="BL63" s="70">
        <v>9</v>
      </c>
      <c r="BM63" s="71">
        <v>177.77777777777777</v>
      </c>
      <c r="BN63" s="72">
        <v>2.837684449489217</v>
      </c>
      <c r="BO63" s="68">
        <v>19</v>
      </c>
      <c r="BP63" s="69">
        <v>13</v>
      </c>
      <c r="BQ63" s="70">
        <v>6</v>
      </c>
      <c r="BR63" s="71">
        <v>216.66666666666666</v>
      </c>
      <c r="BS63" s="72">
        <v>3.2534246575342465</v>
      </c>
      <c r="BT63" s="68">
        <v>12</v>
      </c>
      <c r="BU63" s="69">
        <v>8</v>
      </c>
      <c r="BV63" s="70">
        <v>4</v>
      </c>
      <c r="BW63" s="71">
        <v>200</v>
      </c>
      <c r="BX63" s="72">
        <v>3.278688524590164</v>
      </c>
      <c r="BY63" s="68">
        <v>6</v>
      </c>
      <c r="BZ63" s="69">
        <v>1</v>
      </c>
      <c r="CA63" s="70">
        <v>5</v>
      </c>
      <c r="CB63" s="71">
        <v>20</v>
      </c>
      <c r="CC63" s="72">
        <v>2.083333333333333</v>
      </c>
      <c r="CD63" s="68">
        <v>6</v>
      </c>
      <c r="CE63" s="69">
        <v>2</v>
      </c>
      <c r="CF63" s="70">
        <v>4</v>
      </c>
      <c r="CG63" s="71">
        <v>50</v>
      </c>
      <c r="CH63" s="72">
        <v>3.1578947368421053</v>
      </c>
      <c r="CI63" s="68">
        <v>3</v>
      </c>
      <c r="CJ63" s="69">
        <v>1</v>
      </c>
      <c r="CK63" s="70">
        <v>2</v>
      </c>
      <c r="CL63" s="71">
        <v>50</v>
      </c>
      <c r="CM63" s="72">
        <v>1.9230769230769231</v>
      </c>
      <c r="CN63" s="68">
        <v>4</v>
      </c>
      <c r="CO63" s="69">
        <v>2</v>
      </c>
      <c r="CP63" s="70">
        <v>2</v>
      </c>
      <c r="CQ63" s="71">
        <v>100</v>
      </c>
      <c r="CR63" s="72">
        <v>3.9603960396039604</v>
      </c>
      <c r="CS63" s="68">
        <f t="shared" si="25"/>
        <v>0</v>
      </c>
      <c r="CT63" s="69"/>
      <c r="CU63" s="70"/>
      <c r="CV63" s="71" t="str">
        <f t="shared" si="17"/>
        <v>***</v>
      </c>
      <c r="CW63" s="73">
        <f t="shared" si="18"/>
        <v>0</v>
      </c>
    </row>
    <row r="64" spans="1:101" ht="13.5">
      <c r="A64" s="40" t="s">
        <v>110</v>
      </c>
      <c r="B64" s="68">
        <f t="shared" si="23"/>
        <v>148</v>
      </c>
      <c r="C64" s="69">
        <f t="shared" si="24"/>
        <v>71</v>
      </c>
      <c r="D64" s="70">
        <f t="shared" si="24"/>
        <v>77</v>
      </c>
      <c r="E64" s="71">
        <f t="shared" si="15"/>
        <v>92.20779220779221</v>
      </c>
      <c r="F64" s="72">
        <f t="shared" si="16"/>
        <v>0.4658776126920171</v>
      </c>
      <c r="G64" s="68">
        <v>13</v>
      </c>
      <c r="H64" s="69">
        <v>7</v>
      </c>
      <c r="I64" s="70">
        <v>6</v>
      </c>
      <c r="J64" s="71">
        <v>116.66666666666667</v>
      </c>
      <c r="K64" s="72">
        <v>0.5171042163882259</v>
      </c>
      <c r="L64" s="68">
        <v>1</v>
      </c>
      <c r="M64" s="69">
        <v>1</v>
      </c>
      <c r="N64" s="70">
        <v>0</v>
      </c>
      <c r="O64" s="71" t="s">
        <v>211</v>
      </c>
      <c r="P64" s="72">
        <v>0.06958942240779402</v>
      </c>
      <c r="Q64" s="68">
        <v>5</v>
      </c>
      <c r="R64" s="69">
        <v>3</v>
      </c>
      <c r="S64" s="70">
        <v>2</v>
      </c>
      <c r="T64" s="71">
        <v>150</v>
      </c>
      <c r="U64" s="72">
        <v>0.6915629322268326</v>
      </c>
      <c r="V64" s="68">
        <v>14</v>
      </c>
      <c r="W64" s="69">
        <v>6</v>
      </c>
      <c r="X64" s="70">
        <v>8</v>
      </c>
      <c r="Y64" s="71">
        <v>75</v>
      </c>
      <c r="Z64" s="72">
        <v>0.8760951188986232</v>
      </c>
      <c r="AA64" s="68">
        <v>28</v>
      </c>
      <c r="AB64" s="69">
        <v>6</v>
      </c>
      <c r="AC64" s="70">
        <v>22</v>
      </c>
      <c r="AD64" s="71">
        <v>27.27272727272727</v>
      </c>
      <c r="AE64" s="72">
        <v>0.4725738396624472</v>
      </c>
      <c r="AF64" s="68">
        <v>23</v>
      </c>
      <c r="AG64" s="69">
        <v>7</v>
      </c>
      <c r="AH64" s="70">
        <v>16</v>
      </c>
      <c r="AI64" s="71">
        <v>43.75</v>
      </c>
      <c r="AJ64" s="72">
        <v>0.3532483489479343</v>
      </c>
      <c r="AK64" s="68">
        <v>11</v>
      </c>
      <c r="AL64" s="69">
        <v>5</v>
      </c>
      <c r="AM64" s="70">
        <v>6</v>
      </c>
      <c r="AN64" s="71">
        <v>83.33333333333334</v>
      </c>
      <c r="AO64" s="72">
        <v>0.2562310738411367</v>
      </c>
      <c r="AP64" s="68">
        <v>7</v>
      </c>
      <c r="AQ64" s="69">
        <v>4</v>
      </c>
      <c r="AR64" s="70">
        <v>3</v>
      </c>
      <c r="AS64" s="71">
        <v>133.33333333333331</v>
      </c>
      <c r="AT64" s="72">
        <v>0.31789282470481384</v>
      </c>
      <c r="AU64" s="68">
        <v>13</v>
      </c>
      <c r="AV64" s="69">
        <v>9</v>
      </c>
      <c r="AW64" s="70">
        <v>4</v>
      </c>
      <c r="AX64" s="71">
        <v>225</v>
      </c>
      <c r="AY64" s="72">
        <v>0.9292351679771265</v>
      </c>
      <c r="AZ64" s="68">
        <v>9</v>
      </c>
      <c r="BA64" s="69">
        <v>8</v>
      </c>
      <c r="BB64" s="70">
        <v>1</v>
      </c>
      <c r="BC64" s="71">
        <v>800</v>
      </c>
      <c r="BD64" s="72">
        <v>0.7692307692307693</v>
      </c>
      <c r="BE64" s="68">
        <v>6</v>
      </c>
      <c r="BF64" s="69">
        <v>5</v>
      </c>
      <c r="BG64" s="70">
        <v>1</v>
      </c>
      <c r="BH64" s="71">
        <v>500</v>
      </c>
      <c r="BI64" s="72">
        <v>0.43699927166788055</v>
      </c>
      <c r="BJ64" s="68">
        <v>2</v>
      </c>
      <c r="BK64" s="69">
        <v>2</v>
      </c>
      <c r="BL64" s="70">
        <v>0</v>
      </c>
      <c r="BM64" s="71" t="s">
        <v>211</v>
      </c>
      <c r="BN64" s="72">
        <v>0.22701475595913734</v>
      </c>
      <c r="BO64" s="68">
        <v>6</v>
      </c>
      <c r="BP64" s="69">
        <v>4</v>
      </c>
      <c r="BQ64" s="70">
        <v>2</v>
      </c>
      <c r="BR64" s="71">
        <v>200</v>
      </c>
      <c r="BS64" s="72">
        <v>1.0273972602739725</v>
      </c>
      <c r="BT64" s="68">
        <v>5</v>
      </c>
      <c r="BU64" s="69">
        <v>3</v>
      </c>
      <c r="BV64" s="70">
        <v>2</v>
      </c>
      <c r="BW64" s="71">
        <v>150</v>
      </c>
      <c r="BX64" s="72">
        <v>1.366120218579235</v>
      </c>
      <c r="BY64" s="68">
        <v>1</v>
      </c>
      <c r="BZ64" s="69">
        <v>0</v>
      </c>
      <c r="CA64" s="70">
        <v>1</v>
      </c>
      <c r="CB64" s="71" t="s">
        <v>210</v>
      </c>
      <c r="CC64" s="72">
        <v>0.3472222222222222</v>
      </c>
      <c r="CD64" s="68"/>
      <c r="CE64" s="69"/>
      <c r="CF64" s="70"/>
      <c r="CG64" s="71" t="s">
        <v>211</v>
      </c>
      <c r="CH64" s="72">
        <v>0</v>
      </c>
      <c r="CI64" s="68">
        <v>1</v>
      </c>
      <c r="CJ64" s="69">
        <v>0</v>
      </c>
      <c r="CK64" s="70">
        <v>1</v>
      </c>
      <c r="CL64" s="71" t="s">
        <v>210</v>
      </c>
      <c r="CM64" s="72">
        <v>0.641025641025641</v>
      </c>
      <c r="CN64" s="68">
        <v>3</v>
      </c>
      <c r="CO64" s="69">
        <v>1</v>
      </c>
      <c r="CP64" s="70">
        <v>2</v>
      </c>
      <c r="CQ64" s="71">
        <v>50</v>
      </c>
      <c r="CR64" s="72">
        <v>2.9702970297029703</v>
      </c>
      <c r="CS64" s="68">
        <f t="shared" si="25"/>
        <v>0</v>
      </c>
      <c r="CT64" s="69"/>
      <c r="CU64" s="70"/>
      <c r="CV64" s="71" t="str">
        <f t="shared" si="17"/>
        <v>***</v>
      </c>
      <c r="CW64" s="73">
        <f t="shared" si="18"/>
        <v>0</v>
      </c>
    </row>
    <row r="65" spans="1:101" ht="13.5">
      <c r="A65" s="40" t="s">
        <v>111</v>
      </c>
      <c r="B65" s="68">
        <f t="shared" si="23"/>
        <v>160</v>
      </c>
      <c r="C65" s="69">
        <f t="shared" si="24"/>
        <v>66</v>
      </c>
      <c r="D65" s="70">
        <f t="shared" si="24"/>
        <v>94</v>
      </c>
      <c r="E65" s="71">
        <f t="shared" si="15"/>
        <v>70.2127659574468</v>
      </c>
      <c r="F65" s="72">
        <f t="shared" si="16"/>
        <v>0.503651473180559</v>
      </c>
      <c r="G65" s="68">
        <v>14</v>
      </c>
      <c r="H65" s="69">
        <v>9</v>
      </c>
      <c r="I65" s="70">
        <v>5</v>
      </c>
      <c r="J65" s="71">
        <v>180</v>
      </c>
      <c r="K65" s="72">
        <v>0.5568814638027049</v>
      </c>
      <c r="L65" s="68">
        <v>15</v>
      </c>
      <c r="M65" s="69">
        <v>4</v>
      </c>
      <c r="N65" s="70">
        <v>11</v>
      </c>
      <c r="O65" s="71">
        <v>36.36363636363637</v>
      </c>
      <c r="P65" s="72">
        <v>1.0438413361169103</v>
      </c>
      <c r="Q65" s="68">
        <v>5</v>
      </c>
      <c r="R65" s="69">
        <v>0</v>
      </c>
      <c r="S65" s="70">
        <v>5</v>
      </c>
      <c r="T65" s="71" t="s">
        <v>210</v>
      </c>
      <c r="U65" s="72">
        <v>0.6915629322268326</v>
      </c>
      <c r="V65" s="68">
        <v>10</v>
      </c>
      <c r="W65" s="69">
        <v>5</v>
      </c>
      <c r="X65" s="70">
        <v>5</v>
      </c>
      <c r="Y65" s="71">
        <v>100</v>
      </c>
      <c r="Z65" s="72">
        <v>0.6257822277847309</v>
      </c>
      <c r="AA65" s="68">
        <v>21</v>
      </c>
      <c r="AB65" s="69">
        <v>10</v>
      </c>
      <c r="AC65" s="70">
        <v>11</v>
      </c>
      <c r="AD65" s="71">
        <v>90.9090909090909</v>
      </c>
      <c r="AE65" s="72">
        <v>0.35443037974683544</v>
      </c>
      <c r="AF65" s="68">
        <v>33</v>
      </c>
      <c r="AG65" s="69">
        <v>11</v>
      </c>
      <c r="AH65" s="70">
        <v>22</v>
      </c>
      <c r="AI65" s="71">
        <v>50</v>
      </c>
      <c r="AJ65" s="72">
        <v>0.5068345876209491</v>
      </c>
      <c r="AK65" s="68">
        <v>17</v>
      </c>
      <c r="AL65" s="69">
        <v>7</v>
      </c>
      <c r="AM65" s="70">
        <v>10</v>
      </c>
      <c r="AN65" s="71">
        <v>70</v>
      </c>
      <c r="AO65" s="72">
        <v>0.395993477754484</v>
      </c>
      <c r="AP65" s="68">
        <v>11</v>
      </c>
      <c r="AQ65" s="69">
        <v>3</v>
      </c>
      <c r="AR65" s="70">
        <v>8</v>
      </c>
      <c r="AS65" s="71">
        <v>37.5</v>
      </c>
      <c r="AT65" s="72">
        <v>0.49954586739327883</v>
      </c>
      <c r="AU65" s="68">
        <v>4</v>
      </c>
      <c r="AV65" s="69">
        <v>4</v>
      </c>
      <c r="AW65" s="70">
        <v>0</v>
      </c>
      <c r="AX65" s="71" t="s">
        <v>211</v>
      </c>
      <c r="AY65" s="72">
        <v>0.28591851322373124</v>
      </c>
      <c r="AZ65" s="68">
        <v>5</v>
      </c>
      <c r="BA65" s="69">
        <v>1</v>
      </c>
      <c r="BB65" s="70">
        <v>4</v>
      </c>
      <c r="BC65" s="71">
        <v>25</v>
      </c>
      <c r="BD65" s="72">
        <v>0.4273504273504274</v>
      </c>
      <c r="BE65" s="68">
        <v>11</v>
      </c>
      <c r="BF65" s="69">
        <v>5</v>
      </c>
      <c r="BG65" s="70">
        <v>6</v>
      </c>
      <c r="BH65" s="71">
        <v>83.33333333333334</v>
      </c>
      <c r="BI65" s="72">
        <v>0.8011653313911145</v>
      </c>
      <c r="BJ65" s="68">
        <v>4</v>
      </c>
      <c r="BK65" s="69">
        <v>3</v>
      </c>
      <c r="BL65" s="70">
        <v>1</v>
      </c>
      <c r="BM65" s="71">
        <v>300</v>
      </c>
      <c r="BN65" s="72">
        <v>0.4540295119182747</v>
      </c>
      <c r="BO65" s="68">
        <v>1</v>
      </c>
      <c r="BP65" s="69">
        <v>0</v>
      </c>
      <c r="BQ65" s="70">
        <v>1</v>
      </c>
      <c r="BR65" s="71" t="s">
        <v>210</v>
      </c>
      <c r="BS65" s="72">
        <v>0.17123287671232876</v>
      </c>
      <c r="BT65" s="68">
        <v>4</v>
      </c>
      <c r="BU65" s="69">
        <v>3</v>
      </c>
      <c r="BV65" s="70">
        <v>1</v>
      </c>
      <c r="BW65" s="71">
        <v>300</v>
      </c>
      <c r="BX65" s="72">
        <v>1.092896174863388</v>
      </c>
      <c r="BY65" s="68"/>
      <c r="BZ65" s="69"/>
      <c r="CA65" s="70"/>
      <c r="CB65" s="71" t="s">
        <v>211</v>
      </c>
      <c r="CC65" s="72">
        <v>0</v>
      </c>
      <c r="CD65" s="68">
        <v>3</v>
      </c>
      <c r="CE65" s="69">
        <v>1</v>
      </c>
      <c r="CF65" s="70">
        <v>2</v>
      </c>
      <c r="CG65" s="71">
        <v>50</v>
      </c>
      <c r="CH65" s="72">
        <v>1.5789473684210527</v>
      </c>
      <c r="CI65" s="68"/>
      <c r="CJ65" s="69"/>
      <c r="CK65" s="70"/>
      <c r="CL65" s="71" t="s">
        <v>211</v>
      </c>
      <c r="CM65" s="72">
        <v>0</v>
      </c>
      <c r="CN65" s="68"/>
      <c r="CO65" s="69"/>
      <c r="CP65" s="70"/>
      <c r="CQ65" s="71" t="s">
        <v>211</v>
      </c>
      <c r="CR65" s="72">
        <v>0</v>
      </c>
      <c r="CS65" s="68">
        <f t="shared" si="25"/>
        <v>2</v>
      </c>
      <c r="CT65" s="69"/>
      <c r="CU65" s="70">
        <v>2</v>
      </c>
      <c r="CV65" s="71">
        <f t="shared" si="17"/>
        <v>0</v>
      </c>
      <c r="CW65" s="73">
        <f t="shared" si="18"/>
        <v>3.571428571428571</v>
      </c>
    </row>
    <row r="66" spans="1:101" ht="13.5">
      <c r="A66" s="40" t="s">
        <v>112</v>
      </c>
      <c r="B66" s="68">
        <f t="shared" si="23"/>
        <v>517</v>
      </c>
      <c r="C66" s="69">
        <f t="shared" si="24"/>
        <v>192</v>
      </c>
      <c r="D66" s="70">
        <f t="shared" si="24"/>
        <v>325</v>
      </c>
      <c r="E66" s="71">
        <f t="shared" si="15"/>
        <v>59.07692307692308</v>
      </c>
      <c r="F66" s="72">
        <f t="shared" si="16"/>
        <v>1.6274238227146816</v>
      </c>
      <c r="G66" s="68">
        <v>30</v>
      </c>
      <c r="H66" s="69">
        <v>16</v>
      </c>
      <c r="I66" s="70">
        <v>14</v>
      </c>
      <c r="J66" s="71">
        <v>114.28571428571428</v>
      </c>
      <c r="K66" s="72">
        <v>1.1933174224343674</v>
      </c>
      <c r="L66" s="68">
        <v>34</v>
      </c>
      <c r="M66" s="69">
        <v>15</v>
      </c>
      <c r="N66" s="70">
        <v>19</v>
      </c>
      <c r="O66" s="71">
        <v>78.94736842105263</v>
      </c>
      <c r="P66" s="72">
        <v>2.3660403618649966</v>
      </c>
      <c r="Q66" s="68">
        <v>15</v>
      </c>
      <c r="R66" s="69">
        <v>7</v>
      </c>
      <c r="S66" s="70">
        <v>8</v>
      </c>
      <c r="T66" s="71">
        <v>87.5</v>
      </c>
      <c r="U66" s="72">
        <v>2.0746887966804977</v>
      </c>
      <c r="V66" s="68">
        <v>21</v>
      </c>
      <c r="W66" s="69">
        <v>5</v>
      </c>
      <c r="X66" s="70">
        <v>16</v>
      </c>
      <c r="Y66" s="71">
        <v>31.25</v>
      </c>
      <c r="Z66" s="72">
        <v>1.3141426783479349</v>
      </c>
      <c r="AA66" s="68">
        <v>112</v>
      </c>
      <c r="AB66" s="69">
        <v>23</v>
      </c>
      <c r="AC66" s="70">
        <v>89</v>
      </c>
      <c r="AD66" s="71">
        <v>25.842696629213485</v>
      </c>
      <c r="AE66" s="72">
        <v>1.8902953586497888</v>
      </c>
      <c r="AF66" s="68">
        <v>139</v>
      </c>
      <c r="AG66" s="69">
        <v>46</v>
      </c>
      <c r="AH66" s="70">
        <v>93</v>
      </c>
      <c r="AI66" s="71">
        <v>49.46236559139785</v>
      </c>
      <c r="AJ66" s="72">
        <v>2.134848717554907</v>
      </c>
      <c r="AK66" s="68">
        <v>58</v>
      </c>
      <c r="AL66" s="69">
        <v>24</v>
      </c>
      <c r="AM66" s="70">
        <v>34</v>
      </c>
      <c r="AN66" s="71">
        <v>70.58823529411765</v>
      </c>
      <c r="AO66" s="72">
        <v>1.3510365711623573</v>
      </c>
      <c r="AP66" s="68">
        <v>26</v>
      </c>
      <c r="AQ66" s="69">
        <v>11</v>
      </c>
      <c r="AR66" s="70">
        <v>15</v>
      </c>
      <c r="AS66" s="71">
        <v>73.33333333333333</v>
      </c>
      <c r="AT66" s="72">
        <v>1.1807447774750226</v>
      </c>
      <c r="AU66" s="68">
        <v>27</v>
      </c>
      <c r="AV66" s="69">
        <v>14</v>
      </c>
      <c r="AW66" s="70">
        <v>13</v>
      </c>
      <c r="AX66" s="71">
        <v>107.6923076923077</v>
      </c>
      <c r="AY66" s="72">
        <v>1.9299499642601858</v>
      </c>
      <c r="AZ66" s="68">
        <v>14</v>
      </c>
      <c r="BA66" s="69">
        <v>9</v>
      </c>
      <c r="BB66" s="70">
        <v>5</v>
      </c>
      <c r="BC66" s="71">
        <v>180</v>
      </c>
      <c r="BD66" s="72">
        <v>1.1965811965811968</v>
      </c>
      <c r="BE66" s="68">
        <v>18</v>
      </c>
      <c r="BF66" s="69">
        <v>11</v>
      </c>
      <c r="BG66" s="70">
        <v>7</v>
      </c>
      <c r="BH66" s="71">
        <v>157.14285714285714</v>
      </c>
      <c r="BI66" s="72">
        <v>1.3109978150036417</v>
      </c>
      <c r="BJ66" s="68">
        <v>8</v>
      </c>
      <c r="BK66" s="69">
        <v>4</v>
      </c>
      <c r="BL66" s="70">
        <v>4</v>
      </c>
      <c r="BM66" s="71">
        <v>100</v>
      </c>
      <c r="BN66" s="72">
        <v>0.9080590238365494</v>
      </c>
      <c r="BO66" s="68">
        <v>8</v>
      </c>
      <c r="BP66" s="69">
        <v>5</v>
      </c>
      <c r="BQ66" s="70">
        <v>3</v>
      </c>
      <c r="BR66" s="71">
        <v>166.66666666666669</v>
      </c>
      <c r="BS66" s="72">
        <v>1.36986301369863</v>
      </c>
      <c r="BT66" s="68">
        <v>1</v>
      </c>
      <c r="BU66" s="69">
        <v>1</v>
      </c>
      <c r="BV66" s="70">
        <v>0</v>
      </c>
      <c r="BW66" s="71" t="s">
        <v>211</v>
      </c>
      <c r="BX66" s="72">
        <v>0.273224043715847</v>
      </c>
      <c r="BY66" s="68">
        <v>1</v>
      </c>
      <c r="BZ66" s="69">
        <v>0</v>
      </c>
      <c r="CA66" s="70">
        <v>1</v>
      </c>
      <c r="CB66" s="71" t="s">
        <v>210</v>
      </c>
      <c r="CC66" s="72">
        <v>0.3472222222222222</v>
      </c>
      <c r="CD66" s="68">
        <v>1</v>
      </c>
      <c r="CE66" s="69">
        <v>0</v>
      </c>
      <c r="CF66" s="70">
        <v>1</v>
      </c>
      <c r="CG66" s="71" t="s">
        <v>210</v>
      </c>
      <c r="CH66" s="72">
        <v>0.5263157894736842</v>
      </c>
      <c r="CI66" s="68">
        <v>3</v>
      </c>
      <c r="CJ66" s="69">
        <v>1</v>
      </c>
      <c r="CK66" s="70">
        <v>2</v>
      </c>
      <c r="CL66" s="71">
        <v>50</v>
      </c>
      <c r="CM66" s="72">
        <v>1.9230769230769231</v>
      </c>
      <c r="CN66" s="68">
        <v>1</v>
      </c>
      <c r="CO66" s="69">
        <v>0</v>
      </c>
      <c r="CP66" s="70">
        <v>1</v>
      </c>
      <c r="CQ66" s="71" t="s">
        <v>211</v>
      </c>
      <c r="CR66" s="72">
        <v>0.9900990099009901</v>
      </c>
      <c r="CS66" s="68">
        <f t="shared" si="25"/>
        <v>0</v>
      </c>
      <c r="CT66" s="69"/>
      <c r="CU66" s="70"/>
      <c r="CV66" s="71" t="str">
        <f t="shared" si="17"/>
        <v>***</v>
      </c>
      <c r="CW66" s="73">
        <f t="shared" si="18"/>
        <v>0</v>
      </c>
    </row>
    <row r="67" spans="1:101" ht="13.5">
      <c r="A67" s="40" t="s">
        <v>113</v>
      </c>
      <c r="B67" s="68">
        <f t="shared" si="23"/>
        <v>81</v>
      </c>
      <c r="C67" s="69">
        <f t="shared" si="24"/>
        <v>42</v>
      </c>
      <c r="D67" s="70">
        <f t="shared" si="24"/>
        <v>39</v>
      </c>
      <c r="E67" s="71">
        <f t="shared" si="15"/>
        <v>107.6923076923077</v>
      </c>
      <c r="F67" s="72">
        <f t="shared" si="16"/>
        <v>0.254973558297658</v>
      </c>
      <c r="G67" s="68">
        <v>4</v>
      </c>
      <c r="H67" s="69">
        <v>2</v>
      </c>
      <c r="I67" s="70">
        <v>2</v>
      </c>
      <c r="J67" s="71">
        <v>100</v>
      </c>
      <c r="K67" s="72">
        <v>0.15910898965791567</v>
      </c>
      <c r="L67" s="68">
        <v>4</v>
      </c>
      <c r="M67" s="69">
        <v>0</v>
      </c>
      <c r="N67" s="70">
        <v>4</v>
      </c>
      <c r="O67" s="71" t="s">
        <v>211</v>
      </c>
      <c r="P67" s="72">
        <v>0.2783576896311761</v>
      </c>
      <c r="Q67" s="68"/>
      <c r="R67" s="69"/>
      <c r="S67" s="70"/>
      <c r="T67" s="71" t="s">
        <v>211</v>
      </c>
      <c r="U67" s="72">
        <v>0</v>
      </c>
      <c r="V67" s="68">
        <v>10</v>
      </c>
      <c r="W67" s="69">
        <v>5</v>
      </c>
      <c r="X67" s="70">
        <v>5</v>
      </c>
      <c r="Y67" s="71">
        <v>100</v>
      </c>
      <c r="Z67" s="72">
        <v>0.6257822277847309</v>
      </c>
      <c r="AA67" s="68">
        <v>14</v>
      </c>
      <c r="AB67" s="69">
        <v>6</v>
      </c>
      <c r="AC67" s="70">
        <v>8</v>
      </c>
      <c r="AD67" s="71">
        <v>75</v>
      </c>
      <c r="AE67" s="72">
        <v>0.2362869198312236</v>
      </c>
      <c r="AF67" s="68">
        <v>4</v>
      </c>
      <c r="AG67" s="69">
        <v>1</v>
      </c>
      <c r="AH67" s="70">
        <v>3</v>
      </c>
      <c r="AI67" s="71">
        <v>33.33333333333333</v>
      </c>
      <c r="AJ67" s="72">
        <v>0.061434495469205964</v>
      </c>
      <c r="AK67" s="68">
        <v>6</v>
      </c>
      <c r="AL67" s="69">
        <v>2</v>
      </c>
      <c r="AM67" s="70">
        <v>4</v>
      </c>
      <c r="AN67" s="71">
        <v>50</v>
      </c>
      <c r="AO67" s="72">
        <v>0.1397624039133473</v>
      </c>
      <c r="AP67" s="68">
        <v>1</v>
      </c>
      <c r="AQ67" s="69">
        <v>1</v>
      </c>
      <c r="AR67" s="70">
        <v>0</v>
      </c>
      <c r="AS67" s="71" t="s">
        <v>211</v>
      </c>
      <c r="AT67" s="72">
        <v>0.045413260672116255</v>
      </c>
      <c r="AU67" s="68">
        <v>9</v>
      </c>
      <c r="AV67" s="69">
        <v>7</v>
      </c>
      <c r="AW67" s="70">
        <v>2</v>
      </c>
      <c r="AX67" s="71">
        <v>350</v>
      </c>
      <c r="AY67" s="72">
        <v>0.6433166547533953</v>
      </c>
      <c r="AZ67" s="68">
        <v>12</v>
      </c>
      <c r="BA67" s="69">
        <v>11</v>
      </c>
      <c r="BB67" s="70">
        <v>1</v>
      </c>
      <c r="BC67" s="71">
        <v>1100</v>
      </c>
      <c r="BD67" s="72">
        <v>1.0256410256410255</v>
      </c>
      <c r="BE67" s="68">
        <v>5</v>
      </c>
      <c r="BF67" s="69">
        <v>3</v>
      </c>
      <c r="BG67" s="70">
        <v>2</v>
      </c>
      <c r="BH67" s="71">
        <v>150</v>
      </c>
      <c r="BI67" s="72">
        <v>0.3641660597232338</v>
      </c>
      <c r="BJ67" s="68">
        <v>3</v>
      </c>
      <c r="BK67" s="69">
        <v>1</v>
      </c>
      <c r="BL67" s="70">
        <v>2</v>
      </c>
      <c r="BM67" s="71">
        <v>50</v>
      </c>
      <c r="BN67" s="72">
        <v>0.340522133938706</v>
      </c>
      <c r="BO67" s="68"/>
      <c r="BP67" s="69"/>
      <c r="BQ67" s="70"/>
      <c r="BR67" s="71" t="s">
        <v>211</v>
      </c>
      <c r="BS67" s="72">
        <v>0</v>
      </c>
      <c r="BT67" s="68">
        <v>4</v>
      </c>
      <c r="BU67" s="69">
        <v>3</v>
      </c>
      <c r="BV67" s="70">
        <v>1</v>
      </c>
      <c r="BW67" s="71">
        <v>300</v>
      </c>
      <c r="BX67" s="72">
        <v>1.092896174863388</v>
      </c>
      <c r="BY67" s="68">
        <v>3</v>
      </c>
      <c r="BZ67" s="69">
        <v>0</v>
      </c>
      <c r="CA67" s="70">
        <v>3</v>
      </c>
      <c r="CB67" s="71" t="s">
        <v>210</v>
      </c>
      <c r="CC67" s="72">
        <v>1.0416666666666665</v>
      </c>
      <c r="CD67" s="68"/>
      <c r="CE67" s="69"/>
      <c r="CF67" s="70"/>
      <c r="CG67" s="71" t="s">
        <v>211</v>
      </c>
      <c r="CH67" s="72">
        <v>0</v>
      </c>
      <c r="CI67" s="68">
        <v>2</v>
      </c>
      <c r="CJ67" s="69">
        <v>0</v>
      </c>
      <c r="CK67" s="70">
        <v>2</v>
      </c>
      <c r="CL67" s="71" t="s">
        <v>210</v>
      </c>
      <c r="CM67" s="72">
        <v>1.282051282051282</v>
      </c>
      <c r="CN67" s="68"/>
      <c r="CO67" s="69"/>
      <c r="CP67" s="70"/>
      <c r="CQ67" s="71" t="s">
        <v>211</v>
      </c>
      <c r="CR67" s="72">
        <v>0</v>
      </c>
      <c r="CS67" s="68">
        <f t="shared" si="25"/>
        <v>0</v>
      </c>
      <c r="CT67" s="69"/>
      <c r="CU67" s="70"/>
      <c r="CV67" s="71" t="str">
        <f t="shared" si="17"/>
        <v>***</v>
      </c>
      <c r="CW67" s="73">
        <f t="shared" si="18"/>
        <v>0</v>
      </c>
    </row>
    <row r="68" spans="1:101" ht="14.25" thickBot="1">
      <c r="A68" s="43" t="s">
        <v>0</v>
      </c>
      <c r="B68" s="92">
        <f t="shared" si="23"/>
        <v>97</v>
      </c>
      <c r="C68" s="93">
        <f t="shared" si="24"/>
        <v>56</v>
      </c>
      <c r="D68" s="94">
        <f t="shared" si="24"/>
        <v>41</v>
      </c>
      <c r="E68" s="95">
        <f t="shared" si="15"/>
        <v>136.58536585365854</v>
      </c>
      <c r="F68" s="96">
        <f t="shared" si="16"/>
        <v>0.3053387056157139</v>
      </c>
      <c r="G68" s="92">
        <v>9</v>
      </c>
      <c r="H68" s="93">
        <v>4</v>
      </c>
      <c r="I68" s="94">
        <v>5</v>
      </c>
      <c r="J68" s="95">
        <v>80</v>
      </c>
      <c r="K68" s="96">
        <v>0.35799522673031026</v>
      </c>
      <c r="L68" s="92">
        <v>6</v>
      </c>
      <c r="M68" s="93">
        <v>3</v>
      </c>
      <c r="N68" s="94">
        <v>3</v>
      </c>
      <c r="O68" s="95">
        <v>100</v>
      </c>
      <c r="P68" s="96">
        <v>0.41753653444676403</v>
      </c>
      <c r="Q68" s="92">
        <v>2</v>
      </c>
      <c r="R68" s="93">
        <v>0</v>
      </c>
      <c r="S68" s="94">
        <v>2</v>
      </c>
      <c r="T68" s="95" t="s">
        <v>210</v>
      </c>
      <c r="U68" s="96">
        <v>0.2766251728907331</v>
      </c>
      <c r="V68" s="92">
        <v>5</v>
      </c>
      <c r="W68" s="93">
        <v>4</v>
      </c>
      <c r="X68" s="94">
        <v>1</v>
      </c>
      <c r="Y68" s="95">
        <v>400</v>
      </c>
      <c r="Z68" s="96">
        <v>0.31289111389236546</v>
      </c>
      <c r="AA68" s="92">
        <v>13</v>
      </c>
      <c r="AB68" s="93">
        <v>6</v>
      </c>
      <c r="AC68" s="94">
        <v>7</v>
      </c>
      <c r="AD68" s="95">
        <v>85.71428571428571</v>
      </c>
      <c r="AE68" s="96">
        <v>0.21940928270042193</v>
      </c>
      <c r="AF68" s="92">
        <v>11</v>
      </c>
      <c r="AG68" s="93">
        <v>8</v>
      </c>
      <c r="AH68" s="94">
        <v>3</v>
      </c>
      <c r="AI68" s="95">
        <v>266.66666666666663</v>
      </c>
      <c r="AJ68" s="96">
        <v>0.16894486254031638</v>
      </c>
      <c r="AK68" s="92">
        <v>12</v>
      </c>
      <c r="AL68" s="93">
        <v>2</v>
      </c>
      <c r="AM68" s="94">
        <v>10</v>
      </c>
      <c r="AN68" s="95">
        <v>20</v>
      </c>
      <c r="AO68" s="96">
        <v>0.2795248078266946</v>
      </c>
      <c r="AP68" s="92">
        <v>8</v>
      </c>
      <c r="AQ68" s="93">
        <v>8</v>
      </c>
      <c r="AR68" s="94">
        <v>0</v>
      </c>
      <c r="AS68" s="95" t="s">
        <v>211</v>
      </c>
      <c r="AT68" s="96">
        <v>0.36330608537693004</v>
      </c>
      <c r="AU68" s="92">
        <v>6</v>
      </c>
      <c r="AV68" s="93">
        <v>4</v>
      </c>
      <c r="AW68" s="94">
        <v>2</v>
      </c>
      <c r="AX68" s="95">
        <v>200</v>
      </c>
      <c r="AY68" s="96">
        <v>0.42887776983559683</v>
      </c>
      <c r="AZ68" s="92">
        <v>7</v>
      </c>
      <c r="BA68" s="93">
        <v>6</v>
      </c>
      <c r="BB68" s="94">
        <v>1</v>
      </c>
      <c r="BC68" s="95">
        <v>600</v>
      </c>
      <c r="BD68" s="96">
        <v>0.5982905982905984</v>
      </c>
      <c r="BE68" s="92">
        <v>7</v>
      </c>
      <c r="BF68" s="93">
        <v>5</v>
      </c>
      <c r="BG68" s="94">
        <v>2</v>
      </c>
      <c r="BH68" s="95">
        <v>250</v>
      </c>
      <c r="BI68" s="96">
        <v>0.5098324836125273</v>
      </c>
      <c r="BJ68" s="92">
        <v>3</v>
      </c>
      <c r="BK68" s="93">
        <v>2</v>
      </c>
      <c r="BL68" s="94">
        <v>1</v>
      </c>
      <c r="BM68" s="95">
        <v>200</v>
      </c>
      <c r="BN68" s="96">
        <v>0.340522133938706</v>
      </c>
      <c r="BO68" s="92"/>
      <c r="BP68" s="93"/>
      <c r="BQ68" s="94"/>
      <c r="BR68" s="95" t="s">
        <v>211</v>
      </c>
      <c r="BS68" s="96">
        <v>0</v>
      </c>
      <c r="BT68" s="92">
        <v>2</v>
      </c>
      <c r="BU68" s="93">
        <v>2</v>
      </c>
      <c r="BV68" s="94">
        <v>0</v>
      </c>
      <c r="BW68" s="95" t="s">
        <v>211</v>
      </c>
      <c r="BX68" s="96">
        <v>0.546448087431694</v>
      </c>
      <c r="BY68" s="92">
        <v>3</v>
      </c>
      <c r="BZ68" s="93">
        <v>2</v>
      </c>
      <c r="CA68" s="94">
        <v>1</v>
      </c>
      <c r="CB68" s="95">
        <v>200</v>
      </c>
      <c r="CC68" s="96">
        <v>1.0416666666666665</v>
      </c>
      <c r="CD68" s="92"/>
      <c r="CE68" s="93"/>
      <c r="CF68" s="94"/>
      <c r="CG68" s="95" t="s">
        <v>211</v>
      </c>
      <c r="CH68" s="96">
        <v>0</v>
      </c>
      <c r="CI68" s="92">
        <v>3</v>
      </c>
      <c r="CJ68" s="93">
        <v>0</v>
      </c>
      <c r="CK68" s="94">
        <v>3</v>
      </c>
      <c r="CL68" s="95" t="s">
        <v>210</v>
      </c>
      <c r="CM68" s="96">
        <v>1.9230769230769231</v>
      </c>
      <c r="CN68" s="92"/>
      <c r="CO68" s="93"/>
      <c r="CP68" s="94"/>
      <c r="CQ68" s="95" t="s">
        <v>211</v>
      </c>
      <c r="CR68" s="96">
        <v>0</v>
      </c>
      <c r="CS68" s="92">
        <f t="shared" si="25"/>
        <v>0</v>
      </c>
      <c r="CT68" s="93"/>
      <c r="CU68" s="94"/>
      <c r="CV68" s="95" t="str">
        <f t="shared" si="17"/>
        <v>***</v>
      </c>
      <c r="CW68" s="97">
        <f t="shared" si="18"/>
        <v>0</v>
      </c>
    </row>
    <row r="69" ht="13.5">
      <c r="CW69" s="29"/>
    </row>
    <row r="70" ht="13.5">
      <c r="CW70" s="29"/>
    </row>
    <row r="71" ht="13.5">
      <c r="CW71" s="29"/>
    </row>
    <row r="72" ht="13.5">
      <c r="CW72" s="29"/>
    </row>
    <row r="73" ht="13.5">
      <c r="CW73" s="29"/>
    </row>
    <row r="74" ht="13.5">
      <c r="CW74" s="29"/>
    </row>
    <row r="75" ht="13.5">
      <c r="CW75" s="29"/>
    </row>
    <row r="76" ht="13.5">
      <c r="CW76" s="29"/>
    </row>
    <row r="77" ht="13.5">
      <c r="CW77" s="29"/>
    </row>
    <row r="78" ht="13.5">
      <c r="CW78" s="29"/>
    </row>
    <row r="79" ht="13.5">
      <c r="CW79" s="29"/>
    </row>
    <row r="80" ht="13.5">
      <c r="CW80" s="29"/>
    </row>
    <row r="81" ht="13.5">
      <c r="CW81" s="29"/>
    </row>
    <row r="82" ht="13.5">
      <c r="CW82" s="29"/>
    </row>
    <row r="83" ht="13.5">
      <c r="CW83" s="29"/>
    </row>
    <row r="84" ht="13.5">
      <c r="CW84" s="29"/>
    </row>
    <row r="85" ht="13.5">
      <c r="CW85" s="29"/>
    </row>
    <row r="86" ht="13.5">
      <c r="CW86" s="29"/>
    </row>
    <row r="87" ht="13.5">
      <c r="CW87" s="29"/>
    </row>
    <row r="88" ht="13.5">
      <c r="CW88" s="29"/>
    </row>
    <row r="89" ht="13.5">
      <c r="CW89" s="29"/>
    </row>
    <row r="90" ht="13.5">
      <c r="CW90" s="29"/>
    </row>
    <row r="91" ht="13.5">
      <c r="CW91" s="29"/>
    </row>
    <row r="92" ht="13.5">
      <c r="CW92" s="29"/>
    </row>
    <row r="93" ht="13.5">
      <c r="CW93" s="29"/>
    </row>
    <row r="94" ht="13.5">
      <c r="CW94" s="29"/>
    </row>
    <row r="95" ht="13.5">
      <c r="CW95" s="29"/>
    </row>
    <row r="96" ht="13.5">
      <c r="CW96" s="29"/>
    </row>
    <row r="97" ht="13.5">
      <c r="CW97" s="29"/>
    </row>
    <row r="98" ht="13.5">
      <c r="CW98" s="29"/>
    </row>
    <row r="99" ht="13.5">
      <c r="CW99" s="29"/>
    </row>
  </sheetData>
  <mergeCells count="86">
    <mergeCell ref="CI4:CM4"/>
    <mergeCell ref="CN4:CR4"/>
    <mergeCell ref="AZ4:BD4"/>
    <mergeCell ref="BE4:BI4"/>
    <mergeCell ref="BJ4:BN4"/>
    <mergeCell ref="BO4:BS4"/>
    <mergeCell ref="CD4:CH4"/>
    <mergeCell ref="V4:Z4"/>
    <mergeCell ref="AA4:AE4"/>
    <mergeCell ref="AF4:AJ4"/>
    <mergeCell ref="AK4:AO4"/>
    <mergeCell ref="B4:F4"/>
    <mergeCell ref="G4:K4"/>
    <mergeCell ref="L4:P4"/>
    <mergeCell ref="Q4:U4"/>
    <mergeCell ref="CS5:CS6"/>
    <mergeCell ref="CT5:CT6"/>
    <mergeCell ref="CU5:CU6"/>
    <mergeCell ref="CK5:CK6"/>
    <mergeCell ref="CN5:CN6"/>
    <mergeCell ref="CO5:CO6"/>
    <mergeCell ref="CP5:CP6"/>
    <mergeCell ref="CE5:CE6"/>
    <mergeCell ref="CF5:CF6"/>
    <mergeCell ref="CI5:CI6"/>
    <mergeCell ref="CJ5:CJ6"/>
    <mergeCell ref="BT5:BT6"/>
    <mergeCell ref="BU5:BU6"/>
    <mergeCell ref="BV5:BV6"/>
    <mergeCell ref="BE5:BE6"/>
    <mergeCell ref="BF5:BF6"/>
    <mergeCell ref="BG5:BG6"/>
    <mergeCell ref="BP5:BP6"/>
    <mergeCell ref="BQ5:BQ6"/>
    <mergeCell ref="BJ5:BJ6"/>
    <mergeCell ref="BK5:BK6"/>
    <mergeCell ref="BZ5:BZ6"/>
    <mergeCell ref="CA5:CA6"/>
    <mergeCell ref="CD5:CD6"/>
    <mergeCell ref="BY5:BY6"/>
    <mergeCell ref="AL5:AL6"/>
    <mergeCell ref="AM5:AM6"/>
    <mergeCell ref="AP5:AP6"/>
    <mergeCell ref="AQ5:AQ6"/>
    <mergeCell ref="AF5:AF6"/>
    <mergeCell ref="AG5:AG6"/>
    <mergeCell ref="AH5:AH6"/>
    <mergeCell ref="AK5:AK6"/>
    <mergeCell ref="X5:X6"/>
    <mergeCell ref="AA5:AA6"/>
    <mergeCell ref="AB5:AB6"/>
    <mergeCell ref="AC5:AC6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AP4:AT4"/>
    <mergeCell ref="BT3:BV3"/>
    <mergeCell ref="BT4:BX4"/>
    <mergeCell ref="BY4:CC4"/>
    <mergeCell ref="BE3:BG3"/>
    <mergeCell ref="A4:A6"/>
    <mergeCell ref="AZ5:AZ6"/>
    <mergeCell ref="N5:N6"/>
    <mergeCell ref="Q5:Q6"/>
    <mergeCell ref="R5:R6"/>
    <mergeCell ref="S5:S6"/>
    <mergeCell ref="V5:V6"/>
    <mergeCell ref="W5:W6"/>
    <mergeCell ref="AU4:AY4"/>
    <mergeCell ref="AR5:AR6"/>
    <mergeCell ref="BL5:BL6"/>
    <mergeCell ref="BO5:BO6"/>
    <mergeCell ref="AA3:AC3"/>
    <mergeCell ref="L3:N3"/>
    <mergeCell ref="AP3:AR3"/>
    <mergeCell ref="BA5:BA6"/>
    <mergeCell ref="BB5:BB6"/>
    <mergeCell ref="AU5:AU6"/>
    <mergeCell ref="AV5:AV6"/>
    <mergeCell ref="AW5:AW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CW9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86" width="9.75390625" style="5" customWidth="1"/>
    <col min="87" max="87" width="8.875" style="29" customWidth="1"/>
    <col min="88" max="89" width="8.875" style="5" customWidth="1"/>
    <col min="90" max="91" width="8.875" style="98" customWidth="1"/>
    <col min="92" max="101" width="8.875" style="5" customWidth="1"/>
    <col min="102" max="102" width="0" style="5" hidden="1" customWidth="1"/>
    <col min="103" max="16384" width="8.875" style="5" customWidth="1"/>
  </cols>
  <sheetData>
    <row r="1" spans="1:91" s="2" customFormat="1" ht="24.75" customHeight="1">
      <c r="A1" s="1" t="s">
        <v>212</v>
      </c>
      <c r="E1" s="186"/>
      <c r="G1" s="3"/>
      <c r="H1" s="3"/>
      <c r="I1" s="3"/>
      <c r="J1" s="3"/>
      <c r="K1" s="3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45"/>
      <c r="CL1" s="51"/>
      <c r="CM1" s="51"/>
    </row>
    <row r="2" spans="1:91" s="4" customFormat="1" ht="19.5" customHeight="1">
      <c r="A2" s="4" t="s">
        <v>114</v>
      </c>
      <c r="CI2" s="46"/>
      <c r="CL2" s="52"/>
      <c r="CM2" s="52"/>
    </row>
    <row r="3" spans="1:91" s="4" customFormat="1" ht="14.25" thickBot="1">
      <c r="A3" s="4" t="s">
        <v>4</v>
      </c>
      <c r="L3" s="214"/>
      <c r="M3" s="214"/>
      <c r="N3" s="214"/>
      <c r="O3" s="53"/>
      <c r="P3" s="53"/>
      <c r="AA3" s="214"/>
      <c r="AB3" s="214"/>
      <c r="AC3" s="214"/>
      <c r="AD3" s="53"/>
      <c r="AE3" s="53"/>
      <c r="AP3" s="214"/>
      <c r="AQ3" s="214"/>
      <c r="AR3" s="214"/>
      <c r="AS3" s="53"/>
      <c r="AT3" s="53"/>
      <c r="BE3" s="214"/>
      <c r="BF3" s="214"/>
      <c r="BG3" s="214"/>
      <c r="BH3" s="53"/>
      <c r="BI3" s="53"/>
      <c r="BT3" s="214"/>
      <c r="BU3" s="214"/>
      <c r="BV3" s="214"/>
      <c r="BW3" s="53"/>
      <c r="BX3" s="53"/>
      <c r="CI3" s="46"/>
      <c r="CL3" s="52"/>
      <c r="CM3" s="52"/>
    </row>
    <row r="4" spans="1:101" ht="13.5">
      <c r="A4" s="208"/>
      <c r="B4" s="242" t="s">
        <v>213</v>
      </c>
      <c r="C4" s="243"/>
      <c r="D4" s="243"/>
      <c r="E4" s="243"/>
      <c r="F4" s="244"/>
      <c r="G4" s="242" t="s">
        <v>214</v>
      </c>
      <c r="H4" s="243"/>
      <c r="I4" s="243"/>
      <c r="J4" s="243"/>
      <c r="K4" s="244"/>
      <c r="L4" s="242" t="s">
        <v>215</v>
      </c>
      <c r="M4" s="243"/>
      <c r="N4" s="243"/>
      <c r="O4" s="243"/>
      <c r="P4" s="244"/>
      <c r="Q4" s="242" t="s">
        <v>216</v>
      </c>
      <c r="R4" s="243"/>
      <c r="S4" s="243"/>
      <c r="T4" s="243"/>
      <c r="U4" s="244"/>
      <c r="V4" s="242" t="s">
        <v>217</v>
      </c>
      <c r="W4" s="243"/>
      <c r="X4" s="243"/>
      <c r="Y4" s="243"/>
      <c r="Z4" s="244"/>
      <c r="AA4" s="242" t="s">
        <v>218</v>
      </c>
      <c r="AB4" s="243"/>
      <c r="AC4" s="243"/>
      <c r="AD4" s="243"/>
      <c r="AE4" s="244"/>
      <c r="AF4" s="242" t="s">
        <v>219</v>
      </c>
      <c r="AG4" s="243"/>
      <c r="AH4" s="243"/>
      <c r="AI4" s="243"/>
      <c r="AJ4" s="244"/>
      <c r="AK4" s="242" t="s">
        <v>220</v>
      </c>
      <c r="AL4" s="243"/>
      <c r="AM4" s="243"/>
      <c r="AN4" s="243"/>
      <c r="AO4" s="244"/>
      <c r="AP4" s="242" t="s">
        <v>221</v>
      </c>
      <c r="AQ4" s="243"/>
      <c r="AR4" s="243"/>
      <c r="AS4" s="243"/>
      <c r="AT4" s="244"/>
      <c r="AU4" s="242" t="s">
        <v>222</v>
      </c>
      <c r="AV4" s="243"/>
      <c r="AW4" s="243"/>
      <c r="AX4" s="243"/>
      <c r="AY4" s="244"/>
      <c r="AZ4" s="242" t="s">
        <v>223</v>
      </c>
      <c r="BA4" s="243"/>
      <c r="BB4" s="243"/>
      <c r="BC4" s="243"/>
      <c r="BD4" s="244"/>
      <c r="BE4" s="242" t="s">
        <v>224</v>
      </c>
      <c r="BF4" s="243"/>
      <c r="BG4" s="243"/>
      <c r="BH4" s="243"/>
      <c r="BI4" s="244"/>
      <c r="BJ4" s="242" t="s">
        <v>225</v>
      </c>
      <c r="BK4" s="243"/>
      <c r="BL4" s="243"/>
      <c r="BM4" s="243"/>
      <c r="BN4" s="244"/>
      <c r="BO4" s="242" t="s">
        <v>226</v>
      </c>
      <c r="BP4" s="243"/>
      <c r="BQ4" s="243"/>
      <c r="BR4" s="243"/>
      <c r="BS4" s="244"/>
      <c r="BT4" s="242" t="s">
        <v>227</v>
      </c>
      <c r="BU4" s="243"/>
      <c r="BV4" s="243"/>
      <c r="BW4" s="243"/>
      <c r="BX4" s="244"/>
      <c r="BY4" s="242" t="s">
        <v>228</v>
      </c>
      <c r="BZ4" s="243"/>
      <c r="CA4" s="243"/>
      <c r="CB4" s="243"/>
      <c r="CC4" s="244"/>
      <c r="CD4" s="242" t="s">
        <v>229</v>
      </c>
      <c r="CE4" s="243"/>
      <c r="CF4" s="243"/>
      <c r="CG4" s="243"/>
      <c r="CH4" s="244"/>
      <c r="CI4" s="242" t="s">
        <v>230</v>
      </c>
      <c r="CJ4" s="243"/>
      <c r="CK4" s="243"/>
      <c r="CL4" s="243"/>
      <c r="CM4" s="244"/>
      <c r="CN4" s="242" t="s">
        <v>231</v>
      </c>
      <c r="CO4" s="243"/>
      <c r="CP4" s="243"/>
      <c r="CQ4" s="243"/>
      <c r="CR4" s="244"/>
      <c r="CS4" s="242" t="s">
        <v>232</v>
      </c>
      <c r="CT4" s="245"/>
      <c r="CU4" s="245"/>
      <c r="CV4" s="245"/>
      <c r="CW4" s="245"/>
    </row>
    <row r="5" spans="1:101" ht="13.5">
      <c r="A5" s="209"/>
      <c r="B5" s="240" t="s">
        <v>5</v>
      </c>
      <c r="C5" s="239" t="s">
        <v>233</v>
      </c>
      <c r="D5" s="239" t="s">
        <v>234</v>
      </c>
      <c r="E5" s="54" t="s">
        <v>235</v>
      </c>
      <c r="F5" s="48" t="s">
        <v>236</v>
      </c>
      <c r="G5" s="240" t="s">
        <v>5</v>
      </c>
      <c r="H5" s="239" t="s">
        <v>233</v>
      </c>
      <c r="I5" s="239" t="s">
        <v>234</v>
      </c>
      <c r="J5" s="54" t="s">
        <v>235</v>
      </c>
      <c r="K5" s="48" t="s">
        <v>236</v>
      </c>
      <c r="L5" s="240" t="s">
        <v>5</v>
      </c>
      <c r="M5" s="239" t="s">
        <v>233</v>
      </c>
      <c r="N5" s="239" t="s">
        <v>234</v>
      </c>
      <c r="O5" s="54" t="s">
        <v>235</v>
      </c>
      <c r="P5" s="48" t="s">
        <v>236</v>
      </c>
      <c r="Q5" s="240" t="s">
        <v>5</v>
      </c>
      <c r="R5" s="239" t="s">
        <v>233</v>
      </c>
      <c r="S5" s="239" t="s">
        <v>234</v>
      </c>
      <c r="T5" s="54" t="s">
        <v>235</v>
      </c>
      <c r="U5" s="48" t="s">
        <v>236</v>
      </c>
      <c r="V5" s="240" t="s">
        <v>5</v>
      </c>
      <c r="W5" s="239" t="s">
        <v>233</v>
      </c>
      <c r="X5" s="239" t="s">
        <v>234</v>
      </c>
      <c r="Y5" s="54" t="s">
        <v>235</v>
      </c>
      <c r="Z5" s="48" t="s">
        <v>236</v>
      </c>
      <c r="AA5" s="240" t="s">
        <v>5</v>
      </c>
      <c r="AB5" s="239" t="s">
        <v>233</v>
      </c>
      <c r="AC5" s="239" t="s">
        <v>234</v>
      </c>
      <c r="AD5" s="54" t="s">
        <v>235</v>
      </c>
      <c r="AE5" s="48" t="s">
        <v>236</v>
      </c>
      <c r="AF5" s="240" t="s">
        <v>5</v>
      </c>
      <c r="AG5" s="239" t="s">
        <v>233</v>
      </c>
      <c r="AH5" s="239" t="s">
        <v>234</v>
      </c>
      <c r="AI5" s="54" t="s">
        <v>235</v>
      </c>
      <c r="AJ5" s="48" t="s">
        <v>236</v>
      </c>
      <c r="AK5" s="240" t="s">
        <v>5</v>
      </c>
      <c r="AL5" s="239" t="s">
        <v>233</v>
      </c>
      <c r="AM5" s="239" t="s">
        <v>234</v>
      </c>
      <c r="AN5" s="54" t="s">
        <v>235</v>
      </c>
      <c r="AO5" s="48" t="s">
        <v>236</v>
      </c>
      <c r="AP5" s="240" t="s">
        <v>5</v>
      </c>
      <c r="AQ5" s="239" t="s">
        <v>233</v>
      </c>
      <c r="AR5" s="239" t="s">
        <v>234</v>
      </c>
      <c r="AS5" s="54" t="s">
        <v>235</v>
      </c>
      <c r="AT5" s="48" t="s">
        <v>236</v>
      </c>
      <c r="AU5" s="240" t="s">
        <v>5</v>
      </c>
      <c r="AV5" s="239" t="s">
        <v>233</v>
      </c>
      <c r="AW5" s="239" t="s">
        <v>234</v>
      </c>
      <c r="AX5" s="54" t="s">
        <v>235</v>
      </c>
      <c r="AY5" s="48" t="s">
        <v>236</v>
      </c>
      <c r="AZ5" s="240" t="s">
        <v>5</v>
      </c>
      <c r="BA5" s="239" t="s">
        <v>233</v>
      </c>
      <c r="BB5" s="239" t="s">
        <v>234</v>
      </c>
      <c r="BC5" s="54" t="s">
        <v>235</v>
      </c>
      <c r="BD5" s="48" t="s">
        <v>236</v>
      </c>
      <c r="BE5" s="240" t="s">
        <v>5</v>
      </c>
      <c r="BF5" s="239" t="s">
        <v>233</v>
      </c>
      <c r="BG5" s="239" t="s">
        <v>234</v>
      </c>
      <c r="BH5" s="54" t="s">
        <v>235</v>
      </c>
      <c r="BI5" s="48" t="s">
        <v>236</v>
      </c>
      <c r="BJ5" s="240" t="s">
        <v>5</v>
      </c>
      <c r="BK5" s="239" t="s">
        <v>233</v>
      </c>
      <c r="BL5" s="239" t="s">
        <v>234</v>
      </c>
      <c r="BM5" s="54" t="s">
        <v>235</v>
      </c>
      <c r="BN5" s="48" t="s">
        <v>236</v>
      </c>
      <c r="BO5" s="240" t="s">
        <v>5</v>
      </c>
      <c r="BP5" s="239" t="s">
        <v>233</v>
      </c>
      <c r="BQ5" s="239" t="s">
        <v>234</v>
      </c>
      <c r="BR5" s="54" t="s">
        <v>235</v>
      </c>
      <c r="BS5" s="48" t="s">
        <v>236</v>
      </c>
      <c r="BT5" s="240" t="s">
        <v>5</v>
      </c>
      <c r="BU5" s="239" t="s">
        <v>233</v>
      </c>
      <c r="BV5" s="239" t="s">
        <v>234</v>
      </c>
      <c r="BW5" s="54" t="s">
        <v>235</v>
      </c>
      <c r="BX5" s="48" t="s">
        <v>236</v>
      </c>
      <c r="BY5" s="240" t="s">
        <v>5</v>
      </c>
      <c r="BZ5" s="239" t="s">
        <v>233</v>
      </c>
      <c r="CA5" s="239" t="s">
        <v>234</v>
      </c>
      <c r="CB5" s="54" t="s">
        <v>235</v>
      </c>
      <c r="CC5" s="48" t="s">
        <v>236</v>
      </c>
      <c r="CD5" s="240" t="s">
        <v>5</v>
      </c>
      <c r="CE5" s="239" t="s">
        <v>233</v>
      </c>
      <c r="CF5" s="239" t="s">
        <v>234</v>
      </c>
      <c r="CG5" s="54" t="s">
        <v>235</v>
      </c>
      <c r="CH5" s="48" t="s">
        <v>236</v>
      </c>
      <c r="CI5" s="240" t="s">
        <v>5</v>
      </c>
      <c r="CJ5" s="239" t="s">
        <v>233</v>
      </c>
      <c r="CK5" s="239" t="s">
        <v>234</v>
      </c>
      <c r="CL5" s="54" t="s">
        <v>235</v>
      </c>
      <c r="CM5" s="48" t="s">
        <v>236</v>
      </c>
      <c r="CN5" s="240" t="s">
        <v>5</v>
      </c>
      <c r="CO5" s="239" t="s">
        <v>233</v>
      </c>
      <c r="CP5" s="239" t="s">
        <v>234</v>
      </c>
      <c r="CQ5" s="54" t="s">
        <v>235</v>
      </c>
      <c r="CR5" s="48" t="s">
        <v>236</v>
      </c>
      <c r="CS5" s="240" t="s">
        <v>5</v>
      </c>
      <c r="CT5" s="239" t="s">
        <v>233</v>
      </c>
      <c r="CU5" s="239" t="s">
        <v>234</v>
      </c>
      <c r="CV5" s="47" t="s">
        <v>237</v>
      </c>
      <c r="CW5" s="48" t="s">
        <v>236</v>
      </c>
    </row>
    <row r="6" spans="1:101" ht="14.25" thickBot="1">
      <c r="A6" s="210"/>
      <c r="B6" s="241"/>
      <c r="C6" s="223"/>
      <c r="D6" s="223"/>
      <c r="E6" s="55" t="s">
        <v>238</v>
      </c>
      <c r="F6" s="50" t="s">
        <v>239</v>
      </c>
      <c r="G6" s="241"/>
      <c r="H6" s="223"/>
      <c r="I6" s="223"/>
      <c r="J6" s="55" t="s">
        <v>238</v>
      </c>
      <c r="K6" s="50" t="s">
        <v>239</v>
      </c>
      <c r="L6" s="241"/>
      <c r="M6" s="223"/>
      <c r="N6" s="223"/>
      <c r="O6" s="55" t="s">
        <v>238</v>
      </c>
      <c r="P6" s="50" t="s">
        <v>239</v>
      </c>
      <c r="Q6" s="241"/>
      <c r="R6" s="223"/>
      <c r="S6" s="223"/>
      <c r="T6" s="55" t="s">
        <v>238</v>
      </c>
      <c r="U6" s="50" t="s">
        <v>239</v>
      </c>
      <c r="V6" s="241"/>
      <c r="W6" s="223"/>
      <c r="X6" s="223"/>
      <c r="Y6" s="55" t="s">
        <v>238</v>
      </c>
      <c r="Z6" s="50" t="s">
        <v>239</v>
      </c>
      <c r="AA6" s="241"/>
      <c r="AB6" s="223"/>
      <c r="AC6" s="223"/>
      <c r="AD6" s="55" t="s">
        <v>238</v>
      </c>
      <c r="AE6" s="50" t="s">
        <v>239</v>
      </c>
      <c r="AF6" s="241"/>
      <c r="AG6" s="223"/>
      <c r="AH6" s="223"/>
      <c r="AI6" s="55" t="s">
        <v>238</v>
      </c>
      <c r="AJ6" s="50" t="s">
        <v>239</v>
      </c>
      <c r="AK6" s="241"/>
      <c r="AL6" s="223"/>
      <c r="AM6" s="223"/>
      <c r="AN6" s="55" t="s">
        <v>238</v>
      </c>
      <c r="AO6" s="50" t="s">
        <v>239</v>
      </c>
      <c r="AP6" s="241"/>
      <c r="AQ6" s="223"/>
      <c r="AR6" s="223"/>
      <c r="AS6" s="55" t="s">
        <v>238</v>
      </c>
      <c r="AT6" s="50" t="s">
        <v>239</v>
      </c>
      <c r="AU6" s="241"/>
      <c r="AV6" s="223"/>
      <c r="AW6" s="223"/>
      <c r="AX6" s="55" t="s">
        <v>238</v>
      </c>
      <c r="AY6" s="50" t="s">
        <v>239</v>
      </c>
      <c r="AZ6" s="241"/>
      <c r="BA6" s="223"/>
      <c r="BB6" s="223"/>
      <c r="BC6" s="55" t="s">
        <v>238</v>
      </c>
      <c r="BD6" s="50" t="s">
        <v>239</v>
      </c>
      <c r="BE6" s="241"/>
      <c r="BF6" s="223"/>
      <c r="BG6" s="223"/>
      <c r="BH6" s="55" t="s">
        <v>238</v>
      </c>
      <c r="BI6" s="50" t="s">
        <v>239</v>
      </c>
      <c r="BJ6" s="241"/>
      <c r="BK6" s="223"/>
      <c r="BL6" s="223"/>
      <c r="BM6" s="55" t="s">
        <v>238</v>
      </c>
      <c r="BN6" s="50" t="s">
        <v>239</v>
      </c>
      <c r="BO6" s="241"/>
      <c r="BP6" s="223"/>
      <c r="BQ6" s="223"/>
      <c r="BR6" s="55" t="s">
        <v>238</v>
      </c>
      <c r="BS6" s="50" t="s">
        <v>239</v>
      </c>
      <c r="BT6" s="241"/>
      <c r="BU6" s="223"/>
      <c r="BV6" s="223"/>
      <c r="BW6" s="55" t="s">
        <v>238</v>
      </c>
      <c r="BX6" s="50" t="s">
        <v>239</v>
      </c>
      <c r="BY6" s="241"/>
      <c r="BZ6" s="223"/>
      <c r="CA6" s="223"/>
      <c r="CB6" s="55" t="s">
        <v>238</v>
      </c>
      <c r="CC6" s="50" t="s">
        <v>239</v>
      </c>
      <c r="CD6" s="241"/>
      <c r="CE6" s="223"/>
      <c r="CF6" s="223"/>
      <c r="CG6" s="55" t="s">
        <v>238</v>
      </c>
      <c r="CH6" s="50" t="s">
        <v>239</v>
      </c>
      <c r="CI6" s="241"/>
      <c r="CJ6" s="223"/>
      <c r="CK6" s="223"/>
      <c r="CL6" s="55" t="s">
        <v>238</v>
      </c>
      <c r="CM6" s="50" t="s">
        <v>239</v>
      </c>
      <c r="CN6" s="241"/>
      <c r="CO6" s="223"/>
      <c r="CP6" s="223"/>
      <c r="CQ6" s="55" t="s">
        <v>238</v>
      </c>
      <c r="CR6" s="50" t="s">
        <v>239</v>
      </c>
      <c r="CS6" s="241"/>
      <c r="CT6" s="223"/>
      <c r="CU6" s="223"/>
      <c r="CV6" s="49" t="s">
        <v>238</v>
      </c>
      <c r="CW6" s="50" t="s">
        <v>239</v>
      </c>
    </row>
    <row r="7" spans="1:101" ht="13.5">
      <c r="A7" s="6" t="s">
        <v>53</v>
      </c>
      <c r="B7" s="56">
        <f>B8+B13</f>
        <v>32760</v>
      </c>
      <c r="C7" s="57">
        <f>C8+C13</f>
        <v>16136</v>
      </c>
      <c r="D7" s="58">
        <f>D8+D13</f>
        <v>16624</v>
      </c>
      <c r="E7" s="59">
        <f aca="true" t="shared" si="0" ref="E7:E38">IF(ISERROR(C7/D7),"***",C7/D7*100)</f>
        <v>97.06448508180944</v>
      </c>
      <c r="F7" s="60">
        <f aca="true" t="shared" si="1" ref="F7:F38">B7/$B$7*100</f>
        <v>100</v>
      </c>
      <c r="G7" s="56">
        <f>G8+G13</f>
        <v>2446</v>
      </c>
      <c r="H7" s="57">
        <f>H8+H13</f>
        <v>1307</v>
      </c>
      <c r="I7" s="58">
        <f>I8+I13</f>
        <v>1139</v>
      </c>
      <c r="J7" s="59">
        <f aca="true" t="shared" si="2" ref="J7:J38">IF(ISERROR(H7/I7),"***",H7/I7*100)</f>
        <v>114.7497805092186</v>
      </c>
      <c r="K7" s="60">
        <f aca="true" t="shared" si="3" ref="K7:K38">G7/$G$7*100</f>
        <v>100</v>
      </c>
      <c r="L7" s="56">
        <f>L8+L13</f>
        <v>1438</v>
      </c>
      <c r="M7" s="57">
        <f>M8+M13</f>
        <v>732</v>
      </c>
      <c r="N7" s="58">
        <f>N8+N13</f>
        <v>706</v>
      </c>
      <c r="O7" s="59">
        <f aca="true" t="shared" si="4" ref="O7:O38">IF(ISERROR(M7/N7),"***",M7/N7*100)</f>
        <v>103.68271954674222</v>
      </c>
      <c r="P7" s="60">
        <f aca="true" t="shared" si="5" ref="P7:P38">L7/$L$7*100</f>
        <v>100</v>
      </c>
      <c r="Q7" s="56">
        <f>Q8+Q13</f>
        <v>737</v>
      </c>
      <c r="R7" s="57">
        <f>R8+R13</f>
        <v>351</v>
      </c>
      <c r="S7" s="58">
        <f>S8+S13</f>
        <v>386</v>
      </c>
      <c r="T7" s="59">
        <f aca="true" t="shared" si="6" ref="T7:T38">IF(ISERROR(R7/S7),"***",R7/S7*100)</f>
        <v>90.93264248704664</v>
      </c>
      <c r="U7" s="60">
        <f aca="true" t="shared" si="7" ref="U7:U38">Q7/$Q$7*100</f>
        <v>100</v>
      </c>
      <c r="V7" s="56">
        <f>V8+V13</f>
        <v>2040</v>
      </c>
      <c r="W7" s="57">
        <f>W8+W13</f>
        <v>1152</v>
      </c>
      <c r="X7" s="58">
        <f>X8+X13</f>
        <v>888</v>
      </c>
      <c r="Y7" s="59">
        <f aca="true" t="shared" si="8" ref="Y7:Y38">IF(ISERROR(W7/X7),"***",W7/X7*100)</f>
        <v>129.72972972972974</v>
      </c>
      <c r="Z7" s="60">
        <f aca="true" t="shared" si="9" ref="Z7:Z38">V7/$V$7*100</f>
        <v>100</v>
      </c>
      <c r="AA7" s="56">
        <f>AA8+AA13</f>
        <v>6335</v>
      </c>
      <c r="AB7" s="57">
        <f>AB8+AB13</f>
        <v>2765</v>
      </c>
      <c r="AC7" s="58">
        <f>AC8+AC13</f>
        <v>3570</v>
      </c>
      <c r="AD7" s="59">
        <f aca="true" t="shared" si="10" ref="AD7:AD38">IF(ISERROR(AB7/AC7),"***",AB7/AC7*100)</f>
        <v>77.45098039215686</v>
      </c>
      <c r="AE7" s="60">
        <f aca="true" t="shared" si="11" ref="AE7:AE38">AA7/$AA$7*100</f>
        <v>100</v>
      </c>
      <c r="AF7" s="56">
        <f>AF8+AF13</f>
        <v>6729</v>
      </c>
      <c r="AG7" s="57">
        <f>AG8+AG13</f>
        <v>2927</v>
      </c>
      <c r="AH7" s="58">
        <f>AH8+AH13</f>
        <v>3802</v>
      </c>
      <c r="AI7" s="59">
        <f aca="true" t="shared" si="12" ref="AI7:AI38">IF(ISERROR(AG7/AH7),"***",AG7/AH7*100)</f>
        <v>76.98579694897423</v>
      </c>
      <c r="AJ7" s="60">
        <f aca="true" t="shared" si="13" ref="AJ7:AJ38">AF7/$AF$7*100</f>
        <v>100</v>
      </c>
      <c r="AK7" s="56">
        <f>AK8+AK13</f>
        <v>4356</v>
      </c>
      <c r="AL7" s="57">
        <f>AL8+AL13</f>
        <v>2056</v>
      </c>
      <c r="AM7" s="58">
        <f>AM8+AM13</f>
        <v>2300</v>
      </c>
      <c r="AN7" s="59">
        <f aca="true" t="shared" si="14" ref="AN7:AN38">IF(ISERROR(AL7/AM7),"***",AL7/AM7*100)</f>
        <v>89.39130434782608</v>
      </c>
      <c r="AO7" s="60">
        <f aca="true" t="shared" si="15" ref="AO7:AO38">AK7/$AK$7*100</f>
        <v>100</v>
      </c>
      <c r="AP7" s="56">
        <f>AP8+AP13</f>
        <v>2262</v>
      </c>
      <c r="AQ7" s="57">
        <f>AQ8+AQ13</f>
        <v>1197</v>
      </c>
      <c r="AR7" s="58">
        <f>AR8+AR13</f>
        <v>1065</v>
      </c>
      <c r="AS7" s="59">
        <f aca="true" t="shared" si="16" ref="AS7:AS38">IF(ISERROR(AQ7/AR7),"***",AQ7/AR7*100)</f>
        <v>112.3943661971831</v>
      </c>
      <c r="AT7" s="60">
        <f aca="true" t="shared" si="17" ref="AT7:AT38">AP7/$AP$7*100</f>
        <v>100</v>
      </c>
      <c r="AU7" s="56">
        <f>AU8+AU13</f>
        <v>1465</v>
      </c>
      <c r="AV7" s="57">
        <f>AV8+AV13</f>
        <v>905</v>
      </c>
      <c r="AW7" s="58">
        <f>AW8+AW13</f>
        <v>560</v>
      </c>
      <c r="AX7" s="59">
        <f aca="true" t="shared" si="18" ref="AX7:AX38">IF(ISERROR(AV7/AW7),"***",AV7/AW7*100)</f>
        <v>161.60714285714286</v>
      </c>
      <c r="AY7" s="60">
        <f aca="true" t="shared" si="19" ref="AY7:AY38">AU7/$AU$7*100</f>
        <v>100</v>
      </c>
      <c r="AZ7" s="56">
        <f>AZ8+AZ13</f>
        <v>1208</v>
      </c>
      <c r="BA7" s="57">
        <f>BA8+BA13</f>
        <v>725</v>
      </c>
      <c r="BB7" s="58">
        <f>BB8+BB13</f>
        <v>483</v>
      </c>
      <c r="BC7" s="59">
        <f aca="true" t="shared" si="20" ref="BC7:BC38">IF(ISERROR(BA7/BB7),"***",BA7/BB7*100)</f>
        <v>150.10351966873705</v>
      </c>
      <c r="BD7" s="60">
        <f aca="true" t="shared" si="21" ref="BD7:BD38">AZ7/$AZ$7*100</f>
        <v>100</v>
      </c>
      <c r="BE7" s="56">
        <f>BE8+BE13</f>
        <v>1274</v>
      </c>
      <c r="BF7" s="57">
        <f>BF8+BF13</f>
        <v>773</v>
      </c>
      <c r="BG7" s="58">
        <f>BG8+BG13</f>
        <v>501</v>
      </c>
      <c r="BH7" s="59">
        <f aca="true" t="shared" si="22" ref="BH7:BH38">IF(ISERROR(BF7/BG7),"***",BF7/BG7*100)</f>
        <v>154.29141716566866</v>
      </c>
      <c r="BI7" s="60">
        <f aca="true" t="shared" si="23" ref="BI7:BI38">BE7/$BE$7*100</f>
        <v>100</v>
      </c>
      <c r="BJ7" s="56">
        <f>BJ8+BJ13</f>
        <v>821</v>
      </c>
      <c r="BK7" s="57">
        <f>BK8+BK13</f>
        <v>523</v>
      </c>
      <c r="BL7" s="58">
        <f>BL8+BL13</f>
        <v>298</v>
      </c>
      <c r="BM7" s="59">
        <f aca="true" t="shared" si="24" ref="BM7:BM38">IF(ISERROR(BK7/BL7),"***",BK7/BL7*100)</f>
        <v>175.50335570469798</v>
      </c>
      <c r="BN7" s="60">
        <f aca="true" t="shared" si="25" ref="BN7:BN38">BJ7/$BJ$7*100</f>
        <v>100</v>
      </c>
      <c r="BO7" s="56">
        <f>BO8+BO13</f>
        <v>479</v>
      </c>
      <c r="BP7" s="57">
        <f>BP8+BP13</f>
        <v>278</v>
      </c>
      <c r="BQ7" s="58">
        <f>BQ8+BQ13</f>
        <v>201</v>
      </c>
      <c r="BR7" s="59">
        <f aca="true" t="shared" si="26" ref="BR7:BR38">IF(ISERROR(BP7/BQ7),"***",BP7/BQ7*100)</f>
        <v>138.30845771144277</v>
      </c>
      <c r="BS7" s="60">
        <f aca="true" t="shared" si="27" ref="BS7:BS38">BO7/$BO$7*100</f>
        <v>100</v>
      </c>
      <c r="BT7" s="56">
        <f>BT8+BT13</f>
        <v>324</v>
      </c>
      <c r="BU7" s="57">
        <f>BU8+BU13</f>
        <v>165</v>
      </c>
      <c r="BV7" s="58">
        <f>BV8+BV13</f>
        <v>159</v>
      </c>
      <c r="BW7" s="59">
        <f aca="true" t="shared" si="28" ref="BW7:BW38">IF(ISERROR(BU7/BV7),"***",BU7/BV7*100)</f>
        <v>103.77358490566037</v>
      </c>
      <c r="BX7" s="60">
        <f aca="true" t="shared" si="29" ref="BX7:BX38">BT7/$BT$7*100</f>
        <v>100</v>
      </c>
      <c r="BY7" s="56">
        <f>BY8+BY13</f>
        <v>264</v>
      </c>
      <c r="BZ7" s="57">
        <f>BZ8+BZ13</f>
        <v>112</v>
      </c>
      <c r="CA7" s="58">
        <f>CA8+CA13</f>
        <v>152</v>
      </c>
      <c r="CB7" s="59">
        <f aca="true" t="shared" si="30" ref="CB7:CB38">IF(ISERROR(BZ7/CA7),"***",BZ7/CA7*100)</f>
        <v>73.68421052631578</v>
      </c>
      <c r="CC7" s="60">
        <f aca="true" t="shared" si="31" ref="CC7:CC38">BY7/$BY$7*100</f>
        <v>100</v>
      </c>
      <c r="CD7" s="56">
        <f>CD8+CD13</f>
        <v>201</v>
      </c>
      <c r="CE7" s="57">
        <f>CE8+CE13</f>
        <v>65</v>
      </c>
      <c r="CF7" s="58">
        <f>CF8+CF13</f>
        <v>136</v>
      </c>
      <c r="CG7" s="59">
        <f aca="true" t="shared" si="32" ref="CG7:CG38">IF(ISERROR(CE7/CF7),"***",CE7/CF7*100)</f>
        <v>47.794117647058826</v>
      </c>
      <c r="CH7" s="60">
        <f aca="true" t="shared" si="33" ref="CH7:CH38">CD7/$CD$7*100</f>
        <v>100</v>
      </c>
      <c r="CI7" s="56">
        <f>CI8+CI13</f>
        <v>188</v>
      </c>
      <c r="CJ7" s="57">
        <f>CJ8+CJ13</f>
        <v>57</v>
      </c>
      <c r="CK7" s="58">
        <f>CK8+CK13</f>
        <v>131</v>
      </c>
      <c r="CL7" s="59">
        <f aca="true" t="shared" si="34" ref="CL7:CL38">IF(ISERROR(CJ7/CK7),"***",CJ7/CK7*100)</f>
        <v>43.51145038167939</v>
      </c>
      <c r="CM7" s="60">
        <f aca="true" t="shared" si="35" ref="CM7:CM38">CI7/$CI$7*100</f>
        <v>100</v>
      </c>
      <c r="CN7" s="56">
        <f>CN8+CN13</f>
        <v>123</v>
      </c>
      <c r="CO7" s="57">
        <f>CO8+CO13</f>
        <v>31</v>
      </c>
      <c r="CP7" s="58">
        <f>CP8+CP13</f>
        <v>92</v>
      </c>
      <c r="CQ7" s="59">
        <f aca="true" t="shared" si="36" ref="CQ7:CQ38">IF(ISERROR(CO7/CP7),"***",CO7/CP7*100)</f>
        <v>33.69565217391305</v>
      </c>
      <c r="CR7" s="60">
        <f aca="true" t="shared" si="37" ref="CR7:CR38">CN7/$CN$7*100</f>
        <v>100</v>
      </c>
      <c r="CS7" s="56">
        <f>CS8+CS13</f>
        <v>70</v>
      </c>
      <c r="CT7" s="57">
        <f>CT8+CT13</f>
        <v>15</v>
      </c>
      <c r="CU7" s="58">
        <f>CU8+CU13</f>
        <v>55</v>
      </c>
      <c r="CV7" s="59">
        <f aca="true" t="shared" si="38" ref="CV7:CV38">IF(ISERROR(CT7/CU7),"***",CT7/CU7*100)</f>
        <v>27.27272727272727</v>
      </c>
      <c r="CW7" s="61">
        <f aca="true" t="shared" si="39" ref="CW7:CW38">CS7/$CS$7*100</f>
        <v>100</v>
      </c>
    </row>
    <row r="8" spans="1:101" ht="13.5">
      <c r="A8" s="12" t="s">
        <v>54</v>
      </c>
      <c r="B8" s="62">
        <f>SUM(B9:B12)</f>
        <v>17406</v>
      </c>
      <c r="C8" s="63">
        <f>SUM(C9:C12)</f>
        <v>8863</v>
      </c>
      <c r="D8" s="64">
        <f>SUM(D9:D12)</f>
        <v>8543</v>
      </c>
      <c r="E8" s="65">
        <f t="shared" si="0"/>
        <v>103.7457567599204</v>
      </c>
      <c r="F8" s="66">
        <f t="shared" si="1"/>
        <v>53.13186813186813</v>
      </c>
      <c r="G8" s="62">
        <f>SUM(G9:G12)</f>
        <v>1290</v>
      </c>
      <c r="H8" s="63">
        <f>SUM(H9:H12)</f>
        <v>698</v>
      </c>
      <c r="I8" s="64">
        <f>SUM(I9:I12)</f>
        <v>592</v>
      </c>
      <c r="J8" s="65">
        <f t="shared" si="2"/>
        <v>117.90540540540539</v>
      </c>
      <c r="K8" s="66">
        <f t="shared" si="3"/>
        <v>52.739165985282085</v>
      </c>
      <c r="L8" s="62">
        <f>SUM(L9:L12)</f>
        <v>826</v>
      </c>
      <c r="M8" s="63">
        <f>SUM(M9:M12)</f>
        <v>424</v>
      </c>
      <c r="N8" s="64">
        <f>SUM(N9:N12)</f>
        <v>402</v>
      </c>
      <c r="O8" s="65">
        <f t="shared" si="4"/>
        <v>105.47263681592041</v>
      </c>
      <c r="P8" s="66">
        <f t="shared" si="5"/>
        <v>57.44089012517385</v>
      </c>
      <c r="Q8" s="62">
        <f>SUM(Q9:Q12)</f>
        <v>435</v>
      </c>
      <c r="R8" s="63">
        <f>SUM(R9:R12)</f>
        <v>211</v>
      </c>
      <c r="S8" s="64">
        <f>SUM(S9:S12)</f>
        <v>224</v>
      </c>
      <c r="T8" s="65">
        <f t="shared" si="6"/>
        <v>94.19642857142857</v>
      </c>
      <c r="U8" s="66">
        <f t="shared" si="7"/>
        <v>59.02306648575305</v>
      </c>
      <c r="V8" s="62">
        <f>SUM(V9:V12)</f>
        <v>919</v>
      </c>
      <c r="W8" s="63">
        <f>SUM(W9:W12)</f>
        <v>542</v>
      </c>
      <c r="X8" s="64">
        <f>SUM(X9:X12)</f>
        <v>377</v>
      </c>
      <c r="Y8" s="65">
        <f t="shared" si="8"/>
        <v>143.76657824933687</v>
      </c>
      <c r="Z8" s="66">
        <f t="shared" si="9"/>
        <v>45.049019607843135</v>
      </c>
      <c r="AA8" s="62">
        <f>SUM(AA9:AA12)</f>
        <v>3232</v>
      </c>
      <c r="AB8" s="63">
        <f>SUM(AB9:AB12)</f>
        <v>1491</v>
      </c>
      <c r="AC8" s="64">
        <f>SUM(AC9:AC12)</f>
        <v>1741</v>
      </c>
      <c r="AD8" s="65">
        <f t="shared" si="10"/>
        <v>85.64043653072947</v>
      </c>
      <c r="AE8" s="66">
        <f t="shared" si="11"/>
        <v>51.018153117600626</v>
      </c>
      <c r="AF8" s="62">
        <f>SUM(AF9:AF12)</f>
        <v>3612</v>
      </c>
      <c r="AG8" s="63">
        <f>SUM(AG9:AG12)</f>
        <v>1638</v>
      </c>
      <c r="AH8" s="64">
        <f>SUM(AH9:AH12)</f>
        <v>1974</v>
      </c>
      <c r="AI8" s="65">
        <f t="shared" si="12"/>
        <v>82.97872340425532</v>
      </c>
      <c r="AJ8" s="66">
        <f t="shared" si="13"/>
        <v>53.678109674543016</v>
      </c>
      <c r="AK8" s="62">
        <f>SUM(AK9:AK12)</f>
        <v>2400</v>
      </c>
      <c r="AL8" s="63">
        <f>SUM(AL9:AL12)</f>
        <v>1186</v>
      </c>
      <c r="AM8" s="64">
        <f>SUM(AM9:AM12)</f>
        <v>1214</v>
      </c>
      <c r="AN8" s="65">
        <f t="shared" si="14"/>
        <v>97.69357495881383</v>
      </c>
      <c r="AO8" s="66">
        <f t="shared" si="15"/>
        <v>55.09641873278237</v>
      </c>
      <c r="AP8" s="62">
        <f>SUM(AP9:AP12)</f>
        <v>1306</v>
      </c>
      <c r="AQ8" s="63">
        <f>SUM(AQ9:AQ12)</f>
        <v>698</v>
      </c>
      <c r="AR8" s="64">
        <f>SUM(AR9:AR12)</f>
        <v>608</v>
      </c>
      <c r="AS8" s="65">
        <f t="shared" si="16"/>
        <v>114.80263157894737</v>
      </c>
      <c r="AT8" s="66">
        <f t="shared" si="17"/>
        <v>57.736516357206014</v>
      </c>
      <c r="AU8" s="62">
        <f>SUM(AU9:AU12)</f>
        <v>849</v>
      </c>
      <c r="AV8" s="63">
        <f>SUM(AV9:AV12)</f>
        <v>524</v>
      </c>
      <c r="AW8" s="64">
        <f>SUM(AW9:AW12)</f>
        <v>325</v>
      </c>
      <c r="AX8" s="65">
        <f t="shared" si="18"/>
        <v>161.23076923076923</v>
      </c>
      <c r="AY8" s="66">
        <f t="shared" si="19"/>
        <v>57.95221843003413</v>
      </c>
      <c r="AZ8" s="62">
        <f>SUM(AZ9:AZ12)</f>
        <v>657</v>
      </c>
      <c r="BA8" s="63">
        <f>SUM(BA9:BA12)</f>
        <v>411</v>
      </c>
      <c r="BB8" s="64">
        <f>SUM(BB9:BB12)</f>
        <v>246</v>
      </c>
      <c r="BC8" s="65">
        <f t="shared" si="20"/>
        <v>167.0731707317073</v>
      </c>
      <c r="BD8" s="66">
        <f t="shared" si="21"/>
        <v>54.38741721854304</v>
      </c>
      <c r="BE8" s="62">
        <f>SUM(BE9:BE12)</f>
        <v>657</v>
      </c>
      <c r="BF8" s="63">
        <f>SUM(BF9:BF12)</f>
        <v>411</v>
      </c>
      <c r="BG8" s="64">
        <f>SUM(BG9:BG12)</f>
        <v>246</v>
      </c>
      <c r="BH8" s="65">
        <f t="shared" si="22"/>
        <v>167.0731707317073</v>
      </c>
      <c r="BI8" s="66">
        <f t="shared" si="23"/>
        <v>51.569858712715856</v>
      </c>
      <c r="BJ8" s="62">
        <f>SUM(BJ9:BJ12)</f>
        <v>434</v>
      </c>
      <c r="BK8" s="63">
        <f>SUM(BK9:BK12)</f>
        <v>273</v>
      </c>
      <c r="BL8" s="64">
        <f>SUM(BL9:BL12)</f>
        <v>161</v>
      </c>
      <c r="BM8" s="65">
        <f t="shared" si="24"/>
        <v>169.56521739130434</v>
      </c>
      <c r="BN8" s="66">
        <f t="shared" si="25"/>
        <v>52.86236297198539</v>
      </c>
      <c r="BO8" s="62">
        <f>SUM(BO9:BO12)</f>
        <v>250</v>
      </c>
      <c r="BP8" s="63">
        <f>SUM(BP9:BP12)</f>
        <v>147</v>
      </c>
      <c r="BQ8" s="64">
        <f>SUM(BQ9:BQ12)</f>
        <v>103</v>
      </c>
      <c r="BR8" s="65">
        <f t="shared" si="26"/>
        <v>142.71844660194176</v>
      </c>
      <c r="BS8" s="66">
        <f t="shared" si="27"/>
        <v>52.19206680584551</v>
      </c>
      <c r="BT8" s="62">
        <f>SUM(BT9:BT12)</f>
        <v>172</v>
      </c>
      <c r="BU8" s="63">
        <f>SUM(BU9:BU12)</f>
        <v>85</v>
      </c>
      <c r="BV8" s="64">
        <f>SUM(BV9:BV12)</f>
        <v>87</v>
      </c>
      <c r="BW8" s="65">
        <f t="shared" si="28"/>
        <v>97.70114942528735</v>
      </c>
      <c r="BX8" s="66">
        <f t="shared" si="29"/>
        <v>53.086419753086425</v>
      </c>
      <c r="BY8" s="62">
        <f>SUM(BY9:BY12)</f>
        <v>140</v>
      </c>
      <c r="BZ8" s="63">
        <f>SUM(BZ9:BZ12)</f>
        <v>58</v>
      </c>
      <c r="CA8" s="64">
        <f>SUM(CA9:CA12)</f>
        <v>82</v>
      </c>
      <c r="CB8" s="65">
        <f t="shared" si="30"/>
        <v>70.73170731707317</v>
      </c>
      <c r="CC8" s="66">
        <f t="shared" si="31"/>
        <v>53.03030303030303</v>
      </c>
      <c r="CD8" s="62">
        <f>SUM(CD9:CD12)</f>
        <v>85</v>
      </c>
      <c r="CE8" s="63">
        <f>SUM(CE9:CE12)</f>
        <v>27</v>
      </c>
      <c r="CF8" s="64">
        <f>SUM(CF9:CF12)</f>
        <v>58</v>
      </c>
      <c r="CG8" s="65">
        <f t="shared" si="32"/>
        <v>46.55172413793103</v>
      </c>
      <c r="CH8" s="66">
        <f t="shared" si="33"/>
        <v>42.28855721393035</v>
      </c>
      <c r="CI8" s="62">
        <f>SUM(CI9:CI12)</f>
        <v>74</v>
      </c>
      <c r="CJ8" s="63">
        <f>SUM(CJ9:CJ12)</f>
        <v>21</v>
      </c>
      <c r="CK8" s="64">
        <f>SUM(CK9:CK12)</f>
        <v>53</v>
      </c>
      <c r="CL8" s="65">
        <f t="shared" si="34"/>
        <v>39.62264150943396</v>
      </c>
      <c r="CM8" s="66">
        <f t="shared" si="35"/>
        <v>39.361702127659576</v>
      </c>
      <c r="CN8" s="62">
        <f>SUM(CN9:CN12)</f>
        <v>37</v>
      </c>
      <c r="CO8" s="63">
        <f>SUM(CO9:CO12)</f>
        <v>10</v>
      </c>
      <c r="CP8" s="64">
        <f>SUM(CP9:CP12)</f>
        <v>27</v>
      </c>
      <c r="CQ8" s="65">
        <f t="shared" si="36"/>
        <v>37.03703703703704</v>
      </c>
      <c r="CR8" s="66">
        <f t="shared" si="37"/>
        <v>30.081300813008134</v>
      </c>
      <c r="CS8" s="62">
        <f>SUM(CS9:CS12)</f>
        <v>31</v>
      </c>
      <c r="CT8" s="63">
        <f>SUM(CT9:CT12)</f>
        <v>8</v>
      </c>
      <c r="CU8" s="64">
        <f>SUM(CU9:CU12)</f>
        <v>23</v>
      </c>
      <c r="CV8" s="65">
        <f t="shared" si="38"/>
        <v>34.78260869565217</v>
      </c>
      <c r="CW8" s="67">
        <f t="shared" si="39"/>
        <v>44.285714285714285</v>
      </c>
    </row>
    <row r="9" spans="1:101" ht="13.5">
      <c r="A9" s="16" t="s">
        <v>55</v>
      </c>
      <c r="B9" s="68">
        <f>SUM(C9:D9)</f>
        <v>11392</v>
      </c>
      <c r="C9" s="69">
        <f aca="true" t="shared" si="40" ref="C9:D12">H9+M9+R9+W9+AB9+AG9+AL9+AQ9+AV9+BA9+BF9+BK9+BP9+BU9+BZ9+CE9+CJ9+CO9+CT9</f>
        <v>5889</v>
      </c>
      <c r="D9" s="70">
        <f t="shared" si="40"/>
        <v>5503</v>
      </c>
      <c r="E9" s="71">
        <f t="shared" si="0"/>
        <v>107.01435580592404</v>
      </c>
      <c r="F9" s="72">
        <f t="shared" si="1"/>
        <v>34.77411477411477</v>
      </c>
      <c r="G9" s="68">
        <v>834</v>
      </c>
      <c r="H9" s="69">
        <v>448</v>
      </c>
      <c r="I9" s="70">
        <v>386</v>
      </c>
      <c r="J9" s="71">
        <f t="shared" si="2"/>
        <v>116.0621761658031</v>
      </c>
      <c r="K9" s="72">
        <f t="shared" si="3"/>
        <v>34.09648405560098</v>
      </c>
      <c r="L9" s="68">
        <v>536</v>
      </c>
      <c r="M9" s="69">
        <v>276</v>
      </c>
      <c r="N9" s="70">
        <v>260</v>
      </c>
      <c r="O9" s="71">
        <f t="shared" si="4"/>
        <v>106.15384615384616</v>
      </c>
      <c r="P9" s="72">
        <f t="shared" si="5"/>
        <v>37.27399165507649</v>
      </c>
      <c r="Q9" s="68">
        <v>311</v>
      </c>
      <c r="R9" s="69">
        <v>154</v>
      </c>
      <c r="S9" s="70">
        <v>157</v>
      </c>
      <c r="T9" s="71">
        <f t="shared" si="6"/>
        <v>98.08917197452229</v>
      </c>
      <c r="U9" s="72">
        <f t="shared" si="7"/>
        <v>42.198100407055634</v>
      </c>
      <c r="V9" s="68">
        <v>573</v>
      </c>
      <c r="W9" s="69">
        <v>335</v>
      </c>
      <c r="X9" s="70">
        <v>238</v>
      </c>
      <c r="Y9" s="71">
        <f t="shared" si="8"/>
        <v>140.75630252100842</v>
      </c>
      <c r="Z9" s="72">
        <f t="shared" si="9"/>
        <v>28.08823529411765</v>
      </c>
      <c r="AA9" s="68">
        <v>2134</v>
      </c>
      <c r="AB9" s="69">
        <v>1013</v>
      </c>
      <c r="AC9" s="70">
        <v>1121</v>
      </c>
      <c r="AD9" s="71">
        <f t="shared" si="10"/>
        <v>90.3657448706512</v>
      </c>
      <c r="AE9" s="72">
        <f t="shared" si="11"/>
        <v>33.68587213891081</v>
      </c>
      <c r="AF9" s="68">
        <v>2332</v>
      </c>
      <c r="AG9" s="69">
        <v>1092</v>
      </c>
      <c r="AH9" s="70">
        <v>1240</v>
      </c>
      <c r="AI9" s="71">
        <f t="shared" si="12"/>
        <v>88.06451612903226</v>
      </c>
      <c r="AJ9" s="72">
        <f t="shared" si="13"/>
        <v>34.65596671124981</v>
      </c>
      <c r="AK9" s="68">
        <v>1584</v>
      </c>
      <c r="AL9" s="69">
        <v>798</v>
      </c>
      <c r="AM9" s="70">
        <v>786</v>
      </c>
      <c r="AN9" s="71">
        <f t="shared" si="14"/>
        <v>101.52671755725191</v>
      </c>
      <c r="AO9" s="72">
        <f t="shared" si="15"/>
        <v>36.36363636363637</v>
      </c>
      <c r="AP9" s="68">
        <v>890</v>
      </c>
      <c r="AQ9" s="69">
        <v>483</v>
      </c>
      <c r="AR9" s="70">
        <v>407</v>
      </c>
      <c r="AS9" s="71">
        <f t="shared" si="16"/>
        <v>118.67321867321867</v>
      </c>
      <c r="AT9" s="72">
        <f t="shared" si="17"/>
        <v>39.345711759504866</v>
      </c>
      <c r="AU9" s="68">
        <v>581</v>
      </c>
      <c r="AV9" s="69">
        <v>359</v>
      </c>
      <c r="AW9" s="70">
        <v>222</v>
      </c>
      <c r="AX9" s="71">
        <f t="shared" si="18"/>
        <v>161.7117117117117</v>
      </c>
      <c r="AY9" s="72">
        <f t="shared" si="19"/>
        <v>39.658703071672356</v>
      </c>
      <c r="AZ9" s="68">
        <v>435</v>
      </c>
      <c r="BA9" s="69">
        <v>281</v>
      </c>
      <c r="BB9" s="70">
        <v>154</v>
      </c>
      <c r="BC9" s="71">
        <f t="shared" si="20"/>
        <v>182.46753246753246</v>
      </c>
      <c r="BD9" s="72">
        <f t="shared" si="21"/>
        <v>36.00993377483444</v>
      </c>
      <c r="BE9" s="68">
        <v>432</v>
      </c>
      <c r="BF9" s="69">
        <v>260</v>
      </c>
      <c r="BG9" s="70">
        <v>172</v>
      </c>
      <c r="BH9" s="71">
        <f t="shared" si="22"/>
        <v>151.1627906976744</v>
      </c>
      <c r="BI9" s="72">
        <f t="shared" si="23"/>
        <v>33.90894819466248</v>
      </c>
      <c r="BJ9" s="68">
        <v>281</v>
      </c>
      <c r="BK9" s="69">
        <v>178</v>
      </c>
      <c r="BL9" s="70">
        <v>103</v>
      </c>
      <c r="BM9" s="71">
        <f t="shared" si="24"/>
        <v>172.8155339805825</v>
      </c>
      <c r="BN9" s="72">
        <f t="shared" si="25"/>
        <v>34.22655298416565</v>
      </c>
      <c r="BO9" s="68">
        <v>149</v>
      </c>
      <c r="BP9" s="69">
        <v>85</v>
      </c>
      <c r="BQ9" s="70">
        <v>64</v>
      </c>
      <c r="BR9" s="71">
        <f t="shared" si="26"/>
        <v>132.8125</v>
      </c>
      <c r="BS9" s="72">
        <f t="shared" si="27"/>
        <v>31.106471816283925</v>
      </c>
      <c r="BT9" s="68">
        <v>103</v>
      </c>
      <c r="BU9" s="69">
        <v>51</v>
      </c>
      <c r="BV9" s="70">
        <v>52</v>
      </c>
      <c r="BW9" s="71">
        <f t="shared" si="28"/>
        <v>98.07692307692307</v>
      </c>
      <c r="BX9" s="72">
        <f t="shared" si="29"/>
        <v>31.790123456790127</v>
      </c>
      <c r="BY9" s="68">
        <v>79</v>
      </c>
      <c r="BZ9" s="69">
        <v>31</v>
      </c>
      <c r="CA9" s="70">
        <v>48</v>
      </c>
      <c r="CB9" s="71">
        <f t="shared" si="30"/>
        <v>64.58333333333334</v>
      </c>
      <c r="CC9" s="72">
        <f t="shared" si="31"/>
        <v>29.924242424242426</v>
      </c>
      <c r="CD9" s="68">
        <v>59</v>
      </c>
      <c r="CE9" s="69">
        <v>20</v>
      </c>
      <c r="CF9" s="70">
        <v>39</v>
      </c>
      <c r="CG9" s="71">
        <f t="shared" si="32"/>
        <v>51.28205128205128</v>
      </c>
      <c r="CH9" s="72">
        <f t="shared" si="33"/>
        <v>29.35323383084577</v>
      </c>
      <c r="CI9" s="68">
        <v>39</v>
      </c>
      <c r="CJ9" s="69">
        <v>14</v>
      </c>
      <c r="CK9" s="70">
        <v>25</v>
      </c>
      <c r="CL9" s="71">
        <f t="shared" si="34"/>
        <v>56.00000000000001</v>
      </c>
      <c r="CM9" s="72">
        <f t="shared" si="35"/>
        <v>20.74468085106383</v>
      </c>
      <c r="CN9" s="68">
        <v>19</v>
      </c>
      <c r="CO9" s="69">
        <v>6</v>
      </c>
      <c r="CP9" s="70">
        <v>13</v>
      </c>
      <c r="CQ9" s="71">
        <f t="shared" si="36"/>
        <v>46.15384615384615</v>
      </c>
      <c r="CR9" s="72">
        <f t="shared" si="37"/>
        <v>15.447154471544716</v>
      </c>
      <c r="CS9" s="68">
        <f>SUM(CT9:CU9)</f>
        <v>21</v>
      </c>
      <c r="CT9" s="69">
        <v>5</v>
      </c>
      <c r="CU9" s="70">
        <v>16</v>
      </c>
      <c r="CV9" s="71">
        <f t="shared" si="38"/>
        <v>31.25</v>
      </c>
      <c r="CW9" s="73">
        <f t="shared" si="39"/>
        <v>30</v>
      </c>
    </row>
    <row r="10" spans="1:101" ht="13.5">
      <c r="A10" s="16" t="s">
        <v>56</v>
      </c>
      <c r="B10" s="68">
        <f>SUM(C10:D10)</f>
        <v>2345</v>
      </c>
      <c r="C10" s="69">
        <f t="shared" si="40"/>
        <v>1150</v>
      </c>
      <c r="D10" s="70">
        <f t="shared" si="40"/>
        <v>1195</v>
      </c>
      <c r="E10" s="71">
        <f t="shared" si="0"/>
        <v>96.23430962343096</v>
      </c>
      <c r="F10" s="72">
        <f t="shared" si="1"/>
        <v>7.158119658119658</v>
      </c>
      <c r="G10" s="68">
        <v>169</v>
      </c>
      <c r="H10" s="69">
        <v>100</v>
      </c>
      <c r="I10" s="70">
        <v>69</v>
      </c>
      <c r="J10" s="71">
        <f t="shared" si="2"/>
        <v>144.92753623188406</v>
      </c>
      <c r="K10" s="72">
        <f t="shared" si="3"/>
        <v>6.909239574816025</v>
      </c>
      <c r="L10" s="68">
        <v>124</v>
      </c>
      <c r="M10" s="69">
        <v>61</v>
      </c>
      <c r="N10" s="70">
        <v>63</v>
      </c>
      <c r="O10" s="71">
        <f t="shared" si="4"/>
        <v>96.82539682539682</v>
      </c>
      <c r="P10" s="72">
        <f t="shared" si="5"/>
        <v>8.6230876216968</v>
      </c>
      <c r="Q10" s="68">
        <v>43</v>
      </c>
      <c r="R10" s="69">
        <v>21</v>
      </c>
      <c r="S10" s="70">
        <v>22</v>
      </c>
      <c r="T10" s="71">
        <f t="shared" si="6"/>
        <v>95.45454545454545</v>
      </c>
      <c r="U10" s="72">
        <f t="shared" si="7"/>
        <v>5.834464043419267</v>
      </c>
      <c r="V10" s="68">
        <v>124</v>
      </c>
      <c r="W10" s="69">
        <v>71</v>
      </c>
      <c r="X10" s="70">
        <v>53</v>
      </c>
      <c r="Y10" s="71">
        <f t="shared" si="8"/>
        <v>133.96226415094338</v>
      </c>
      <c r="Z10" s="72">
        <f t="shared" si="9"/>
        <v>6.078431372549019</v>
      </c>
      <c r="AA10" s="68">
        <v>432</v>
      </c>
      <c r="AB10" s="69">
        <v>187</v>
      </c>
      <c r="AC10" s="70">
        <v>245</v>
      </c>
      <c r="AD10" s="71">
        <f t="shared" si="10"/>
        <v>76.32653061224491</v>
      </c>
      <c r="AE10" s="72">
        <f t="shared" si="11"/>
        <v>6.819258089976323</v>
      </c>
      <c r="AF10" s="68">
        <v>490</v>
      </c>
      <c r="AG10" s="69">
        <v>214</v>
      </c>
      <c r="AH10" s="70">
        <v>276</v>
      </c>
      <c r="AI10" s="71">
        <f t="shared" si="12"/>
        <v>77.53623188405797</v>
      </c>
      <c r="AJ10" s="72">
        <f t="shared" si="13"/>
        <v>7.281914103135681</v>
      </c>
      <c r="AK10" s="68">
        <v>344</v>
      </c>
      <c r="AL10" s="69">
        <v>147</v>
      </c>
      <c r="AM10" s="70">
        <v>197</v>
      </c>
      <c r="AN10" s="71">
        <f t="shared" si="14"/>
        <v>74.61928934010153</v>
      </c>
      <c r="AO10" s="72">
        <f t="shared" si="15"/>
        <v>7.897153351698806</v>
      </c>
      <c r="AP10" s="68">
        <v>170</v>
      </c>
      <c r="AQ10" s="69">
        <v>87</v>
      </c>
      <c r="AR10" s="70">
        <v>83</v>
      </c>
      <c r="AS10" s="71">
        <f t="shared" si="16"/>
        <v>104.81927710843372</v>
      </c>
      <c r="AT10" s="72">
        <f t="shared" si="17"/>
        <v>7.515473032714412</v>
      </c>
      <c r="AU10" s="68">
        <v>111</v>
      </c>
      <c r="AV10" s="69">
        <v>68</v>
      </c>
      <c r="AW10" s="70">
        <v>43</v>
      </c>
      <c r="AX10" s="71">
        <f t="shared" si="18"/>
        <v>158.13953488372093</v>
      </c>
      <c r="AY10" s="72">
        <f t="shared" si="19"/>
        <v>7.57679180887372</v>
      </c>
      <c r="AZ10" s="68">
        <v>75</v>
      </c>
      <c r="BA10" s="69">
        <v>42</v>
      </c>
      <c r="BB10" s="70">
        <v>33</v>
      </c>
      <c r="BC10" s="71">
        <f t="shared" si="20"/>
        <v>127.27272727272727</v>
      </c>
      <c r="BD10" s="72">
        <f t="shared" si="21"/>
        <v>6.208609271523178</v>
      </c>
      <c r="BE10" s="68">
        <v>86</v>
      </c>
      <c r="BF10" s="69">
        <v>59</v>
      </c>
      <c r="BG10" s="70">
        <v>27</v>
      </c>
      <c r="BH10" s="71">
        <f t="shared" si="22"/>
        <v>218.5185185185185</v>
      </c>
      <c r="BI10" s="72">
        <f t="shared" si="23"/>
        <v>6.750392464678178</v>
      </c>
      <c r="BJ10" s="68">
        <v>59</v>
      </c>
      <c r="BK10" s="69">
        <v>40</v>
      </c>
      <c r="BL10" s="70">
        <v>19</v>
      </c>
      <c r="BM10" s="71">
        <f t="shared" si="24"/>
        <v>210.52631578947367</v>
      </c>
      <c r="BN10" s="72">
        <f t="shared" si="25"/>
        <v>7.186358099878197</v>
      </c>
      <c r="BO10" s="68">
        <v>38</v>
      </c>
      <c r="BP10" s="69">
        <v>21</v>
      </c>
      <c r="BQ10" s="70">
        <v>17</v>
      </c>
      <c r="BR10" s="71">
        <f t="shared" si="26"/>
        <v>123.52941176470588</v>
      </c>
      <c r="BS10" s="72">
        <f t="shared" si="27"/>
        <v>7.933194154488518</v>
      </c>
      <c r="BT10" s="68">
        <v>30</v>
      </c>
      <c r="BU10" s="69">
        <v>14</v>
      </c>
      <c r="BV10" s="70">
        <v>16</v>
      </c>
      <c r="BW10" s="71">
        <f t="shared" si="28"/>
        <v>87.5</v>
      </c>
      <c r="BX10" s="72">
        <f t="shared" si="29"/>
        <v>9.25925925925926</v>
      </c>
      <c r="BY10" s="68">
        <v>25</v>
      </c>
      <c r="BZ10" s="69">
        <v>13</v>
      </c>
      <c r="CA10" s="70">
        <v>12</v>
      </c>
      <c r="CB10" s="71">
        <f t="shared" si="30"/>
        <v>108.33333333333333</v>
      </c>
      <c r="CC10" s="72">
        <f t="shared" si="31"/>
        <v>9.469696969696969</v>
      </c>
      <c r="CD10" s="68">
        <v>5</v>
      </c>
      <c r="CE10" s="69">
        <v>2</v>
      </c>
      <c r="CF10" s="70">
        <v>3</v>
      </c>
      <c r="CG10" s="71">
        <f t="shared" si="32"/>
        <v>66.66666666666666</v>
      </c>
      <c r="CH10" s="72">
        <f t="shared" si="33"/>
        <v>2.4875621890547266</v>
      </c>
      <c r="CI10" s="68">
        <v>10</v>
      </c>
      <c r="CJ10" s="69">
        <v>2</v>
      </c>
      <c r="CK10" s="70">
        <v>8</v>
      </c>
      <c r="CL10" s="71">
        <f t="shared" si="34"/>
        <v>25</v>
      </c>
      <c r="CM10" s="72">
        <f t="shared" si="35"/>
        <v>5.319148936170213</v>
      </c>
      <c r="CN10" s="68">
        <v>7</v>
      </c>
      <c r="CO10" s="69">
        <v>1</v>
      </c>
      <c r="CP10" s="70">
        <v>6</v>
      </c>
      <c r="CQ10" s="71">
        <f t="shared" si="36"/>
        <v>16.666666666666664</v>
      </c>
      <c r="CR10" s="72">
        <f t="shared" si="37"/>
        <v>5.691056910569105</v>
      </c>
      <c r="CS10" s="68">
        <f>SUM(CT10:CU10)</f>
        <v>3</v>
      </c>
      <c r="CT10" s="69"/>
      <c r="CU10" s="70">
        <v>3</v>
      </c>
      <c r="CV10" s="71">
        <f t="shared" si="38"/>
        <v>0</v>
      </c>
      <c r="CW10" s="73">
        <f t="shared" si="39"/>
        <v>4.285714285714286</v>
      </c>
    </row>
    <row r="11" spans="1:101" ht="13.5">
      <c r="A11" s="16" t="s">
        <v>57</v>
      </c>
      <c r="B11" s="68">
        <f>SUM(C11:D11)</f>
        <v>1803</v>
      </c>
      <c r="C11" s="69">
        <f t="shared" si="40"/>
        <v>914</v>
      </c>
      <c r="D11" s="70">
        <f t="shared" si="40"/>
        <v>889</v>
      </c>
      <c r="E11" s="71">
        <f t="shared" si="0"/>
        <v>102.81214848143982</v>
      </c>
      <c r="F11" s="72">
        <f t="shared" si="1"/>
        <v>5.503663003663004</v>
      </c>
      <c r="G11" s="68">
        <v>160</v>
      </c>
      <c r="H11" s="69">
        <v>89</v>
      </c>
      <c r="I11" s="70">
        <v>71</v>
      </c>
      <c r="J11" s="71">
        <f t="shared" si="2"/>
        <v>125.35211267605635</v>
      </c>
      <c r="K11" s="72">
        <f t="shared" si="3"/>
        <v>6.541291905151267</v>
      </c>
      <c r="L11" s="68">
        <v>80</v>
      </c>
      <c r="M11" s="69">
        <v>39</v>
      </c>
      <c r="N11" s="70">
        <v>41</v>
      </c>
      <c r="O11" s="71">
        <f t="shared" si="4"/>
        <v>95.1219512195122</v>
      </c>
      <c r="P11" s="72">
        <f t="shared" si="5"/>
        <v>5.563282336578582</v>
      </c>
      <c r="Q11" s="68">
        <v>41</v>
      </c>
      <c r="R11" s="69">
        <v>20</v>
      </c>
      <c r="S11" s="70">
        <v>21</v>
      </c>
      <c r="T11" s="71">
        <f t="shared" si="6"/>
        <v>95.23809523809523</v>
      </c>
      <c r="U11" s="72">
        <f t="shared" si="7"/>
        <v>5.563093622795115</v>
      </c>
      <c r="V11" s="68">
        <v>87</v>
      </c>
      <c r="W11" s="69">
        <v>46</v>
      </c>
      <c r="X11" s="70">
        <v>41</v>
      </c>
      <c r="Y11" s="71">
        <f t="shared" si="8"/>
        <v>112.19512195121952</v>
      </c>
      <c r="Z11" s="72">
        <f t="shared" si="9"/>
        <v>4.264705882352941</v>
      </c>
      <c r="AA11" s="68">
        <v>327</v>
      </c>
      <c r="AB11" s="69">
        <v>156</v>
      </c>
      <c r="AC11" s="70">
        <v>171</v>
      </c>
      <c r="AD11" s="71">
        <f t="shared" si="10"/>
        <v>91.22807017543859</v>
      </c>
      <c r="AE11" s="72">
        <f t="shared" si="11"/>
        <v>5.161799526440411</v>
      </c>
      <c r="AF11" s="68">
        <v>394</v>
      </c>
      <c r="AG11" s="69">
        <v>167</v>
      </c>
      <c r="AH11" s="70">
        <v>227</v>
      </c>
      <c r="AI11" s="71">
        <f t="shared" si="12"/>
        <v>73.568281938326</v>
      </c>
      <c r="AJ11" s="72">
        <f t="shared" si="13"/>
        <v>5.855253380888691</v>
      </c>
      <c r="AK11" s="68">
        <v>237</v>
      </c>
      <c r="AL11" s="69">
        <v>126</v>
      </c>
      <c r="AM11" s="70">
        <v>111</v>
      </c>
      <c r="AN11" s="71">
        <f t="shared" si="14"/>
        <v>113.51351351351352</v>
      </c>
      <c r="AO11" s="72">
        <f t="shared" si="15"/>
        <v>5.440771349862259</v>
      </c>
      <c r="AP11" s="68">
        <v>126</v>
      </c>
      <c r="AQ11" s="69">
        <v>66</v>
      </c>
      <c r="AR11" s="70">
        <v>60</v>
      </c>
      <c r="AS11" s="71">
        <f t="shared" si="16"/>
        <v>110.00000000000001</v>
      </c>
      <c r="AT11" s="72">
        <f t="shared" si="17"/>
        <v>5.570291777188329</v>
      </c>
      <c r="AU11" s="68">
        <v>73</v>
      </c>
      <c r="AV11" s="69">
        <v>51</v>
      </c>
      <c r="AW11" s="70">
        <v>22</v>
      </c>
      <c r="AX11" s="71">
        <f t="shared" si="18"/>
        <v>231.81818181818184</v>
      </c>
      <c r="AY11" s="72">
        <f t="shared" si="19"/>
        <v>4.982935153583617</v>
      </c>
      <c r="AZ11" s="68">
        <v>72</v>
      </c>
      <c r="BA11" s="69">
        <v>44</v>
      </c>
      <c r="BB11" s="70">
        <v>28</v>
      </c>
      <c r="BC11" s="71">
        <f t="shared" si="20"/>
        <v>157.14285714285714</v>
      </c>
      <c r="BD11" s="72">
        <f t="shared" si="21"/>
        <v>5.960264900662252</v>
      </c>
      <c r="BE11" s="68">
        <v>64</v>
      </c>
      <c r="BF11" s="69">
        <v>44</v>
      </c>
      <c r="BG11" s="70">
        <v>20</v>
      </c>
      <c r="BH11" s="71">
        <f t="shared" si="22"/>
        <v>220.00000000000003</v>
      </c>
      <c r="BI11" s="72">
        <f t="shared" si="23"/>
        <v>5.023547880690738</v>
      </c>
      <c r="BJ11" s="68">
        <v>48</v>
      </c>
      <c r="BK11" s="69">
        <v>27</v>
      </c>
      <c r="BL11" s="70">
        <v>21</v>
      </c>
      <c r="BM11" s="71">
        <f t="shared" si="24"/>
        <v>128.57142857142858</v>
      </c>
      <c r="BN11" s="72">
        <f t="shared" si="25"/>
        <v>5.84652862362972</v>
      </c>
      <c r="BO11" s="68">
        <v>32</v>
      </c>
      <c r="BP11" s="69">
        <v>19</v>
      </c>
      <c r="BQ11" s="70">
        <v>13</v>
      </c>
      <c r="BR11" s="71">
        <f t="shared" si="26"/>
        <v>146.15384615384613</v>
      </c>
      <c r="BS11" s="72">
        <f t="shared" si="27"/>
        <v>6.6805845511482245</v>
      </c>
      <c r="BT11" s="68">
        <v>20</v>
      </c>
      <c r="BU11" s="69">
        <v>9</v>
      </c>
      <c r="BV11" s="70">
        <v>11</v>
      </c>
      <c r="BW11" s="71">
        <f t="shared" si="28"/>
        <v>81.81818181818183</v>
      </c>
      <c r="BX11" s="72">
        <f t="shared" si="29"/>
        <v>6.172839506172839</v>
      </c>
      <c r="BY11" s="68">
        <v>14</v>
      </c>
      <c r="BZ11" s="69">
        <v>5</v>
      </c>
      <c r="CA11" s="70">
        <v>9</v>
      </c>
      <c r="CB11" s="71">
        <f t="shared" si="30"/>
        <v>55.55555555555556</v>
      </c>
      <c r="CC11" s="72">
        <f t="shared" si="31"/>
        <v>5.303030303030303</v>
      </c>
      <c r="CD11" s="68">
        <v>9</v>
      </c>
      <c r="CE11" s="69">
        <v>0</v>
      </c>
      <c r="CF11" s="70">
        <v>9</v>
      </c>
      <c r="CG11" s="71">
        <f t="shared" si="32"/>
        <v>0</v>
      </c>
      <c r="CH11" s="72">
        <f t="shared" si="33"/>
        <v>4.477611940298507</v>
      </c>
      <c r="CI11" s="68">
        <v>10</v>
      </c>
      <c r="CJ11" s="69">
        <v>2</v>
      </c>
      <c r="CK11" s="70">
        <v>8</v>
      </c>
      <c r="CL11" s="71">
        <f t="shared" si="34"/>
        <v>25</v>
      </c>
      <c r="CM11" s="72">
        <f t="shared" si="35"/>
        <v>5.319148936170213</v>
      </c>
      <c r="CN11" s="68">
        <v>5</v>
      </c>
      <c r="CO11" s="69">
        <v>3</v>
      </c>
      <c r="CP11" s="70">
        <v>2</v>
      </c>
      <c r="CQ11" s="71">
        <f t="shared" si="36"/>
        <v>150</v>
      </c>
      <c r="CR11" s="72">
        <f t="shared" si="37"/>
        <v>4.0650406504065035</v>
      </c>
      <c r="CS11" s="68">
        <f>SUM(CT11:CU11)</f>
        <v>4</v>
      </c>
      <c r="CT11" s="69">
        <v>1</v>
      </c>
      <c r="CU11" s="70">
        <v>3</v>
      </c>
      <c r="CV11" s="71">
        <f t="shared" si="38"/>
        <v>33.33333333333333</v>
      </c>
      <c r="CW11" s="73">
        <f t="shared" si="39"/>
        <v>5.714285714285714</v>
      </c>
    </row>
    <row r="12" spans="1:101" ht="13.5">
      <c r="A12" s="20" t="s">
        <v>58</v>
      </c>
      <c r="B12" s="74">
        <f>SUM(C12:D12)</f>
        <v>1866</v>
      </c>
      <c r="C12" s="75">
        <f t="shared" si="40"/>
        <v>910</v>
      </c>
      <c r="D12" s="76">
        <f t="shared" si="40"/>
        <v>956</v>
      </c>
      <c r="E12" s="77">
        <f t="shared" si="0"/>
        <v>95.18828451882845</v>
      </c>
      <c r="F12" s="78">
        <f t="shared" si="1"/>
        <v>5.695970695970696</v>
      </c>
      <c r="G12" s="74">
        <v>127</v>
      </c>
      <c r="H12" s="75">
        <v>61</v>
      </c>
      <c r="I12" s="76">
        <v>66</v>
      </c>
      <c r="J12" s="77">
        <f t="shared" si="2"/>
        <v>92.42424242424242</v>
      </c>
      <c r="K12" s="78">
        <f t="shared" si="3"/>
        <v>5.192150449713819</v>
      </c>
      <c r="L12" s="74">
        <v>86</v>
      </c>
      <c r="M12" s="75">
        <v>48</v>
      </c>
      <c r="N12" s="76">
        <v>38</v>
      </c>
      <c r="O12" s="77">
        <f t="shared" si="4"/>
        <v>126.3157894736842</v>
      </c>
      <c r="P12" s="78">
        <f t="shared" si="5"/>
        <v>5.980528511821975</v>
      </c>
      <c r="Q12" s="74">
        <v>40</v>
      </c>
      <c r="R12" s="75">
        <v>16</v>
      </c>
      <c r="S12" s="76">
        <v>24</v>
      </c>
      <c r="T12" s="77">
        <f t="shared" si="6"/>
        <v>66.66666666666666</v>
      </c>
      <c r="U12" s="78">
        <f t="shared" si="7"/>
        <v>5.4274084124830395</v>
      </c>
      <c r="V12" s="74">
        <v>135</v>
      </c>
      <c r="W12" s="75">
        <v>90</v>
      </c>
      <c r="X12" s="76">
        <v>45</v>
      </c>
      <c r="Y12" s="77">
        <f t="shared" si="8"/>
        <v>200</v>
      </c>
      <c r="Z12" s="78">
        <f t="shared" si="9"/>
        <v>6.61764705882353</v>
      </c>
      <c r="AA12" s="74">
        <v>339</v>
      </c>
      <c r="AB12" s="75">
        <v>135</v>
      </c>
      <c r="AC12" s="76">
        <v>204</v>
      </c>
      <c r="AD12" s="77">
        <f t="shared" si="10"/>
        <v>66.17647058823529</v>
      </c>
      <c r="AE12" s="78">
        <f t="shared" si="11"/>
        <v>5.351223362273086</v>
      </c>
      <c r="AF12" s="74">
        <v>396</v>
      </c>
      <c r="AG12" s="75">
        <v>165</v>
      </c>
      <c r="AH12" s="76">
        <v>231</v>
      </c>
      <c r="AI12" s="77">
        <f t="shared" si="12"/>
        <v>71.42857142857143</v>
      </c>
      <c r="AJ12" s="78">
        <f t="shared" si="13"/>
        <v>5.884975479268836</v>
      </c>
      <c r="AK12" s="74">
        <v>235</v>
      </c>
      <c r="AL12" s="75">
        <v>115</v>
      </c>
      <c r="AM12" s="76">
        <v>120</v>
      </c>
      <c r="AN12" s="77">
        <f t="shared" si="14"/>
        <v>95.83333333333334</v>
      </c>
      <c r="AO12" s="78">
        <f t="shared" si="15"/>
        <v>5.39485766758494</v>
      </c>
      <c r="AP12" s="74">
        <v>120</v>
      </c>
      <c r="AQ12" s="75">
        <v>62</v>
      </c>
      <c r="AR12" s="76">
        <v>58</v>
      </c>
      <c r="AS12" s="77">
        <f t="shared" si="16"/>
        <v>106.89655172413792</v>
      </c>
      <c r="AT12" s="78">
        <f t="shared" si="17"/>
        <v>5.305039787798409</v>
      </c>
      <c r="AU12" s="74">
        <v>84</v>
      </c>
      <c r="AV12" s="75">
        <v>46</v>
      </c>
      <c r="AW12" s="76">
        <v>38</v>
      </c>
      <c r="AX12" s="77">
        <f t="shared" si="18"/>
        <v>121.05263157894737</v>
      </c>
      <c r="AY12" s="78">
        <f t="shared" si="19"/>
        <v>5.733788395904437</v>
      </c>
      <c r="AZ12" s="74">
        <v>75</v>
      </c>
      <c r="BA12" s="75">
        <v>44</v>
      </c>
      <c r="BB12" s="76">
        <v>31</v>
      </c>
      <c r="BC12" s="77">
        <f t="shared" si="20"/>
        <v>141.93548387096774</v>
      </c>
      <c r="BD12" s="78">
        <f t="shared" si="21"/>
        <v>6.208609271523178</v>
      </c>
      <c r="BE12" s="74">
        <v>75</v>
      </c>
      <c r="BF12" s="75">
        <v>48</v>
      </c>
      <c r="BG12" s="76">
        <v>27</v>
      </c>
      <c r="BH12" s="77">
        <f t="shared" si="22"/>
        <v>177.77777777777777</v>
      </c>
      <c r="BI12" s="78">
        <f t="shared" si="23"/>
        <v>5.8869701726844585</v>
      </c>
      <c r="BJ12" s="74">
        <v>46</v>
      </c>
      <c r="BK12" s="75">
        <v>28</v>
      </c>
      <c r="BL12" s="76">
        <v>18</v>
      </c>
      <c r="BM12" s="77">
        <f t="shared" si="24"/>
        <v>155.55555555555557</v>
      </c>
      <c r="BN12" s="78">
        <f t="shared" si="25"/>
        <v>5.602923264311815</v>
      </c>
      <c r="BO12" s="74">
        <v>31</v>
      </c>
      <c r="BP12" s="75">
        <v>22</v>
      </c>
      <c r="BQ12" s="76">
        <v>9</v>
      </c>
      <c r="BR12" s="77">
        <f t="shared" si="26"/>
        <v>244.44444444444446</v>
      </c>
      <c r="BS12" s="78">
        <f t="shared" si="27"/>
        <v>6.471816283924843</v>
      </c>
      <c r="BT12" s="74">
        <v>19</v>
      </c>
      <c r="BU12" s="75">
        <v>11</v>
      </c>
      <c r="BV12" s="76">
        <v>8</v>
      </c>
      <c r="BW12" s="77">
        <f t="shared" si="28"/>
        <v>137.5</v>
      </c>
      <c r="BX12" s="78">
        <f t="shared" si="29"/>
        <v>5.864197530864197</v>
      </c>
      <c r="BY12" s="74">
        <v>22</v>
      </c>
      <c r="BZ12" s="75">
        <v>9</v>
      </c>
      <c r="CA12" s="76">
        <v>13</v>
      </c>
      <c r="CB12" s="77">
        <f t="shared" si="30"/>
        <v>69.23076923076923</v>
      </c>
      <c r="CC12" s="78">
        <f t="shared" si="31"/>
        <v>8.333333333333332</v>
      </c>
      <c r="CD12" s="74">
        <v>12</v>
      </c>
      <c r="CE12" s="75">
        <v>5</v>
      </c>
      <c r="CF12" s="76">
        <v>7</v>
      </c>
      <c r="CG12" s="77">
        <f t="shared" si="32"/>
        <v>71.42857142857143</v>
      </c>
      <c r="CH12" s="78">
        <f t="shared" si="33"/>
        <v>5.970149253731343</v>
      </c>
      <c r="CI12" s="74">
        <v>15</v>
      </c>
      <c r="CJ12" s="75">
        <v>3</v>
      </c>
      <c r="CK12" s="76">
        <v>12</v>
      </c>
      <c r="CL12" s="77">
        <f t="shared" si="34"/>
        <v>25</v>
      </c>
      <c r="CM12" s="78">
        <f t="shared" si="35"/>
        <v>7.9787234042553195</v>
      </c>
      <c r="CN12" s="74">
        <v>6</v>
      </c>
      <c r="CO12" s="75">
        <v>0</v>
      </c>
      <c r="CP12" s="76">
        <v>6</v>
      </c>
      <c r="CQ12" s="77">
        <f t="shared" si="36"/>
        <v>0</v>
      </c>
      <c r="CR12" s="78">
        <f t="shared" si="37"/>
        <v>4.878048780487805</v>
      </c>
      <c r="CS12" s="74">
        <f>SUM(CT12:CU12)</f>
        <v>3</v>
      </c>
      <c r="CT12" s="75">
        <v>2</v>
      </c>
      <c r="CU12" s="76">
        <v>1</v>
      </c>
      <c r="CV12" s="77">
        <f t="shared" si="38"/>
        <v>200</v>
      </c>
      <c r="CW12" s="79">
        <f t="shared" si="39"/>
        <v>4.285714285714286</v>
      </c>
    </row>
    <row r="13" spans="1:101" ht="13.5">
      <c r="A13" s="22" t="s">
        <v>59</v>
      </c>
      <c r="B13" s="74">
        <f>B14+B18+B21+B29+B17+B36+B44+B47+B52+B60</f>
        <v>15354</v>
      </c>
      <c r="C13" s="75">
        <f>C14+C18+C21+C29+C17+C36+C44+C47+C52+C60</f>
        <v>7273</v>
      </c>
      <c r="D13" s="76">
        <f>D14+D18+D21+D29+D17+D36+D44+D47+D52+D60</f>
        <v>8081</v>
      </c>
      <c r="E13" s="77">
        <f t="shared" si="0"/>
        <v>90.00123747061008</v>
      </c>
      <c r="F13" s="78">
        <f t="shared" si="1"/>
        <v>46.86813186813187</v>
      </c>
      <c r="G13" s="74">
        <f>G14+G18+G21+G29+G17+G36+G44+G47+G52+G60</f>
        <v>1156</v>
      </c>
      <c r="H13" s="75">
        <f>H14+H18+H21+H29+H17+H36+H44+H47+H52+H60</f>
        <v>609</v>
      </c>
      <c r="I13" s="76">
        <f>I14+I18+I21+I29+I17+I36+I44+I47+I52+I60</f>
        <v>547</v>
      </c>
      <c r="J13" s="77">
        <f t="shared" si="2"/>
        <v>111.33455210237659</v>
      </c>
      <c r="K13" s="78">
        <f t="shared" si="3"/>
        <v>47.26083401471791</v>
      </c>
      <c r="L13" s="74">
        <f>L14+L18+L21+L29+L17+L36+L44+L47+L52+L60</f>
        <v>612</v>
      </c>
      <c r="M13" s="75">
        <f>M14+M18+M21+M29+M17+M36+M44+M47+M52+M60</f>
        <v>308</v>
      </c>
      <c r="N13" s="76">
        <f>N14+N18+N21+N29+N17+N36+N44+N47+N52+N60</f>
        <v>304</v>
      </c>
      <c r="O13" s="77">
        <f t="shared" si="4"/>
        <v>101.3157894736842</v>
      </c>
      <c r="P13" s="78">
        <f t="shared" si="5"/>
        <v>42.55910987482615</v>
      </c>
      <c r="Q13" s="74">
        <f>Q14+Q18+Q21+Q29+Q17+Q36+Q44+Q47+Q52+Q60</f>
        <v>302</v>
      </c>
      <c r="R13" s="75">
        <f>R14+R18+R21+R29+R17+R36+R44+R47+R52+R60</f>
        <v>140</v>
      </c>
      <c r="S13" s="76">
        <f>S14+S18+S21+S29+S17+S36+S44+S47+S52+S60</f>
        <v>162</v>
      </c>
      <c r="T13" s="77">
        <f t="shared" si="6"/>
        <v>86.41975308641975</v>
      </c>
      <c r="U13" s="78">
        <f t="shared" si="7"/>
        <v>40.97693351424695</v>
      </c>
      <c r="V13" s="74">
        <f>V14+V18+V21+V29+V17+V36+V44+V47+V52+V60</f>
        <v>1121</v>
      </c>
      <c r="W13" s="75">
        <f>W14+W18+W21+W29+W17+W36+W44+W47+W52+W60</f>
        <v>610</v>
      </c>
      <c r="X13" s="76">
        <f>X14+X18+X21+X29+X17+X36+X44+X47+X52+X60</f>
        <v>511</v>
      </c>
      <c r="Y13" s="77">
        <f t="shared" si="8"/>
        <v>119.37377690802349</v>
      </c>
      <c r="Z13" s="78">
        <f t="shared" si="9"/>
        <v>54.950980392156865</v>
      </c>
      <c r="AA13" s="74">
        <f>AA14+AA18+AA21+AA29+AA17+AA36+AA44+AA47+AA52+AA60</f>
        <v>3103</v>
      </c>
      <c r="AB13" s="75">
        <f>AB14+AB18+AB21+AB29+AB17+AB36+AB44+AB47+AB52+AB60</f>
        <v>1274</v>
      </c>
      <c r="AC13" s="76">
        <f>AC14+AC18+AC21+AC29+AC17+AC36+AC44+AC47+AC52+AC60</f>
        <v>1829</v>
      </c>
      <c r="AD13" s="77">
        <f t="shared" si="10"/>
        <v>69.65554948059048</v>
      </c>
      <c r="AE13" s="78">
        <f t="shared" si="11"/>
        <v>48.981846882399374</v>
      </c>
      <c r="AF13" s="74">
        <f>AF14+AF18+AF21+AF29+AF17+AF36+AF44+AF47+AF52+AF60</f>
        <v>3117</v>
      </c>
      <c r="AG13" s="75">
        <f>AG14+AG18+AG21+AG29+AG17+AG36+AG44+AG47+AG52+AG60</f>
        <v>1289</v>
      </c>
      <c r="AH13" s="76">
        <f>AH14+AH18+AH21+AH29+AH17+AH36+AH44+AH47+AH52+AH60</f>
        <v>1828</v>
      </c>
      <c r="AI13" s="77">
        <f t="shared" si="12"/>
        <v>70.51422319474835</v>
      </c>
      <c r="AJ13" s="78">
        <f t="shared" si="13"/>
        <v>46.32189032545698</v>
      </c>
      <c r="AK13" s="74">
        <f>AK14+AK18+AK21+AK29+AK17+AK36+AK44+AK47+AK52+AK60</f>
        <v>1956</v>
      </c>
      <c r="AL13" s="75">
        <f>AL14+AL18+AL21+AL29+AL17+AL36+AL44+AL47+AL52+AL60</f>
        <v>870</v>
      </c>
      <c r="AM13" s="76">
        <f>AM14+AM18+AM21+AM29+AM17+AM36+AM44+AM47+AM52+AM60</f>
        <v>1086</v>
      </c>
      <c r="AN13" s="77">
        <f t="shared" si="14"/>
        <v>80.11049723756905</v>
      </c>
      <c r="AO13" s="78">
        <f t="shared" si="15"/>
        <v>44.90358126721763</v>
      </c>
      <c r="AP13" s="74">
        <f>AP14+AP18+AP21+AP29+AP17+AP36+AP44+AP47+AP52+AP60</f>
        <v>956</v>
      </c>
      <c r="AQ13" s="75">
        <f>AQ14+AQ18+AQ21+AQ29+AQ17+AQ36+AQ44+AQ47+AQ52+AQ60</f>
        <v>499</v>
      </c>
      <c r="AR13" s="76">
        <f>AR14+AR18+AR21+AR29+AR17+AR36+AR44+AR47+AR52+AR60</f>
        <v>457</v>
      </c>
      <c r="AS13" s="77">
        <f t="shared" si="16"/>
        <v>109.19037199124726</v>
      </c>
      <c r="AT13" s="78">
        <f t="shared" si="17"/>
        <v>42.263483642793986</v>
      </c>
      <c r="AU13" s="74">
        <f>AU14+AU18+AU21+AU29+AU17+AU36+AU44+AU47+AU52+AU60</f>
        <v>616</v>
      </c>
      <c r="AV13" s="75">
        <f>AV14+AV18+AV21+AV29+AV17+AV36+AV44+AV47+AV52+AV60</f>
        <v>381</v>
      </c>
      <c r="AW13" s="76">
        <f>AW14+AW18+AW21+AW29+AW17+AW36+AW44+AW47+AW52+AW60</f>
        <v>235</v>
      </c>
      <c r="AX13" s="77">
        <f t="shared" si="18"/>
        <v>162.12765957446808</v>
      </c>
      <c r="AY13" s="78">
        <f t="shared" si="19"/>
        <v>42.04778156996587</v>
      </c>
      <c r="AZ13" s="74">
        <f>AZ14+AZ18+AZ21+AZ29+AZ17+AZ36+AZ44+AZ47+AZ52+AZ60</f>
        <v>551</v>
      </c>
      <c r="BA13" s="75">
        <f>BA14+BA18+BA21+BA29+BA17+BA36+BA44+BA47+BA52+BA60</f>
        <v>314</v>
      </c>
      <c r="BB13" s="76">
        <f>BB14+BB18+BB21+BB29+BB17+BB36+BB44+BB47+BB52+BB60</f>
        <v>237</v>
      </c>
      <c r="BC13" s="77">
        <f t="shared" si="20"/>
        <v>132.48945147679325</v>
      </c>
      <c r="BD13" s="78">
        <f t="shared" si="21"/>
        <v>45.61258278145696</v>
      </c>
      <c r="BE13" s="74">
        <f>BE14+BE18+BE21+BE29+BE17+BE36+BE44+BE47+BE52+BE60</f>
        <v>617</v>
      </c>
      <c r="BF13" s="75">
        <f>BF14+BF18+BF21+BF29+BF17+BF36+BF44+BF47+BF52+BF60</f>
        <v>362</v>
      </c>
      <c r="BG13" s="76">
        <f>BG14+BG18+BG21+BG29+BG17+BG36+BG44+BG47+BG52+BG60</f>
        <v>255</v>
      </c>
      <c r="BH13" s="77">
        <f t="shared" si="22"/>
        <v>141.9607843137255</v>
      </c>
      <c r="BI13" s="78">
        <f t="shared" si="23"/>
        <v>48.430141287284144</v>
      </c>
      <c r="BJ13" s="74">
        <f>BJ14+BJ18+BJ21+BJ29+BJ17+BJ36+BJ44+BJ47+BJ52+BJ60</f>
        <v>387</v>
      </c>
      <c r="BK13" s="75">
        <f>BK14+BK18+BK21+BK29+BK17+BK36+BK44+BK47+BK52+BK60</f>
        <v>250</v>
      </c>
      <c r="BL13" s="76">
        <f>BL14+BL18+BL21+BL29+BL17+BL36+BL44+BL47+BL52+BL60</f>
        <v>137</v>
      </c>
      <c r="BM13" s="77">
        <f t="shared" si="24"/>
        <v>182.4817518248175</v>
      </c>
      <c r="BN13" s="78">
        <f t="shared" si="25"/>
        <v>47.137637028014616</v>
      </c>
      <c r="BO13" s="74">
        <f>BO14+BO18+BO21+BO29+BO17+BO36+BO44+BO47+BO52+BO60</f>
        <v>229</v>
      </c>
      <c r="BP13" s="75">
        <f>BP14+BP18+BP21+BP29+BP17+BP36+BP44+BP47+BP52+BP60</f>
        <v>131</v>
      </c>
      <c r="BQ13" s="76">
        <f>BQ14+BQ18+BQ21+BQ29+BQ17+BQ36+BQ44+BQ47+BQ52+BQ60</f>
        <v>98</v>
      </c>
      <c r="BR13" s="77">
        <f t="shared" si="26"/>
        <v>133.67346938775512</v>
      </c>
      <c r="BS13" s="78">
        <f t="shared" si="27"/>
        <v>47.80793319415449</v>
      </c>
      <c r="BT13" s="74">
        <f>BT14+BT18+BT21+BT29+BT17+BT36+BT44+BT47+BT52+BT60</f>
        <v>152</v>
      </c>
      <c r="BU13" s="75">
        <f>BU14+BU18+BU21+BU29+BU17+BU36+BU44+BU47+BU52+BU60</f>
        <v>80</v>
      </c>
      <c r="BV13" s="76">
        <f>BV14+BV18+BV21+BV29+BV17+BV36+BV44+BV47+BV52+BV60</f>
        <v>72</v>
      </c>
      <c r="BW13" s="77">
        <f t="shared" si="28"/>
        <v>111.11111111111111</v>
      </c>
      <c r="BX13" s="78">
        <f t="shared" si="29"/>
        <v>46.913580246913575</v>
      </c>
      <c r="BY13" s="74">
        <f>BY14+BY18+BY21+BY29+BY17+BY36+BY44+BY47+BY52+BY60</f>
        <v>124</v>
      </c>
      <c r="BZ13" s="75">
        <f>BZ14+BZ18+BZ21+BZ29+BZ17+BZ36+BZ44+BZ47+BZ52+BZ60</f>
        <v>54</v>
      </c>
      <c r="CA13" s="76">
        <f>CA14+CA18+CA21+CA29+CA17+CA36+CA44+CA47+CA52+CA60</f>
        <v>70</v>
      </c>
      <c r="CB13" s="77">
        <f t="shared" si="30"/>
        <v>77.14285714285715</v>
      </c>
      <c r="CC13" s="78">
        <f t="shared" si="31"/>
        <v>46.96969696969697</v>
      </c>
      <c r="CD13" s="74">
        <f>CD14+CD18+CD21+CD29+CD17+CD36+CD44+CD47+CD52+CD60</f>
        <v>116</v>
      </c>
      <c r="CE13" s="75">
        <f>CE14+CE18+CE21+CE29+CE17+CE36+CE44+CE47+CE52+CE60</f>
        <v>38</v>
      </c>
      <c r="CF13" s="76">
        <f>CF14+CF18+CF21+CF29+CF17+CF36+CF44+CF47+CF52+CF60</f>
        <v>78</v>
      </c>
      <c r="CG13" s="77">
        <f t="shared" si="32"/>
        <v>48.717948717948715</v>
      </c>
      <c r="CH13" s="78">
        <f t="shared" si="33"/>
        <v>57.711442786069654</v>
      </c>
      <c r="CI13" s="74">
        <f>CI14+CI18+CI21+CI29+CI17+CI36+CI44+CI47+CI52+CI60</f>
        <v>114</v>
      </c>
      <c r="CJ13" s="75">
        <f>CJ14+CJ18+CJ21+CJ29+CJ17+CJ36+CJ44+CJ47+CJ52+CJ60</f>
        <v>36</v>
      </c>
      <c r="CK13" s="76">
        <f>CK14+CK18+CK21+CK29+CK17+CK36+CK44+CK47+CK52+CK60</f>
        <v>78</v>
      </c>
      <c r="CL13" s="77">
        <f t="shared" si="34"/>
        <v>46.15384615384615</v>
      </c>
      <c r="CM13" s="78">
        <f t="shared" si="35"/>
        <v>60.63829787234043</v>
      </c>
      <c r="CN13" s="74">
        <f>CN14+CN18+CN21+CN29+CN17+CN36+CN44+CN47+CN52+CN60</f>
        <v>86</v>
      </c>
      <c r="CO13" s="75">
        <f>CO14+CO18+CO21+CO29+CO17+CO36+CO44+CO47+CO52+CO60</f>
        <v>21</v>
      </c>
      <c r="CP13" s="76">
        <f>CP14+CP18+CP21+CP29+CP17+CP36+CP44+CP47+CP52+CP60</f>
        <v>65</v>
      </c>
      <c r="CQ13" s="77">
        <f t="shared" si="36"/>
        <v>32.30769230769231</v>
      </c>
      <c r="CR13" s="78">
        <f t="shared" si="37"/>
        <v>69.91869918699187</v>
      </c>
      <c r="CS13" s="74">
        <f>CS14+CS18+CS21+CS29+CS17+CS36+CS44+CS47+CS52+CS60</f>
        <v>39</v>
      </c>
      <c r="CT13" s="75">
        <f>CT14+CT18+CT21+CT29+CT17+CT36+CT44+CT47+CT52+CT60</f>
        <v>7</v>
      </c>
      <c r="CU13" s="76">
        <f>CU14+CU18+CU21+CU29+CU17+CU36+CU44+CU47+CU52+CU60</f>
        <v>32</v>
      </c>
      <c r="CV13" s="77">
        <f t="shared" si="38"/>
        <v>21.875</v>
      </c>
      <c r="CW13" s="79">
        <f t="shared" si="39"/>
        <v>55.714285714285715</v>
      </c>
    </row>
    <row r="14" spans="1:101" ht="13.5">
      <c r="A14" s="23" t="s">
        <v>60</v>
      </c>
      <c r="B14" s="74">
        <f>SUM(B15:B16)</f>
        <v>251</v>
      </c>
      <c r="C14" s="75">
        <f>SUM(C15:C16)</f>
        <v>114</v>
      </c>
      <c r="D14" s="76">
        <f>SUM(D15:D16)</f>
        <v>137</v>
      </c>
      <c r="E14" s="77">
        <f t="shared" si="0"/>
        <v>83.21167883211679</v>
      </c>
      <c r="F14" s="78">
        <f t="shared" si="1"/>
        <v>0.7661782661782661</v>
      </c>
      <c r="G14" s="74">
        <f>SUM(G15:G16)</f>
        <v>9</v>
      </c>
      <c r="H14" s="75">
        <f>SUM(H15:H16)</f>
        <v>4</v>
      </c>
      <c r="I14" s="76">
        <f>SUM(I15:I16)</f>
        <v>5</v>
      </c>
      <c r="J14" s="77">
        <f t="shared" si="2"/>
        <v>80</v>
      </c>
      <c r="K14" s="78">
        <f t="shared" si="3"/>
        <v>0.3679476696647588</v>
      </c>
      <c r="L14" s="74">
        <f>SUM(L15:L16)</f>
        <v>9</v>
      </c>
      <c r="M14" s="75">
        <f>SUM(M15:M16)</f>
        <v>7</v>
      </c>
      <c r="N14" s="76">
        <f>SUM(N15:N16)</f>
        <v>2</v>
      </c>
      <c r="O14" s="77">
        <f t="shared" si="4"/>
        <v>350</v>
      </c>
      <c r="P14" s="78">
        <f t="shared" si="5"/>
        <v>0.6258692628650904</v>
      </c>
      <c r="Q14" s="74">
        <f>SUM(Q15:Q16)</f>
        <v>3</v>
      </c>
      <c r="R14" s="75">
        <f>SUM(R15:R16)</f>
        <v>0</v>
      </c>
      <c r="S14" s="76">
        <f>SUM(S15:S16)</f>
        <v>3</v>
      </c>
      <c r="T14" s="77">
        <f t="shared" si="6"/>
        <v>0</v>
      </c>
      <c r="U14" s="78">
        <f t="shared" si="7"/>
        <v>0.40705563093622793</v>
      </c>
      <c r="V14" s="74">
        <f>SUM(V15:V16)</f>
        <v>20</v>
      </c>
      <c r="W14" s="75">
        <f>SUM(W15:W16)</f>
        <v>7</v>
      </c>
      <c r="X14" s="76">
        <f>SUM(X15:X16)</f>
        <v>13</v>
      </c>
      <c r="Y14" s="77">
        <f t="shared" si="8"/>
        <v>53.84615384615385</v>
      </c>
      <c r="Z14" s="78">
        <f t="shared" si="9"/>
        <v>0.9803921568627451</v>
      </c>
      <c r="AA14" s="74">
        <f>SUM(AA15:AA16)</f>
        <v>57</v>
      </c>
      <c r="AB14" s="75">
        <f>SUM(AB15:AB16)</f>
        <v>30</v>
      </c>
      <c r="AC14" s="76">
        <f>SUM(AC15:AC16)</f>
        <v>27</v>
      </c>
      <c r="AD14" s="77">
        <f t="shared" si="10"/>
        <v>111.11111111111111</v>
      </c>
      <c r="AE14" s="78">
        <f t="shared" si="11"/>
        <v>0.8997632202052093</v>
      </c>
      <c r="AF14" s="74">
        <f>SUM(AF15:AF16)</f>
        <v>49</v>
      </c>
      <c r="AG14" s="75">
        <f>SUM(AG15:AG16)</f>
        <v>20</v>
      </c>
      <c r="AH14" s="76">
        <f>SUM(AH15:AH16)</f>
        <v>29</v>
      </c>
      <c r="AI14" s="77">
        <f t="shared" si="12"/>
        <v>68.96551724137932</v>
      </c>
      <c r="AJ14" s="78">
        <f t="shared" si="13"/>
        <v>0.728191410313568</v>
      </c>
      <c r="AK14" s="74">
        <f>SUM(AK15:AK16)</f>
        <v>37</v>
      </c>
      <c r="AL14" s="75">
        <f>SUM(AL15:AL16)</f>
        <v>13</v>
      </c>
      <c r="AM14" s="76">
        <f>SUM(AM15:AM16)</f>
        <v>24</v>
      </c>
      <c r="AN14" s="77">
        <f t="shared" si="14"/>
        <v>54.166666666666664</v>
      </c>
      <c r="AO14" s="78">
        <f t="shared" si="15"/>
        <v>0.8494031221303948</v>
      </c>
      <c r="AP14" s="74">
        <f>SUM(AP15:AP16)</f>
        <v>11</v>
      </c>
      <c r="AQ14" s="75">
        <f>SUM(AQ15:AQ16)</f>
        <v>4</v>
      </c>
      <c r="AR14" s="76">
        <f>SUM(AR15:AR16)</f>
        <v>7</v>
      </c>
      <c r="AS14" s="77">
        <f t="shared" si="16"/>
        <v>57.14285714285714</v>
      </c>
      <c r="AT14" s="78">
        <f t="shared" si="17"/>
        <v>0.4862953138815208</v>
      </c>
      <c r="AU14" s="74">
        <f>SUM(AU15:AU16)</f>
        <v>7</v>
      </c>
      <c r="AV14" s="75">
        <f>SUM(AV15:AV16)</f>
        <v>4</v>
      </c>
      <c r="AW14" s="76">
        <f>SUM(AW15:AW16)</f>
        <v>3</v>
      </c>
      <c r="AX14" s="77">
        <f t="shared" si="18"/>
        <v>133.33333333333331</v>
      </c>
      <c r="AY14" s="78">
        <f t="shared" si="19"/>
        <v>0.477815699658703</v>
      </c>
      <c r="AZ14" s="74">
        <f>SUM(AZ15:AZ16)</f>
        <v>8</v>
      </c>
      <c r="BA14" s="75">
        <f>SUM(BA15:BA16)</f>
        <v>2</v>
      </c>
      <c r="BB14" s="76">
        <f>SUM(BB15:BB16)</f>
        <v>6</v>
      </c>
      <c r="BC14" s="77">
        <f t="shared" si="20"/>
        <v>33.33333333333333</v>
      </c>
      <c r="BD14" s="78">
        <f t="shared" si="21"/>
        <v>0.6622516556291391</v>
      </c>
      <c r="BE14" s="74">
        <f>SUM(BE15:BE16)</f>
        <v>11</v>
      </c>
      <c r="BF14" s="75">
        <f>SUM(BF15:BF16)</f>
        <v>6</v>
      </c>
      <c r="BG14" s="76">
        <f>SUM(BG15:BG16)</f>
        <v>5</v>
      </c>
      <c r="BH14" s="77">
        <f t="shared" si="22"/>
        <v>120</v>
      </c>
      <c r="BI14" s="78">
        <f t="shared" si="23"/>
        <v>0.8634222919937204</v>
      </c>
      <c r="BJ14" s="74">
        <f>SUM(BJ15:BJ16)</f>
        <v>14</v>
      </c>
      <c r="BK14" s="75">
        <f>SUM(BK15:BK16)</f>
        <v>10</v>
      </c>
      <c r="BL14" s="76">
        <f>SUM(BL15:BL16)</f>
        <v>4</v>
      </c>
      <c r="BM14" s="77">
        <f t="shared" si="24"/>
        <v>250</v>
      </c>
      <c r="BN14" s="78">
        <f t="shared" si="25"/>
        <v>1.705237515225335</v>
      </c>
      <c r="BO14" s="74">
        <f>SUM(BO15:BO16)</f>
        <v>2</v>
      </c>
      <c r="BP14" s="75">
        <f>SUM(BP15:BP16)</f>
        <v>2</v>
      </c>
      <c r="BQ14" s="76">
        <f>SUM(BQ15:BQ16)</f>
        <v>0</v>
      </c>
      <c r="BR14" s="77" t="str">
        <f t="shared" si="26"/>
        <v>***</v>
      </c>
      <c r="BS14" s="78">
        <f t="shared" si="27"/>
        <v>0.41753653444676403</v>
      </c>
      <c r="BT14" s="74">
        <f>SUM(BT15:BT16)</f>
        <v>1</v>
      </c>
      <c r="BU14" s="75">
        <f>SUM(BU15:BU16)</f>
        <v>0</v>
      </c>
      <c r="BV14" s="76">
        <f>SUM(BV15:BV16)</f>
        <v>1</v>
      </c>
      <c r="BW14" s="77">
        <f t="shared" si="28"/>
        <v>0</v>
      </c>
      <c r="BX14" s="78">
        <f t="shared" si="29"/>
        <v>0.30864197530864196</v>
      </c>
      <c r="BY14" s="74">
        <f>SUM(BY15:BY16)</f>
        <v>4</v>
      </c>
      <c r="BZ14" s="75">
        <f>SUM(BZ15:BZ16)</f>
        <v>3</v>
      </c>
      <c r="CA14" s="76">
        <f>SUM(CA15:CA16)</f>
        <v>1</v>
      </c>
      <c r="CB14" s="77">
        <f t="shared" si="30"/>
        <v>300</v>
      </c>
      <c r="CC14" s="78">
        <f t="shared" si="31"/>
        <v>1.5151515151515151</v>
      </c>
      <c r="CD14" s="74">
        <f>SUM(CD15:CD16)</f>
        <v>0</v>
      </c>
      <c r="CE14" s="75">
        <f>SUM(CE15:CE16)</f>
        <v>0</v>
      </c>
      <c r="CF14" s="76">
        <f>SUM(CF15:CF16)</f>
        <v>0</v>
      </c>
      <c r="CG14" s="77" t="str">
        <f t="shared" si="32"/>
        <v>***</v>
      </c>
      <c r="CH14" s="78">
        <f t="shared" si="33"/>
        <v>0</v>
      </c>
      <c r="CI14" s="74">
        <f>SUM(CI15:CI16)</f>
        <v>5</v>
      </c>
      <c r="CJ14" s="75">
        <f>SUM(CJ15:CJ16)</f>
        <v>1</v>
      </c>
      <c r="CK14" s="76">
        <f>SUM(CK15:CK16)</f>
        <v>4</v>
      </c>
      <c r="CL14" s="77">
        <f t="shared" si="34"/>
        <v>25</v>
      </c>
      <c r="CM14" s="78">
        <f t="shared" si="35"/>
        <v>2.6595744680851063</v>
      </c>
      <c r="CN14" s="74">
        <f>SUM(CN15:CN16)</f>
        <v>4</v>
      </c>
      <c r="CO14" s="75">
        <f>SUM(CO15:CO16)</f>
        <v>1</v>
      </c>
      <c r="CP14" s="76">
        <f>SUM(CP15:CP16)</f>
        <v>3</v>
      </c>
      <c r="CQ14" s="77">
        <f t="shared" si="36"/>
        <v>33.33333333333333</v>
      </c>
      <c r="CR14" s="78">
        <f t="shared" si="37"/>
        <v>3.2520325203252036</v>
      </c>
      <c r="CS14" s="74">
        <f>SUM(CS15:CS16)</f>
        <v>0</v>
      </c>
      <c r="CT14" s="75">
        <f>SUM(CT15:CT16)</f>
        <v>0</v>
      </c>
      <c r="CU14" s="76">
        <f>SUM(CU15:CU16)</f>
        <v>0</v>
      </c>
      <c r="CV14" s="77" t="str">
        <f t="shared" si="38"/>
        <v>***</v>
      </c>
      <c r="CW14" s="79">
        <f t="shared" si="39"/>
        <v>0</v>
      </c>
    </row>
    <row r="15" spans="1:101" ht="13.5">
      <c r="A15" s="16" t="s">
        <v>61</v>
      </c>
      <c r="B15" s="68">
        <f>SUM(C15:D15)</f>
        <v>187</v>
      </c>
      <c r="C15" s="69">
        <f aca="true" t="shared" si="41" ref="C15:D17">H15+M15+R15+W15+AB15+AG15+AL15+AQ15+AV15+BA15+BF15+BK15+BP15+BU15+BZ15+CE15+CJ15+CO15+CT15</f>
        <v>85</v>
      </c>
      <c r="D15" s="70">
        <f t="shared" si="41"/>
        <v>102</v>
      </c>
      <c r="E15" s="71">
        <f t="shared" si="0"/>
        <v>83.33333333333334</v>
      </c>
      <c r="F15" s="72">
        <f t="shared" si="1"/>
        <v>0.5708180708180708</v>
      </c>
      <c r="G15" s="68">
        <v>9</v>
      </c>
      <c r="H15" s="69">
        <v>4</v>
      </c>
      <c r="I15" s="70">
        <v>5</v>
      </c>
      <c r="J15" s="71">
        <f t="shared" si="2"/>
        <v>80</v>
      </c>
      <c r="K15" s="72">
        <f t="shared" si="3"/>
        <v>0.3679476696647588</v>
      </c>
      <c r="L15" s="68">
        <v>5</v>
      </c>
      <c r="M15" s="69">
        <v>4</v>
      </c>
      <c r="N15" s="70">
        <v>1</v>
      </c>
      <c r="O15" s="71">
        <f t="shared" si="4"/>
        <v>400</v>
      </c>
      <c r="P15" s="72">
        <f t="shared" si="5"/>
        <v>0.34770514603616137</v>
      </c>
      <c r="Q15" s="68">
        <v>3</v>
      </c>
      <c r="R15" s="69">
        <v>0</v>
      </c>
      <c r="S15" s="70">
        <v>3</v>
      </c>
      <c r="T15" s="71">
        <f t="shared" si="6"/>
        <v>0</v>
      </c>
      <c r="U15" s="72">
        <f t="shared" si="7"/>
        <v>0.40705563093622793</v>
      </c>
      <c r="V15" s="68">
        <v>19</v>
      </c>
      <c r="W15" s="69">
        <v>6</v>
      </c>
      <c r="X15" s="70">
        <v>13</v>
      </c>
      <c r="Y15" s="71">
        <f t="shared" si="8"/>
        <v>46.15384615384615</v>
      </c>
      <c r="Z15" s="72">
        <f t="shared" si="9"/>
        <v>0.9313725490196079</v>
      </c>
      <c r="AA15" s="68">
        <v>47</v>
      </c>
      <c r="AB15" s="69">
        <v>25</v>
      </c>
      <c r="AC15" s="70">
        <v>22</v>
      </c>
      <c r="AD15" s="71">
        <f t="shared" si="10"/>
        <v>113.63636363636364</v>
      </c>
      <c r="AE15" s="72">
        <f t="shared" si="11"/>
        <v>0.7419100236779795</v>
      </c>
      <c r="AF15" s="68">
        <v>35</v>
      </c>
      <c r="AG15" s="69">
        <v>14</v>
      </c>
      <c r="AH15" s="70">
        <v>21</v>
      </c>
      <c r="AI15" s="71">
        <f t="shared" si="12"/>
        <v>66.66666666666666</v>
      </c>
      <c r="AJ15" s="72">
        <f t="shared" si="13"/>
        <v>0.5201367216525487</v>
      </c>
      <c r="AK15" s="68">
        <v>28</v>
      </c>
      <c r="AL15" s="69">
        <v>10</v>
      </c>
      <c r="AM15" s="70">
        <v>18</v>
      </c>
      <c r="AN15" s="71">
        <f t="shared" si="14"/>
        <v>55.55555555555556</v>
      </c>
      <c r="AO15" s="72">
        <f t="shared" si="15"/>
        <v>0.642791551882461</v>
      </c>
      <c r="AP15" s="68">
        <v>10</v>
      </c>
      <c r="AQ15" s="69">
        <v>4</v>
      </c>
      <c r="AR15" s="70">
        <v>6</v>
      </c>
      <c r="AS15" s="71">
        <f t="shared" si="16"/>
        <v>66.66666666666666</v>
      </c>
      <c r="AT15" s="72">
        <f t="shared" si="17"/>
        <v>0.4420866489832007</v>
      </c>
      <c r="AU15" s="68">
        <v>4</v>
      </c>
      <c r="AV15" s="69">
        <v>2</v>
      </c>
      <c r="AW15" s="70">
        <v>2</v>
      </c>
      <c r="AX15" s="71">
        <f t="shared" si="18"/>
        <v>100</v>
      </c>
      <c r="AY15" s="72">
        <f t="shared" si="19"/>
        <v>0.27303754266211605</v>
      </c>
      <c r="AZ15" s="68">
        <v>3</v>
      </c>
      <c r="BA15" s="69">
        <v>1</v>
      </c>
      <c r="BB15" s="70">
        <v>2</v>
      </c>
      <c r="BC15" s="71">
        <f t="shared" si="20"/>
        <v>50</v>
      </c>
      <c r="BD15" s="72">
        <f t="shared" si="21"/>
        <v>0.24834437086092717</v>
      </c>
      <c r="BE15" s="68">
        <v>7</v>
      </c>
      <c r="BF15" s="69">
        <v>3</v>
      </c>
      <c r="BG15" s="70">
        <v>4</v>
      </c>
      <c r="BH15" s="71">
        <f t="shared" si="22"/>
        <v>75</v>
      </c>
      <c r="BI15" s="72">
        <f t="shared" si="23"/>
        <v>0.5494505494505495</v>
      </c>
      <c r="BJ15" s="68">
        <v>9</v>
      </c>
      <c r="BK15" s="69">
        <v>7</v>
      </c>
      <c r="BL15" s="70">
        <v>2</v>
      </c>
      <c r="BM15" s="71">
        <f t="shared" si="24"/>
        <v>350</v>
      </c>
      <c r="BN15" s="72">
        <f t="shared" si="25"/>
        <v>1.0962241169305724</v>
      </c>
      <c r="BO15" s="68">
        <v>2</v>
      </c>
      <c r="BP15" s="69">
        <v>2</v>
      </c>
      <c r="BQ15" s="70">
        <v>0</v>
      </c>
      <c r="BR15" s="71" t="str">
        <f t="shared" si="26"/>
        <v>***</v>
      </c>
      <c r="BS15" s="72">
        <f t="shared" si="27"/>
        <v>0.41753653444676403</v>
      </c>
      <c r="BT15" s="68"/>
      <c r="BU15" s="69"/>
      <c r="BV15" s="70"/>
      <c r="BW15" s="71" t="str">
        <f t="shared" si="28"/>
        <v>***</v>
      </c>
      <c r="BX15" s="72">
        <f t="shared" si="29"/>
        <v>0</v>
      </c>
      <c r="BY15" s="68">
        <v>3</v>
      </c>
      <c r="BZ15" s="69">
        <v>2</v>
      </c>
      <c r="CA15" s="70">
        <v>1</v>
      </c>
      <c r="CB15" s="71">
        <f t="shared" si="30"/>
        <v>200</v>
      </c>
      <c r="CC15" s="72">
        <f t="shared" si="31"/>
        <v>1.1363636363636365</v>
      </c>
      <c r="CD15" s="68"/>
      <c r="CE15" s="69"/>
      <c r="CF15" s="70"/>
      <c r="CG15" s="71" t="str">
        <f t="shared" si="32"/>
        <v>***</v>
      </c>
      <c r="CH15" s="72">
        <f t="shared" si="33"/>
        <v>0</v>
      </c>
      <c r="CI15" s="68">
        <v>3</v>
      </c>
      <c r="CJ15" s="69">
        <v>1</v>
      </c>
      <c r="CK15" s="70">
        <v>2</v>
      </c>
      <c r="CL15" s="71">
        <f t="shared" si="34"/>
        <v>50</v>
      </c>
      <c r="CM15" s="72">
        <f t="shared" si="35"/>
        <v>1.5957446808510638</v>
      </c>
      <c r="CN15" s="68"/>
      <c r="CO15" s="69"/>
      <c r="CP15" s="70"/>
      <c r="CQ15" s="71" t="str">
        <f t="shared" si="36"/>
        <v>***</v>
      </c>
      <c r="CR15" s="72">
        <f t="shared" si="37"/>
        <v>0</v>
      </c>
      <c r="CS15" s="68">
        <f>SUM(CT15:CU15)</f>
        <v>0</v>
      </c>
      <c r="CT15" s="69"/>
      <c r="CU15" s="70"/>
      <c r="CV15" s="71" t="str">
        <f t="shared" si="38"/>
        <v>***</v>
      </c>
      <c r="CW15" s="73">
        <f t="shared" si="39"/>
        <v>0</v>
      </c>
    </row>
    <row r="16" spans="1:101" ht="13.5">
      <c r="A16" s="20" t="s">
        <v>62</v>
      </c>
      <c r="B16" s="74">
        <f>SUM(C16:D16)</f>
        <v>64</v>
      </c>
      <c r="C16" s="75">
        <f t="shared" si="41"/>
        <v>29</v>
      </c>
      <c r="D16" s="76">
        <f t="shared" si="41"/>
        <v>35</v>
      </c>
      <c r="E16" s="77">
        <f t="shared" si="0"/>
        <v>82.85714285714286</v>
      </c>
      <c r="F16" s="78">
        <f t="shared" si="1"/>
        <v>0.19536019536019536</v>
      </c>
      <c r="G16" s="74"/>
      <c r="H16" s="75"/>
      <c r="I16" s="76"/>
      <c r="J16" s="77" t="str">
        <f t="shared" si="2"/>
        <v>***</v>
      </c>
      <c r="K16" s="78">
        <f t="shared" si="3"/>
        <v>0</v>
      </c>
      <c r="L16" s="74">
        <v>4</v>
      </c>
      <c r="M16" s="75">
        <v>3</v>
      </c>
      <c r="N16" s="76">
        <v>1</v>
      </c>
      <c r="O16" s="77">
        <f t="shared" si="4"/>
        <v>300</v>
      </c>
      <c r="P16" s="78">
        <f t="shared" si="5"/>
        <v>0.27816411682892905</v>
      </c>
      <c r="Q16" s="74"/>
      <c r="R16" s="75"/>
      <c r="S16" s="76"/>
      <c r="T16" s="77" t="str">
        <f t="shared" si="6"/>
        <v>***</v>
      </c>
      <c r="U16" s="78">
        <f t="shared" si="7"/>
        <v>0</v>
      </c>
      <c r="V16" s="74">
        <v>1</v>
      </c>
      <c r="W16" s="75">
        <v>1</v>
      </c>
      <c r="X16" s="76">
        <v>0</v>
      </c>
      <c r="Y16" s="77" t="str">
        <f t="shared" si="8"/>
        <v>***</v>
      </c>
      <c r="Z16" s="78">
        <f t="shared" si="9"/>
        <v>0.049019607843137254</v>
      </c>
      <c r="AA16" s="74">
        <v>10</v>
      </c>
      <c r="AB16" s="75">
        <v>5</v>
      </c>
      <c r="AC16" s="76">
        <v>5</v>
      </c>
      <c r="AD16" s="77">
        <f t="shared" si="10"/>
        <v>100</v>
      </c>
      <c r="AE16" s="78">
        <f t="shared" si="11"/>
        <v>0.15785319652722968</v>
      </c>
      <c r="AF16" s="74">
        <v>14</v>
      </c>
      <c r="AG16" s="75">
        <v>6</v>
      </c>
      <c r="AH16" s="76">
        <v>8</v>
      </c>
      <c r="AI16" s="77">
        <f t="shared" si="12"/>
        <v>75</v>
      </c>
      <c r="AJ16" s="78">
        <f t="shared" si="13"/>
        <v>0.20805468866101945</v>
      </c>
      <c r="AK16" s="74">
        <v>9</v>
      </c>
      <c r="AL16" s="75">
        <v>3</v>
      </c>
      <c r="AM16" s="76">
        <v>6</v>
      </c>
      <c r="AN16" s="77">
        <f t="shared" si="14"/>
        <v>50</v>
      </c>
      <c r="AO16" s="78">
        <f t="shared" si="15"/>
        <v>0.2066115702479339</v>
      </c>
      <c r="AP16" s="74">
        <v>1</v>
      </c>
      <c r="AQ16" s="75">
        <v>0</v>
      </c>
      <c r="AR16" s="76">
        <v>1</v>
      </c>
      <c r="AS16" s="77">
        <f t="shared" si="16"/>
        <v>0</v>
      </c>
      <c r="AT16" s="78">
        <f t="shared" si="17"/>
        <v>0.044208664898320066</v>
      </c>
      <c r="AU16" s="74">
        <v>3</v>
      </c>
      <c r="AV16" s="75">
        <v>2</v>
      </c>
      <c r="AW16" s="76">
        <v>1</v>
      </c>
      <c r="AX16" s="77">
        <f t="shared" si="18"/>
        <v>200</v>
      </c>
      <c r="AY16" s="78">
        <f t="shared" si="19"/>
        <v>0.20477815699658702</v>
      </c>
      <c r="AZ16" s="74">
        <v>5</v>
      </c>
      <c r="BA16" s="75">
        <v>1</v>
      </c>
      <c r="BB16" s="76">
        <v>4</v>
      </c>
      <c r="BC16" s="77">
        <f t="shared" si="20"/>
        <v>25</v>
      </c>
      <c r="BD16" s="78">
        <f t="shared" si="21"/>
        <v>0.4139072847682119</v>
      </c>
      <c r="BE16" s="74">
        <v>4</v>
      </c>
      <c r="BF16" s="75">
        <v>3</v>
      </c>
      <c r="BG16" s="76">
        <v>1</v>
      </c>
      <c r="BH16" s="77">
        <f t="shared" si="22"/>
        <v>300</v>
      </c>
      <c r="BI16" s="78">
        <f t="shared" si="23"/>
        <v>0.3139717425431711</v>
      </c>
      <c r="BJ16" s="74">
        <v>5</v>
      </c>
      <c r="BK16" s="75">
        <v>3</v>
      </c>
      <c r="BL16" s="76">
        <v>2</v>
      </c>
      <c r="BM16" s="77">
        <f t="shared" si="24"/>
        <v>150</v>
      </c>
      <c r="BN16" s="78">
        <f t="shared" si="25"/>
        <v>0.6090133982947624</v>
      </c>
      <c r="BO16" s="74"/>
      <c r="BP16" s="75"/>
      <c r="BQ16" s="76"/>
      <c r="BR16" s="77" t="str">
        <f t="shared" si="26"/>
        <v>***</v>
      </c>
      <c r="BS16" s="78">
        <f t="shared" si="27"/>
        <v>0</v>
      </c>
      <c r="BT16" s="74">
        <v>1</v>
      </c>
      <c r="BU16" s="75">
        <v>0</v>
      </c>
      <c r="BV16" s="76">
        <v>1</v>
      </c>
      <c r="BW16" s="77">
        <f t="shared" si="28"/>
        <v>0</v>
      </c>
      <c r="BX16" s="78">
        <f t="shared" si="29"/>
        <v>0.30864197530864196</v>
      </c>
      <c r="BY16" s="74">
        <v>1</v>
      </c>
      <c r="BZ16" s="75">
        <v>1</v>
      </c>
      <c r="CA16" s="76">
        <v>0</v>
      </c>
      <c r="CB16" s="77" t="str">
        <f t="shared" si="30"/>
        <v>***</v>
      </c>
      <c r="CC16" s="78">
        <f t="shared" si="31"/>
        <v>0.3787878787878788</v>
      </c>
      <c r="CD16" s="74"/>
      <c r="CE16" s="75"/>
      <c r="CF16" s="76"/>
      <c r="CG16" s="77" t="str">
        <f t="shared" si="32"/>
        <v>***</v>
      </c>
      <c r="CH16" s="78">
        <f t="shared" si="33"/>
        <v>0</v>
      </c>
      <c r="CI16" s="74">
        <v>2</v>
      </c>
      <c r="CJ16" s="75">
        <v>0</v>
      </c>
      <c r="CK16" s="76">
        <v>2</v>
      </c>
      <c r="CL16" s="77">
        <f t="shared" si="34"/>
        <v>0</v>
      </c>
      <c r="CM16" s="78">
        <f t="shared" si="35"/>
        <v>1.0638297872340425</v>
      </c>
      <c r="CN16" s="74">
        <v>4</v>
      </c>
      <c r="CO16" s="75">
        <v>1</v>
      </c>
      <c r="CP16" s="76">
        <v>3</v>
      </c>
      <c r="CQ16" s="77">
        <f t="shared" si="36"/>
        <v>33.33333333333333</v>
      </c>
      <c r="CR16" s="78">
        <f t="shared" si="37"/>
        <v>3.2520325203252036</v>
      </c>
      <c r="CS16" s="74">
        <f>SUM(CT16:CU16)</f>
        <v>0</v>
      </c>
      <c r="CT16" s="75"/>
      <c r="CU16" s="76"/>
      <c r="CV16" s="77" t="str">
        <f t="shared" si="38"/>
        <v>***</v>
      </c>
      <c r="CW16" s="79">
        <f t="shared" si="39"/>
        <v>0</v>
      </c>
    </row>
    <row r="17" spans="1:101" ht="13.5">
      <c r="A17" s="24" t="s">
        <v>63</v>
      </c>
      <c r="B17" s="74">
        <f>SUM(C17:D17)</f>
        <v>105</v>
      </c>
      <c r="C17" s="75">
        <f t="shared" si="41"/>
        <v>54</v>
      </c>
      <c r="D17" s="76">
        <f t="shared" si="41"/>
        <v>51</v>
      </c>
      <c r="E17" s="77">
        <f t="shared" si="0"/>
        <v>105.88235294117648</v>
      </c>
      <c r="F17" s="78">
        <f t="shared" si="1"/>
        <v>0.3205128205128205</v>
      </c>
      <c r="G17" s="74">
        <v>14</v>
      </c>
      <c r="H17" s="75">
        <v>7</v>
      </c>
      <c r="I17" s="76">
        <v>7</v>
      </c>
      <c r="J17" s="77">
        <f t="shared" si="2"/>
        <v>100</v>
      </c>
      <c r="K17" s="78">
        <f t="shared" si="3"/>
        <v>0.5723630417007358</v>
      </c>
      <c r="L17" s="74">
        <v>3</v>
      </c>
      <c r="M17" s="75">
        <v>1</v>
      </c>
      <c r="N17" s="76">
        <v>2</v>
      </c>
      <c r="O17" s="77">
        <f t="shared" si="4"/>
        <v>50</v>
      </c>
      <c r="P17" s="78">
        <f t="shared" si="5"/>
        <v>0.2086230876216968</v>
      </c>
      <c r="Q17" s="74"/>
      <c r="R17" s="75"/>
      <c r="S17" s="76"/>
      <c r="T17" s="77" t="str">
        <f t="shared" si="6"/>
        <v>***</v>
      </c>
      <c r="U17" s="78">
        <f t="shared" si="7"/>
        <v>0</v>
      </c>
      <c r="V17" s="74">
        <v>8</v>
      </c>
      <c r="W17" s="75">
        <v>6</v>
      </c>
      <c r="X17" s="76">
        <v>2</v>
      </c>
      <c r="Y17" s="77">
        <f t="shared" si="8"/>
        <v>300</v>
      </c>
      <c r="Z17" s="78">
        <f t="shared" si="9"/>
        <v>0.39215686274509803</v>
      </c>
      <c r="AA17" s="74">
        <v>14</v>
      </c>
      <c r="AB17" s="75">
        <v>6</v>
      </c>
      <c r="AC17" s="76">
        <v>8</v>
      </c>
      <c r="AD17" s="77">
        <f t="shared" si="10"/>
        <v>75</v>
      </c>
      <c r="AE17" s="78">
        <f t="shared" si="11"/>
        <v>0.22099447513812157</v>
      </c>
      <c r="AF17" s="74">
        <v>17</v>
      </c>
      <c r="AG17" s="75">
        <v>6</v>
      </c>
      <c r="AH17" s="76">
        <v>11</v>
      </c>
      <c r="AI17" s="77">
        <f t="shared" si="12"/>
        <v>54.54545454545454</v>
      </c>
      <c r="AJ17" s="78">
        <f t="shared" si="13"/>
        <v>0.2526378362312379</v>
      </c>
      <c r="AK17" s="74">
        <v>14</v>
      </c>
      <c r="AL17" s="75">
        <v>6</v>
      </c>
      <c r="AM17" s="76">
        <v>8</v>
      </c>
      <c r="AN17" s="77">
        <f t="shared" si="14"/>
        <v>75</v>
      </c>
      <c r="AO17" s="78">
        <f t="shared" si="15"/>
        <v>0.3213957759412305</v>
      </c>
      <c r="AP17" s="74">
        <v>8</v>
      </c>
      <c r="AQ17" s="75">
        <v>6</v>
      </c>
      <c r="AR17" s="76">
        <v>2</v>
      </c>
      <c r="AS17" s="77">
        <f t="shared" si="16"/>
        <v>300</v>
      </c>
      <c r="AT17" s="78">
        <f t="shared" si="17"/>
        <v>0.3536693191865605</v>
      </c>
      <c r="AU17" s="74">
        <v>4</v>
      </c>
      <c r="AV17" s="75">
        <v>3</v>
      </c>
      <c r="AW17" s="76">
        <v>1</v>
      </c>
      <c r="AX17" s="77">
        <f t="shared" si="18"/>
        <v>300</v>
      </c>
      <c r="AY17" s="78">
        <f t="shared" si="19"/>
        <v>0.27303754266211605</v>
      </c>
      <c r="AZ17" s="74">
        <v>1</v>
      </c>
      <c r="BA17" s="75">
        <v>0</v>
      </c>
      <c r="BB17" s="76">
        <v>1</v>
      </c>
      <c r="BC17" s="77">
        <f t="shared" si="20"/>
        <v>0</v>
      </c>
      <c r="BD17" s="78">
        <f t="shared" si="21"/>
        <v>0.08278145695364239</v>
      </c>
      <c r="BE17" s="74">
        <v>5</v>
      </c>
      <c r="BF17" s="75">
        <v>5</v>
      </c>
      <c r="BG17" s="76">
        <v>0</v>
      </c>
      <c r="BH17" s="77" t="str">
        <f t="shared" si="22"/>
        <v>***</v>
      </c>
      <c r="BI17" s="78">
        <f t="shared" si="23"/>
        <v>0.39246467817896385</v>
      </c>
      <c r="BJ17" s="74">
        <v>1</v>
      </c>
      <c r="BK17" s="75">
        <v>0</v>
      </c>
      <c r="BL17" s="76">
        <v>1</v>
      </c>
      <c r="BM17" s="77">
        <f t="shared" si="24"/>
        <v>0</v>
      </c>
      <c r="BN17" s="78">
        <f t="shared" si="25"/>
        <v>0.12180267965895249</v>
      </c>
      <c r="BO17" s="74">
        <v>7</v>
      </c>
      <c r="BP17" s="75">
        <v>5</v>
      </c>
      <c r="BQ17" s="76">
        <v>2</v>
      </c>
      <c r="BR17" s="77">
        <f t="shared" si="26"/>
        <v>250</v>
      </c>
      <c r="BS17" s="78">
        <f t="shared" si="27"/>
        <v>1.4613778705636742</v>
      </c>
      <c r="BT17" s="74">
        <v>2</v>
      </c>
      <c r="BU17" s="75">
        <v>0</v>
      </c>
      <c r="BV17" s="76">
        <v>2</v>
      </c>
      <c r="BW17" s="77">
        <f t="shared" si="28"/>
        <v>0</v>
      </c>
      <c r="BX17" s="78">
        <f t="shared" si="29"/>
        <v>0.6172839506172839</v>
      </c>
      <c r="BY17" s="74">
        <v>2</v>
      </c>
      <c r="BZ17" s="75">
        <v>1</v>
      </c>
      <c r="CA17" s="76">
        <v>1</v>
      </c>
      <c r="CB17" s="77">
        <f t="shared" si="30"/>
        <v>100</v>
      </c>
      <c r="CC17" s="78">
        <f t="shared" si="31"/>
        <v>0.7575757575757576</v>
      </c>
      <c r="CD17" s="74">
        <v>3</v>
      </c>
      <c r="CE17" s="75">
        <v>1</v>
      </c>
      <c r="CF17" s="76">
        <v>2</v>
      </c>
      <c r="CG17" s="77">
        <f t="shared" si="32"/>
        <v>50</v>
      </c>
      <c r="CH17" s="78">
        <f t="shared" si="33"/>
        <v>1.4925373134328357</v>
      </c>
      <c r="CI17" s="74">
        <v>1</v>
      </c>
      <c r="CJ17" s="75">
        <v>1</v>
      </c>
      <c r="CK17" s="76">
        <v>0</v>
      </c>
      <c r="CL17" s="77" t="str">
        <f t="shared" si="34"/>
        <v>***</v>
      </c>
      <c r="CM17" s="78">
        <f t="shared" si="35"/>
        <v>0.5319148936170213</v>
      </c>
      <c r="CN17" s="74">
        <v>1</v>
      </c>
      <c r="CO17" s="75">
        <v>0</v>
      </c>
      <c r="CP17" s="76">
        <v>1</v>
      </c>
      <c r="CQ17" s="77">
        <f t="shared" si="36"/>
        <v>0</v>
      </c>
      <c r="CR17" s="78">
        <f t="shared" si="37"/>
        <v>0.8130081300813009</v>
      </c>
      <c r="CS17" s="74">
        <f>SUM(CT17:CU17)</f>
        <v>0</v>
      </c>
      <c r="CT17" s="75"/>
      <c r="CU17" s="76"/>
      <c r="CV17" s="77" t="str">
        <f t="shared" si="38"/>
        <v>***</v>
      </c>
      <c r="CW17" s="79">
        <f t="shared" si="39"/>
        <v>0</v>
      </c>
    </row>
    <row r="18" spans="1:101" ht="13.5">
      <c r="A18" s="25" t="s">
        <v>64</v>
      </c>
      <c r="B18" s="62">
        <f>SUM(B19:B20)</f>
        <v>1117</v>
      </c>
      <c r="C18" s="63">
        <f>SUM(C19:C20)</f>
        <v>521</v>
      </c>
      <c r="D18" s="64">
        <f>SUM(D19:D20)</f>
        <v>596</v>
      </c>
      <c r="E18" s="65">
        <f t="shared" si="0"/>
        <v>87.41610738255034</v>
      </c>
      <c r="F18" s="66">
        <f t="shared" si="1"/>
        <v>3.4096459096459095</v>
      </c>
      <c r="G18" s="62">
        <f>SUM(G19:G20)</f>
        <v>79</v>
      </c>
      <c r="H18" s="63">
        <f>SUM(H19:H20)</f>
        <v>42</v>
      </c>
      <c r="I18" s="64">
        <f>SUM(I19:I20)</f>
        <v>37</v>
      </c>
      <c r="J18" s="65">
        <f t="shared" si="2"/>
        <v>113.51351351351352</v>
      </c>
      <c r="K18" s="66">
        <f t="shared" si="3"/>
        <v>3.2297628781684384</v>
      </c>
      <c r="L18" s="62">
        <f>SUM(L19:L20)</f>
        <v>37</v>
      </c>
      <c r="M18" s="63">
        <f>SUM(M19:M20)</f>
        <v>21</v>
      </c>
      <c r="N18" s="64">
        <f>SUM(N19:N20)</f>
        <v>16</v>
      </c>
      <c r="O18" s="65">
        <f t="shared" si="4"/>
        <v>131.25</v>
      </c>
      <c r="P18" s="66">
        <f t="shared" si="5"/>
        <v>2.5730180806675937</v>
      </c>
      <c r="Q18" s="62">
        <f>SUM(Q19:Q20)</f>
        <v>22</v>
      </c>
      <c r="R18" s="63">
        <f>SUM(R19:R20)</f>
        <v>7</v>
      </c>
      <c r="S18" s="64">
        <f>SUM(S19:S20)</f>
        <v>15</v>
      </c>
      <c r="T18" s="65">
        <f t="shared" si="6"/>
        <v>46.666666666666664</v>
      </c>
      <c r="U18" s="66">
        <f t="shared" si="7"/>
        <v>2.9850746268656714</v>
      </c>
      <c r="V18" s="62">
        <f>SUM(V19:V20)</f>
        <v>58</v>
      </c>
      <c r="W18" s="63">
        <f>SUM(W19:W20)</f>
        <v>31</v>
      </c>
      <c r="X18" s="64">
        <f>SUM(X19:X20)</f>
        <v>27</v>
      </c>
      <c r="Y18" s="65">
        <f t="shared" si="8"/>
        <v>114.81481481481481</v>
      </c>
      <c r="Z18" s="66">
        <f t="shared" si="9"/>
        <v>2.843137254901961</v>
      </c>
      <c r="AA18" s="62">
        <f>SUM(AA19:AA20)</f>
        <v>222</v>
      </c>
      <c r="AB18" s="63">
        <f>SUM(AB19:AB20)</f>
        <v>90</v>
      </c>
      <c r="AC18" s="64">
        <f>SUM(AC19:AC20)</f>
        <v>132</v>
      </c>
      <c r="AD18" s="65">
        <f t="shared" si="10"/>
        <v>68.18181818181817</v>
      </c>
      <c r="AE18" s="66">
        <f t="shared" si="11"/>
        <v>3.504340962904499</v>
      </c>
      <c r="AF18" s="62">
        <f>SUM(AF19:AF20)</f>
        <v>232</v>
      </c>
      <c r="AG18" s="63">
        <f>SUM(AG19:AG20)</f>
        <v>101</v>
      </c>
      <c r="AH18" s="64">
        <f>SUM(AH19:AH20)</f>
        <v>131</v>
      </c>
      <c r="AI18" s="65">
        <f t="shared" si="12"/>
        <v>77.09923664122137</v>
      </c>
      <c r="AJ18" s="66">
        <f t="shared" si="13"/>
        <v>3.4477634120968945</v>
      </c>
      <c r="AK18" s="62">
        <f>SUM(AK19:AK20)</f>
        <v>170</v>
      </c>
      <c r="AL18" s="63">
        <f>SUM(AL19:AL20)</f>
        <v>79</v>
      </c>
      <c r="AM18" s="64">
        <f>SUM(AM19:AM20)</f>
        <v>91</v>
      </c>
      <c r="AN18" s="65">
        <f t="shared" si="14"/>
        <v>86.81318681318682</v>
      </c>
      <c r="AO18" s="66">
        <f t="shared" si="15"/>
        <v>3.902662993572085</v>
      </c>
      <c r="AP18" s="62">
        <f>SUM(AP19:AP20)</f>
        <v>59</v>
      </c>
      <c r="AQ18" s="63">
        <f>SUM(AQ19:AQ20)</f>
        <v>27</v>
      </c>
      <c r="AR18" s="64">
        <f>SUM(AR19:AR20)</f>
        <v>32</v>
      </c>
      <c r="AS18" s="65">
        <f t="shared" si="16"/>
        <v>84.375</v>
      </c>
      <c r="AT18" s="66">
        <f t="shared" si="17"/>
        <v>2.608311229000884</v>
      </c>
      <c r="AU18" s="62">
        <f>SUM(AU19:AU20)</f>
        <v>45</v>
      </c>
      <c r="AV18" s="63">
        <f>SUM(AV19:AV20)</f>
        <v>21</v>
      </c>
      <c r="AW18" s="64">
        <f>SUM(AW19:AW20)</f>
        <v>24</v>
      </c>
      <c r="AX18" s="65">
        <f t="shared" si="18"/>
        <v>87.5</v>
      </c>
      <c r="AY18" s="66">
        <f t="shared" si="19"/>
        <v>3.0716723549488054</v>
      </c>
      <c r="AZ18" s="62">
        <f>SUM(AZ19:AZ20)</f>
        <v>41</v>
      </c>
      <c r="BA18" s="63">
        <f>SUM(BA19:BA20)</f>
        <v>20</v>
      </c>
      <c r="BB18" s="64">
        <f>SUM(BB19:BB20)</f>
        <v>21</v>
      </c>
      <c r="BC18" s="65">
        <f t="shared" si="20"/>
        <v>95.23809523809523</v>
      </c>
      <c r="BD18" s="66">
        <f t="shared" si="21"/>
        <v>3.3940397350993377</v>
      </c>
      <c r="BE18" s="62">
        <f>SUM(BE19:BE20)</f>
        <v>44</v>
      </c>
      <c r="BF18" s="63">
        <f>SUM(BF19:BF20)</f>
        <v>29</v>
      </c>
      <c r="BG18" s="64">
        <f>SUM(BG19:BG20)</f>
        <v>15</v>
      </c>
      <c r="BH18" s="65">
        <f t="shared" si="22"/>
        <v>193.33333333333334</v>
      </c>
      <c r="BI18" s="66">
        <f t="shared" si="23"/>
        <v>3.453689167974882</v>
      </c>
      <c r="BJ18" s="62">
        <f>SUM(BJ19:BJ20)</f>
        <v>31</v>
      </c>
      <c r="BK18" s="63">
        <f>SUM(BK19:BK20)</f>
        <v>21</v>
      </c>
      <c r="BL18" s="64">
        <f>SUM(BL19:BL20)</f>
        <v>10</v>
      </c>
      <c r="BM18" s="65">
        <f t="shared" si="24"/>
        <v>210</v>
      </c>
      <c r="BN18" s="66">
        <f t="shared" si="25"/>
        <v>3.7758830694275276</v>
      </c>
      <c r="BO18" s="62">
        <f>SUM(BO19:BO20)</f>
        <v>19</v>
      </c>
      <c r="BP18" s="63">
        <f>SUM(BP19:BP20)</f>
        <v>11</v>
      </c>
      <c r="BQ18" s="64">
        <f>SUM(BQ19:BQ20)</f>
        <v>8</v>
      </c>
      <c r="BR18" s="65">
        <f t="shared" si="26"/>
        <v>137.5</v>
      </c>
      <c r="BS18" s="66">
        <f t="shared" si="27"/>
        <v>3.966597077244259</v>
      </c>
      <c r="BT18" s="62">
        <f>SUM(BT19:BT20)</f>
        <v>13</v>
      </c>
      <c r="BU18" s="63">
        <f>SUM(BU19:BU20)</f>
        <v>5</v>
      </c>
      <c r="BV18" s="64">
        <f>SUM(BV19:BV20)</f>
        <v>8</v>
      </c>
      <c r="BW18" s="65">
        <f t="shared" si="28"/>
        <v>62.5</v>
      </c>
      <c r="BX18" s="66">
        <f t="shared" si="29"/>
        <v>4.012345679012346</v>
      </c>
      <c r="BY18" s="62">
        <f>SUM(BY19:BY20)</f>
        <v>14</v>
      </c>
      <c r="BZ18" s="63">
        <f>SUM(BZ19:BZ20)</f>
        <v>6</v>
      </c>
      <c r="CA18" s="64">
        <f>SUM(CA19:CA20)</f>
        <v>8</v>
      </c>
      <c r="CB18" s="65">
        <f t="shared" si="30"/>
        <v>75</v>
      </c>
      <c r="CC18" s="66">
        <f t="shared" si="31"/>
        <v>5.303030303030303</v>
      </c>
      <c r="CD18" s="62">
        <f>SUM(CD19:CD20)</f>
        <v>13</v>
      </c>
      <c r="CE18" s="63">
        <f>SUM(CE19:CE20)</f>
        <v>4</v>
      </c>
      <c r="CF18" s="64">
        <f>SUM(CF19:CF20)</f>
        <v>9</v>
      </c>
      <c r="CG18" s="65">
        <f t="shared" si="32"/>
        <v>44.44444444444444</v>
      </c>
      <c r="CH18" s="66">
        <f t="shared" si="33"/>
        <v>6.467661691542288</v>
      </c>
      <c r="CI18" s="62">
        <f>SUM(CI19:CI20)</f>
        <v>11</v>
      </c>
      <c r="CJ18" s="63">
        <f>SUM(CJ19:CJ20)</f>
        <v>6</v>
      </c>
      <c r="CK18" s="64">
        <f>SUM(CK19:CK20)</f>
        <v>5</v>
      </c>
      <c r="CL18" s="65">
        <f t="shared" si="34"/>
        <v>120</v>
      </c>
      <c r="CM18" s="66">
        <f t="shared" si="35"/>
        <v>5.851063829787234</v>
      </c>
      <c r="CN18" s="62">
        <f>SUM(CN19:CN20)</f>
        <v>2</v>
      </c>
      <c r="CO18" s="63">
        <f>SUM(CO19:CO20)</f>
        <v>0</v>
      </c>
      <c r="CP18" s="64">
        <f>SUM(CP19:CP20)</f>
        <v>2</v>
      </c>
      <c r="CQ18" s="65">
        <f t="shared" si="36"/>
        <v>0</v>
      </c>
      <c r="CR18" s="66">
        <f t="shared" si="37"/>
        <v>1.6260162601626018</v>
      </c>
      <c r="CS18" s="62">
        <f>SUM(CS19:CS20)</f>
        <v>5</v>
      </c>
      <c r="CT18" s="63">
        <f>SUM(CT19:CT20)</f>
        <v>0</v>
      </c>
      <c r="CU18" s="64">
        <f>SUM(CU19:CU20)</f>
        <v>5</v>
      </c>
      <c r="CV18" s="65">
        <f t="shared" si="38"/>
        <v>0</v>
      </c>
      <c r="CW18" s="67">
        <f t="shared" si="39"/>
        <v>7.142857142857142</v>
      </c>
    </row>
    <row r="19" spans="1:101" ht="13.5">
      <c r="A19" s="16" t="s">
        <v>65</v>
      </c>
      <c r="B19" s="80">
        <f>SUM(C19:D19)</f>
        <v>856</v>
      </c>
      <c r="C19" s="81">
        <f>H19+M19+R19+W19+AB19+AG19+AL19+AQ19+AV19+BA19+BF19+BK19+BP19+BU19+BZ19+CE19+CJ19+CO19+CT19</f>
        <v>399</v>
      </c>
      <c r="D19" s="82">
        <f>I19+N19+S19+X19+AC19+AH19+AM19+AR19+AW19+BB19+BG19+BL19+BQ19+BV19+CA19+CF19+CK19+CP19+CU19</f>
        <v>457</v>
      </c>
      <c r="E19" s="83">
        <f t="shared" si="0"/>
        <v>87.30853391684902</v>
      </c>
      <c r="F19" s="84">
        <f t="shared" si="1"/>
        <v>2.612942612942613</v>
      </c>
      <c r="G19" s="80">
        <v>62</v>
      </c>
      <c r="H19" s="81">
        <v>35</v>
      </c>
      <c r="I19" s="82">
        <v>27</v>
      </c>
      <c r="J19" s="83">
        <f t="shared" si="2"/>
        <v>129.62962962962962</v>
      </c>
      <c r="K19" s="84">
        <f t="shared" si="3"/>
        <v>2.5347506132461164</v>
      </c>
      <c r="L19" s="80">
        <v>30</v>
      </c>
      <c r="M19" s="81">
        <v>17</v>
      </c>
      <c r="N19" s="82">
        <v>13</v>
      </c>
      <c r="O19" s="83">
        <f t="shared" si="4"/>
        <v>130.76923076923077</v>
      </c>
      <c r="P19" s="84">
        <f t="shared" si="5"/>
        <v>2.086230876216968</v>
      </c>
      <c r="Q19" s="80">
        <v>18</v>
      </c>
      <c r="R19" s="81">
        <v>5</v>
      </c>
      <c r="S19" s="82">
        <v>13</v>
      </c>
      <c r="T19" s="83">
        <f t="shared" si="6"/>
        <v>38.46153846153847</v>
      </c>
      <c r="U19" s="84">
        <f t="shared" si="7"/>
        <v>2.4423337856173677</v>
      </c>
      <c r="V19" s="80">
        <v>41</v>
      </c>
      <c r="W19" s="81">
        <v>23</v>
      </c>
      <c r="X19" s="82">
        <v>18</v>
      </c>
      <c r="Y19" s="83">
        <f t="shared" si="8"/>
        <v>127.77777777777777</v>
      </c>
      <c r="Z19" s="84">
        <f t="shared" si="9"/>
        <v>2.0098039215686274</v>
      </c>
      <c r="AA19" s="80">
        <v>165</v>
      </c>
      <c r="AB19" s="81">
        <v>70</v>
      </c>
      <c r="AC19" s="82">
        <v>95</v>
      </c>
      <c r="AD19" s="83">
        <f t="shared" si="10"/>
        <v>73.68421052631578</v>
      </c>
      <c r="AE19" s="84">
        <f t="shared" si="11"/>
        <v>2.6045777426992895</v>
      </c>
      <c r="AF19" s="80">
        <v>176</v>
      </c>
      <c r="AG19" s="81">
        <v>73</v>
      </c>
      <c r="AH19" s="82">
        <v>103</v>
      </c>
      <c r="AI19" s="83">
        <f t="shared" si="12"/>
        <v>70.87378640776699</v>
      </c>
      <c r="AJ19" s="84">
        <f t="shared" si="13"/>
        <v>2.615544657452816</v>
      </c>
      <c r="AK19" s="80">
        <v>140</v>
      </c>
      <c r="AL19" s="81">
        <v>64</v>
      </c>
      <c r="AM19" s="82">
        <v>76</v>
      </c>
      <c r="AN19" s="83">
        <f t="shared" si="14"/>
        <v>84.21052631578947</v>
      </c>
      <c r="AO19" s="84">
        <f t="shared" si="15"/>
        <v>3.213957759412305</v>
      </c>
      <c r="AP19" s="80">
        <v>49</v>
      </c>
      <c r="AQ19" s="81">
        <v>22</v>
      </c>
      <c r="AR19" s="82">
        <v>27</v>
      </c>
      <c r="AS19" s="83">
        <f t="shared" si="16"/>
        <v>81.48148148148148</v>
      </c>
      <c r="AT19" s="84">
        <f t="shared" si="17"/>
        <v>2.1662245800176834</v>
      </c>
      <c r="AU19" s="80">
        <v>31</v>
      </c>
      <c r="AV19" s="81">
        <v>15</v>
      </c>
      <c r="AW19" s="82">
        <v>16</v>
      </c>
      <c r="AX19" s="83">
        <f t="shared" si="18"/>
        <v>93.75</v>
      </c>
      <c r="AY19" s="84">
        <f t="shared" si="19"/>
        <v>2.1160409556313993</v>
      </c>
      <c r="AZ19" s="80">
        <v>29</v>
      </c>
      <c r="BA19" s="81">
        <v>13</v>
      </c>
      <c r="BB19" s="82">
        <v>16</v>
      </c>
      <c r="BC19" s="83">
        <f t="shared" si="20"/>
        <v>81.25</v>
      </c>
      <c r="BD19" s="84">
        <f t="shared" si="21"/>
        <v>2.4006622516556293</v>
      </c>
      <c r="BE19" s="80">
        <v>38</v>
      </c>
      <c r="BF19" s="81">
        <v>24</v>
      </c>
      <c r="BG19" s="82">
        <v>14</v>
      </c>
      <c r="BH19" s="83">
        <f t="shared" si="22"/>
        <v>171.42857142857142</v>
      </c>
      <c r="BI19" s="84">
        <f t="shared" si="23"/>
        <v>2.9827315541601256</v>
      </c>
      <c r="BJ19" s="80">
        <v>25</v>
      </c>
      <c r="BK19" s="81">
        <v>16</v>
      </c>
      <c r="BL19" s="82">
        <v>9</v>
      </c>
      <c r="BM19" s="83">
        <f t="shared" si="24"/>
        <v>177.77777777777777</v>
      </c>
      <c r="BN19" s="84">
        <f t="shared" si="25"/>
        <v>3.0450669914738127</v>
      </c>
      <c r="BO19" s="80">
        <v>17</v>
      </c>
      <c r="BP19" s="81">
        <v>10</v>
      </c>
      <c r="BQ19" s="82">
        <v>7</v>
      </c>
      <c r="BR19" s="83">
        <f t="shared" si="26"/>
        <v>142.85714285714286</v>
      </c>
      <c r="BS19" s="84">
        <f t="shared" si="27"/>
        <v>3.549060542797495</v>
      </c>
      <c r="BT19" s="80">
        <v>8</v>
      </c>
      <c r="BU19" s="81">
        <v>3</v>
      </c>
      <c r="BV19" s="82">
        <v>5</v>
      </c>
      <c r="BW19" s="83">
        <f t="shared" si="28"/>
        <v>60</v>
      </c>
      <c r="BX19" s="84">
        <f t="shared" si="29"/>
        <v>2.4691358024691357</v>
      </c>
      <c r="BY19" s="80">
        <v>10</v>
      </c>
      <c r="BZ19" s="81">
        <v>5</v>
      </c>
      <c r="CA19" s="82">
        <v>5</v>
      </c>
      <c r="CB19" s="83">
        <f t="shared" si="30"/>
        <v>100</v>
      </c>
      <c r="CC19" s="84">
        <f t="shared" si="31"/>
        <v>3.787878787878788</v>
      </c>
      <c r="CD19" s="80">
        <v>6</v>
      </c>
      <c r="CE19" s="81">
        <v>2</v>
      </c>
      <c r="CF19" s="82">
        <v>4</v>
      </c>
      <c r="CG19" s="83">
        <f t="shared" si="32"/>
        <v>50</v>
      </c>
      <c r="CH19" s="84">
        <f t="shared" si="33"/>
        <v>2.9850746268656714</v>
      </c>
      <c r="CI19" s="80">
        <v>5</v>
      </c>
      <c r="CJ19" s="81">
        <v>2</v>
      </c>
      <c r="CK19" s="82">
        <v>3</v>
      </c>
      <c r="CL19" s="83">
        <f t="shared" si="34"/>
        <v>66.66666666666666</v>
      </c>
      <c r="CM19" s="84">
        <f t="shared" si="35"/>
        <v>2.6595744680851063</v>
      </c>
      <c r="CN19" s="80">
        <v>2</v>
      </c>
      <c r="CO19" s="81">
        <v>0</v>
      </c>
      <c r="CP19" s="82">
        <v>2</v>
      </c>
      <c r="CQ19" s="83">
        <f t="shared" si="36"/>
        <v>0</v>
      </c>
      <c r="CR19" s="84">
        <f t="shared" si="37"/>
        <v>1.6260162601626018</v>
      </c>
      <c r="CS19" s="80">
        <f>SUM(CT19:CU19)</f>
        <v>4</v>
      </c>
      <c r="CT19" s="81"/>
      <c r="CU19" s="82">
        <v>4</v>
      </c>
      <c r="CV19" s="83">
        <f t="shared" si="38"/>
        <v>0</v>
      </c>
      <c r="CW19" s="85">
        <f t="shared" si="39"/>
        <v>5.714285714285714</v>
      </c>
    </row>
    <row r="20" spans="1:101" s="29" customFormat="1" ht="13.5">
      <c r="A20" s="20" t="s">
        <v>66</v>
      </c>
      <c r="B20" s="74">
        <f>SUM(C20:D20)</f>
        <v>261</v>
      </c>
      <c r="C20" s="75">
        <f>H20+M20+R20+W20+AB20+AG20+AL20+AQ20+AV20+BA20+BF20+BK20+BP20+BU20+BZ20+CE20+CJ20+CO20+CT20</f>
        <v>122</v>
      </c>
      <c r="D20" s="76">
        <f>I20+N20+S20+X20+AC20+AH20+AM20+AR20+AW20+BB20+BG20+BL20+BQ20+BV20+CA20+CF20+CK20+CP20+CU20</f>
        <v>139</v>
      </c>
      <c r="E20" s="77">
        <f t="shared" si="0"/>
        <v>87.76978417266187</v>
      </c>
      <c r="F20" s="78">
        <f t="shared" si="1"/>
        <v>0.7967032967032966</v>
      </c>
      <c r="G20" s="74">
        <v>17</v>
      </c>
      <c r="H20" s="75">
        <v>7</v>
      </c>
      <c r="I20" s="76">
        <v>10</v>
      </c>
      <c r="J20" s="77">
        <f t="shared" si="2"/>
        <v>70</v>
      </c>
      <c r="K20" s="78">
        <f t="shared" si="3"/>
        <v>0.6950122649223222</v>
      </c>
      <c r="L20" s="74">
        <v>7</v>
      </c>
      <c r="M20" s="75">
        <v>4</v>
      </c>
      <c r="N20" s="76">
        <v>3</v>
      </c>
      <c r="O20" s="77">
        <f t="shared" si="4"/>
        <v>133.33333333333331</v>
      </c>
      <c r="P20" s="78">
        <f t="shared" si="5"/>
        <v>0.48678720445062584</v>
      </c>
      <c r="Q20" s="74">
        <v>4</v>
      </c>
      <c r="R20" s="75">
        <v>2</v>
      </c>
      <c r="S20" s="76">
        <v>2</v>
      </c>
      <c r="T20" s="77">
        <f t="shared" si="6"/>
        <v>100</v>
      </c>
      <c r="U20" s="78">
        <f t="shared" si="7"/>
        <v>0.5427408412483039</v>
      </c>
      <c r="V20" s="74">
        <v>17</v>
      </c>
      <c r="W20" s="75">
        <v>8</v>
      </c>
      <c r="X20" s="76">
        <v>9</v>
      </c>
      <c r="Y20" s="77">
        <f t="shared" si="8"/>
        <v>88.88888888888889</v>
      </c>
      <c r="Z20" s="78">
        <f t="shared" si="9"/>
        <v>0.8333333333333334</v>
      </c>
      <c r="AA20" s="74">
        <v>57</v>
      </c>
      <c r="AB20" s="75">
        <v>20</v>
      </c>
      <c r="AC20" s="76">
        <v>37</v>
      </c>
      <c r="AD20" s="77">
        <f t="shared" si="10"/>
        <v>54.054054054054056</v>
      </c>
      <c r="AE20" s="78">
        <f t="shared" si="11"/>
        <v>0.8997632202052093</v>
      </c>
      <c r="AF20" s="74">
        <v>56</v>
      </c>
      <c r="AG20" s="75">
        <v>28</v>
      </c>
      <c r="AH20" s="76">
        <v>28</v>
      </c>
      <c r="AI20" s="77">
        <f t="shared" si="12"/>
        <v>100</v>
      </c>
      <c r="AJ20" s="78">
        <f t="shared" si="13"/>
        <v>0.8322187546440778</v>
      </c>
      <c r="AK20" s="74">
        <v>30</v>
      </c>
      <c r="AL20" s="75">
        <v>15</v>
      </c>
      <c r="AM20" s="76">
        <v>15</v>
      </c>
      <c r="AN20" s="77">
        <f t="shared" si="14"/>
        <v>100</v>
      </c>
      <c r="AO20" s="78">
        <f t="shared" si="15"/>
        <v>0.6887052341597797</v>
      </c>
      <c r="AP20" s="74">
        <v>10</v>
      </c>
      <c r="AQ20" s="75">
        <v>5</v>
      </c>
      <c r="AR20" s="76">
        <v>5</v>
      </c>
      <c r="AS20" s="77">
        <f t="shared" si="16"/>
        <v>100</v>
      </c>
      <c r="AT20" s="78">
        <f t="shared" si="17"/>
        <v>0.4420866489832007</v>
      </c>
      <c r="AU20" s="74">
        <v>14</v>
      </c>
      <c r="AV20" s="75">
        <v>6</v>
      </c>
      <c r="AW20" s="76">
        <v>8</v>
      </c>
      <c r="AX20" s="77">
        <f t="shared" si="18"/>
        <v>75</v>
      </c>
      <c r="AY20" s="78">
        <f t="shared" si="19"/>
        <v>0.955631399317406</v>
      </c>
      <c r="AZ20" s="74">
        <v>12</v>
      </c>
      <c r="BA20" s="75">
        <v>7</v>
      </c>
      <c r="BB20" s="76">
        <v>5</v>
      </c>
      <c r="BC20" s="77">
        <f t="shared" si="20"/>
        <v>140</v>
      </c>
      <c r="BD20" s="78">
        <f t="shared" si="21"/>
        <v>0.9933774834437087</v>
      </c>
      <c r="BE20" s="74">
        <v>6</v>
      </c>
      <c r="BF20" s="75">
        <v>5</v>
      </c>
      <c r="BG20" s="76">
        <v>1</v>
      </c>
      <c r="BH20" s="77">
        <f t="shared" si="22"/>
        <v>500</v>
      </c>
      <c r="BI20" s="78">
        <f t="shared" si="23"/>
        <v>0.47095761381475665</v>
      </c>
      <c r="BJ20" s="74">
        <v>6</v>
      </c>
      <c r="BK20" s="75">
        <v>5</v>
      </c>
      <c r="BL20" s="76">
        <v>1</v>
      </c>
      <c r="BM20" s="77">
        <f t="shared" si="24"/>
        <v>500</v>
      </c>
      <c r="BN20" s="78">
        <f t="shared" si="25"/>
        <v>0.730816077953715</v>
      </c>
      <c r="BO20" s="74">
        <v>2</v>
      </c>
      <c r="BP20" s="75">
        <v>1</v>
      </c>
      <c r="BQ20" s="76">
        <v>1</v>
      </c>
      <c r="BR20" s="77">
        <f t="shared" si="26"/>
        <v>100</v>
      </c>
      <c r="BS20" s="78">
        <f t="shared" si="27"/>
        <v>0.41753653444676403</v>
      </c>
      <c r="BT20" s="74">
        <v>5</v>
      </c>
      <c r="BU20" s="75">
        <v>2</v>
      </c>
      <c r="BV20" s="76">
        <v>3</v>
      </c>
      <c r="BW20" s="77">
        <f t="shared" si="28"/>
        <v>66.66666666666666</v>
      </c>
      <c r="BX20" s="78">
        <f t="shared" si="29"/>
        <v>1.5432098765432098</v>
      </c>
      <c r="BY20" s="74">
        <v>4</v>
      </c>
      <c r="BZ20" s="75">
        <v>1</v>
      </c>
      <c r="CA20" s="76">
        <v>3</v>
      </c>
      <c r="CB20" s="77">
        <f t="shared" si="30"/>
        <v>33.33333333333333</v>
      </c>
      <c r="CC20" s="78">
        <f t="shared" si="31"/>
        <v>1.5151515151515151</v>
      </c>
      <c r="CD20" s="74">
        <v>7</v>
      </c>
      <c r="CE20" s="75">
        <v>2</v>
      </c>
      <c r="CF20" s="76">
        <v>5</v>
      </c>
      <c r="CG20" s="77">
        <f t="shared" si="32"/>
        <v>40</v>
      </c>
      <c r="CH20" s="78">
        <f t="shared" si="33"/>
        <v>3.482587064676617</v>
      </c>
      <c r="CI20" s="74">
        <v>6</v>
      </c>
      <c r="CJ20" s="75">
        <v>4</v>
      </c>
      <c r="CK20" s="76">
        <v>2</v>
      </c>
      <c r="CL20" s="77">
        <f t="shared" si="34"/>
        <v>200</v>
      </c>
      <c r="CM20" s="78">
        <f t="shared" si="35"/>
        <v>3.1914893617021276</v>
      </c>
      <c r="CN20" s="74"/>
      <c r="CO20" s="75"/>
      <c r="CP20" s="76"/>
      <c r="CQ20" s="77" t="str">
        <f t="shared" si="36"/>
        <v>***</v>
      </c>
      <c r="CR20" s="78">
        <f t="shared" si="37"/>
        <v>0</v>
      </c>
      <c r="CS20" s="74">
        <f>SUM(CT20:CU20)</f>
        <v>1</v>
      </c>
      <c r="CT20" s="75"/>
      <c r="CU20" s="76">
        <v>1</v>
      </c>
      <c r="CV20" s="77">
        <f t="shared" si="38"/>
        <v>0</v>
      </c>
      <c r="CW20" s="79">
        <f t="shared" si="39"/>
        <v>1.4285714285714286</v>
      </c>
    </row>
    <row r="21" spans="1:101" s="29" customFormat="1" ht="13.5">
      <c r="A21" s="25" t="s">
        <v>67</v>
      </c>
      <c r="B21" s="62">
        <f>SUM(B22:B28)</f>
        <v>1330</v>
      </c>
      <c r="C21" s="63">
        <f>SUM(C22:C28)</f>
        <v>626</v>
      </c>
      <c r="D21" s="64">
        <f>SUM(D22:D28)</f>
        <v>704</v>
      </c>
      <c r="E21" s="65">
        <f t="shared" si="0"/>
        <v>88.92045454545455</v>
      </c>
      <c r="F21" s="66">
        <f t="shared" si="1"/>
        <v>4.05982905982906</v>
      </c>
      <c r="G21" s="62">
        <f>SUM(G22:G28)</f>
        <v>90</v>
      </c>
      <c r="H21" s="63">
        <f>SUM(H22:H28)</f>
        <v>49</v>
      </c>
      <c r="I21" s="64">
        <f>SUM(I22:I28)</f>
        <v>41</v>
      </c>
      <c r="J21" s="65">
        <f t="shared" si="2"/>
        <v>119.51219512195121</v>
      </c>
      <c r="K21" s="66">
        <f t="shared" si="3"/>
        <v>3.679476696647588</v>
      </c>
      <c r="L21" s="62">
        <f>SUM(L22:L28)</f>
        <v>54</v>
      </c>
      <c r="M21" s="63">
        <f>SUM(M22:M28)</f>
        <v>19</v>
      </c>
      <c r="N21" s="64">
        <f>SUM(N22:N28)</f>
        <v>35</v>
      </c>
      <c r="O21" s="65">
        <f t="shared" si="4"/>
        <v>54.285714285714285</v>
      </c>
      <c r="P21" s="66">
        <f t="shared" si="5"/>
        <v>3.7552155771905427</v>
      </c>
      <c r="Q21" s="62">
        <f>SUM(Q22:Q28)</f>
        <v>28</v>
      </c>
      <c r="R21" s="63">
        <f>SUM(R22:R28)</f>
        <v>15</v>
      </c>
      <c r="S21" s="64">
        <f>SUM(S22:S28)</f>
        <v>13</v>
      </c>
      <c r="T21" s="65">
        <f t="shared" si="6"/>
        <v>115.38461538461537</v>
      </c>
      <c r="U21" s="66">
        <f t="shared" si="7"/>
        <v>3.7991858887381276</v>
      </c>
      <c r="V21" s="62">
        <f>SUM(V22:V28)</f>
        <v>122</v>
      </c>
      <c r="W21" s="63">
        <f>SUM(W22:W28)</f>
        <v>66</v>
      </c>
      <c r="X21" s="64">
        <f>SUM(X22:X28)</f>
        <v>56</v>
      </c>
      <c r="Y21" s="65">
        <f t="shared" si="8"/>
        <v>117.85714285714286</v>
      </c>
      <c r="Z21" s="66">
        <f t="shared" si="9"/>
        <v>5.980392156862745</v>
      </c>
      <c r="AA21" s="62">
        <f>SUM(AA22:AA28)</f>
        <v>239</v>
      </c>
      <c r="AB21" s="63">
        <f>SUM(AB22:AB28)</f>
        <v>105</v>
      </c>
      <c r="AC21" s="64">
        <f>SUM(AC22:AC28)</f>
        <v>134</v>
      </c>
      <c r="AD21" s="65">
        <f t="shared" si="10"/>
        <v>78.35820895522389</v>
      </c>
      <c r="AE21" s="66">
        <f t="shared" si="11"/>
        <v>3.7726913970007896</v>
      </c>
      <c r="AF21" s="62">
        <f>SUM(AF22:AF28)</f>
        <v>262</v>
      </c>
      <c r="AG21" s="63">
        <f>SUM(AG22:AG28)</f>
        <v>113</v>
      </c>
      <c r="AH21" s="64">
        <f>SUM(AH22:AH28)</f>
        <v>149</v>
      </c>
      <c r="AI21" s="65">
        <f t="shared" si="12"/>
        <v>75.83892617449665</v>
      </c>
      <c r="AJ21" s="66">
        <f t="shared" si="13"/>
        <v>3.893594887799079</v>
      </c>
      <c r="AK21" s="62">
        <f>SUM(AK22:AK28)</f>
        <v>166</v>
      </c>
      <c r="AL21" s="63">
        <f>SUM(AL22:AL28)</f>
        <v>70</v>
      </c>
      <c r="AM21" s="64">
        <f>SUM(AM22:AM28)</f>
        <v>96</v>
      </c>
      <c r="AN21" s="65">
        <f t="shared" si="14"/>
        <v>72.91666666666666</v>
      </c>
      <c r="AO21" s="66">
        <f t="shared" si="15"/>
        <v>3.810835629017447</v>
      </c>
      <c r="AP21" s="62">
        <f>SUM(AP22:AP28)</f>
        <v>70</v>
      </c>
      <c r="AQ21" s="63">
        <f>SUM(AQ22:AQ28)</f>
        <v>35</v>
      </c>
      <c r="AR21" s="64">
        <f>SUM(AR22:AR28)</f>
        <v>35</v>
      </c>
      <c r="AS21" s="65">
        <f t="shared" si="16"/>
        <v>100</v>
      </c>
      <c r="AT21" s="66">
        <f t="shared" si="17"/>
        <v>3.094606542882405</v>
      </c>
      <c r="AU21" s="62">
        <f>SUM(AU22:AU28)</f>
        <v>56</v>
      </c>
      <c r="AV21" s="63">
        <f>SUM(AV22:AV28)</f>
        <v>29</v>
      </c>
      <c r="AW21" s="64">
        <f>SUM(AW22:AW28)</f>
        <v>27</v>
      </c>
      <c r="AX21" s="65">
        <f t="shared" si="18"/>
        <v>107.40740740740742</v>
      </c>
      <c r="AY21" s="66">
        <f t="shared" si="19"/>
        <v>3.822525597269624</v>
      </c>
      <c r="AZ21" s="62">
        <f>SUM(AZ22:AZ28)</f>
        <v>63</v>
      </c>
      <c r="BA21" s="63">
        <f>SUM(BA22:BA28)</f>
        <v>28</v>
      </c>
      <c r="BB21" s="64">
        <f>SUM(BB22:BB28)</f>
        <v>35</v>
      </c>
      <c r="BC21" s="65">
        <f t="shared" si="20"/>
        <v>80</v>
      </c>
      <c r="BD21" s="66">
        <f t="shared" si="21"/>
        <v>5.21523178807947</v>
      </c>
      <c r="BE21" s="62">
        <f>SUM(BE22:BE28)</f>
        <v>61</v>
      </c>
      <c r="BF21" s="63">
        <f>SUM(BF22:BF28)</f>
        <v>35</v>
      </c>
      <c r="BG21" s="64">
        <f>SUM(BG22:BG28)</f>
        <v>26</v>
      </c>
      <c r="BH21" s="65">
        <f t="shared" si="22"/>
        <v>134.6153846153846</v>
      </c>
      <c r="BI21" s="66">
        <f t="shared" si="23"/>
        <v>4.78806907378336</v>
      </c>
      <c r="BJ21" s="62">
        <f>SUM(BJ22:BJ28)</f>
        <v>36</v>
      </c>
      <c r="BK21" s="63">
        <f>SUM(BK22:BK28)</f>
        <v>25</v>
      </c>
      <c r="BL21" s="64">
        <f>SUM(BL22:BL28)</f>
        <v>11</v>
      </c>
      <c r="BM21" s="65">
        <f t="shared" si="24"/>
        <v>227.27272727272728</v>
      </c>
      <c r="BN21" s="66">
        <f t="shared" si="25"/>
        <v>4.38489646772229</v>
      </c>
      <c r="BO21" s="62">
        <f>SUM(BO22:BO28)</f>
        <v>16</v>
      </c>
      <c r="BP21" s="63">
        <f>SUM(BP22:BP28)</f>
        <v>13</v>
      </c>
      <c r="BQ21" s="64">
        <f>SUM(BQ22:BQ28)</f>
        <v>3</v>
      </c>
      <c r="BR21" s="65">
        <f t="shared" si="26"/>
        <v>433.3333333333333</v>
      </c>
      <c r="BS21" s="66">
        <f t="shared" si="27"/>
        <v>3.3402922755741122</v>
      </c>
      <c r="BT21" s="62">
        <f>SUM(BT22:BT28)</f>
        <v>12</v>
      </c>
      <c r="BU21" s="63">
        <f>SUM(BU22:BU28)</f>
        <v>4</v>
      </c>
      <c r="BV21" s="64">
        <f>SUM(BV22:BV28)</f>
        <v>8</v>
      </c>
      <c r="BW21" s="65">
        <f t="shared" si="28"/>
        <v>50</v>
      </c>
      <c r="BX21" s="66">
        <f t="shared" si="29"/>
        <v>3.7037037037037033</v>
      </c>
      <c r="BY21" s="62">
        <f>SUM(BY22:BY28)</f>
        <v>17</v>
      </c>
      <c r="BZ21" s="63">
        <f>SUM(BZ22:BZ28)</f>
        <v>7</v>
      </c>
      <c r="CA21" s="64">
        <f>SUM(CA22:CA28)</f>
        <v>10</v>
      </c>
      <c r="CB21" s="65">
        <f t="shared" si="30"/>
        <v>70</v>
      </c>
      <c r="CC21" s="66">
        <f t="shared" si="31"/>
        <v>6.4393939393939394</v>
      </c>
      <c r="CD21" s="62">
        <f>SUM(CD22:CD28)</f>
        <v>16</v>
      </c>
      <c r="CE21" s="63">
        <f>SUM(CE22:CE28)</f>
        <v>7</v>
      </c>
      <c r="CF21" s="64">
        <f>SUM(CF22:CF28)</f>
        <v>9</v>
      </c>
      <c r="CG21" s="65">
        <f t="shared" si="32"/>
        <v>77.77777777777779</v>
      </c>
      <c r="CH21" s="66">
        <f t="shared" si="33"/>
        <v>7.960199004975125</v>
      </c>
      <c r="CI21" s="62">
        <f>SUM(CI22:CI28)</f>
        <v>9</v>
      </c>
      <c r="CJ21" s="63">
        <f>SUM(CJ22:CJ28)</f>
        <v>3</v>
      </c>
      <c r="CK21" s="64">
        <f>SUM(CK22:CK28)</f>
        <v>6</v>
      </c>
      <c r="CL21" s="65">
        <f t="shared" si="34"/>
        <v>50</v>
      </c>
      <c r="CM21" s="66">
        <f t="shared" si="35"/>
        <v>4.787234042553192</v>
      </c>
      <c r="CN21" s="62">
        <f>SUM(CN22:CN28)</f>
        <v>10</v>
      </c>
      <c r="CO21" s="63">
        <f>SUM(CO22:CO28)</f>
        <v>3</v>
      </c>
      <c r="CP21" s="64">
        <f>SUM(CP22:CP28)</f>
        <v>7</v>
      </c>
      <c r="CQ21" s="65">
        <f t="shared" si="36"/>
        <v>42.857142857142854</v>
      </c>
      <c r="CR21" s="66">
        <f t="shared" si="37"/>
        <v>8.130081300813007</v>
      </c>
      <c r="CS21" s="62">
        <f>SUM(CS22:CS28)</f>
        <v>3</v>
      </c>
      <c r="CT21" s="63">
        <f>SUM(CT22:CT28)</f>
        <v>0</v>
      </c>
      <c r="CU21" s="64">
        <f>SUM(CU22:CU28)</f>
        <v>3</v>
      </c>
      <c r="CV21" s="65">
        <f t="shared" si="38"/>
        <v>0</v>
      </c>
      <c r="CW21" s="67">
        <f t="shared" si="39"/>
        <v>4.285714285714286</v>
      </c>
    </row>
    <row r="22" spans="1:101" ht="13.5">
      <c r="A22" s="30" t="s">
        <v>68</v>
      </c>
      <c r="B22" s="80">
        <f aca="true" t="shared" si="42" ref="B22:B28">SUM(C22:D22)</f>
        <v>374</v>
      </c>
      <c r="C22" s="81">
        <f aca="true" t="shared" si="43" ref="C22:D28">H22+M22+R22+W22+AB22+AG22+AL22+AQ22+AV22+BA22+BF22+BK22+BP22+BU22+BZ22+CE22+CJ22+CO22+CT22</f>
        <v>180</v>
      </c>
      <c r="D22" s="82">
        <f t="shared" si="43"/>
        <v>194</v>
      </c>
      <c r="E22" s="83">
        <f t="shared" si="0"/>
        <v>92.78350515463917</v>
      </c>
      <c r="F22" s="84">
        <f t="shared" si="1"/>
        <v>1.1416361416361416</v>
      </c>
      <c r="G22" s="80">
        <v>29</v>
      </c>
      <c r="H22" s="81">
        <v>11</v>
      </c>
      <c r="I22" s="82">
        <v>18</v>
      </c>
      <c r="J22" s="83">
        <f t="shared" si="2"/>
        <v>61.111111111111114</v>
      </c>
      <c r="K22" s="84">
        <f t="shared" si="3"/>
        <v>1.1856091578086672</v>
      </c>
      <c r="L22" s="80">
        <v>8</v>
      </c>
      <c r="M22" s="81">
        <v>2</v>
      </c>
      <c r="N22" s="82">
        <v>6</v>
      </c>
      <c r="O22" s="83">
        <f t="shared" si="4"/>
        <v>33.33333333333333</v>
      </c>
      <c r="P22" s="84">
        <f t="shared" si="5"/>
        <v>0.5563282336578581</v>
      </c>
      <c r="Q22" s="80">
        <v>9</v>
      </c>
      <c r="R22" s="81">
        <v>8</v>
      </c>
      <c r="S22" s="82">
        <v>1</v>
      </c>
      <c r="T22" s="83">
        <f t="shared" si="6"/>
        <v>800</v>
      </c>
      <c r="U22" s="84">
        <f t="shared" si="7"/>
        <v>1.2211668928086838</v>
      </c>
      <c r="V22" s="80">
        <v>33</v>
      </c>
      <c r="W22" s="81">
        <v>15</v>
      </c>
      <c r="X22" s="82">
        <v>18</v>
      </c>
      <c r="Y22" s="83">
        <f t="shared" si="8"/>
        <v>83.33333333333334</v>
      </c>
      <c r="Z22" s="84">
        <f t="shared" si="9"/>
        <v>1.6176470588235297</v>
      </c>
      <c r="AA22" s="80">
        <v>73</v>
      </c>
      <c r="AB22" s="81">
        <v>35</v>
      </c>
      <c r="AC22" s="82">
        <v>38</v>
      </c>
      <c r="AD22" s="83">
        <f t="shared" si="10"/>
        <v>92.10526315789474</v>
      </c>
      <c r="AE22" s="84">
        <f t="shared" si="11"/>
        <v>1.1523283346487767</v>
      </c>
      <c r="AF22" s="80">
        <v>88</v>
      </c>
      <c r="AG22" s="81">
        <v>38</v>
      </c>
      <c r="AH22" s="82">
        <v>50</v>
      </c>
      <c r="AI22" s="83">
        <f t="shared" si="12"/>
        <v>76</v>
      </c>
      <c r="AJ22" s="84">
        <f t="shared" si="13"/>
        <v>1.307772328726408</v>
      </c>
      <c r="AK22" s="80">
        <v>55</v>
      </c>
      <c r="AL22" s="81">
        <v>28</v>
      </c>
      <c r="AM22" s="82">
        <v>27</v>
      </c>
      <c r="AN22" s="83">
        <f t="shared" si="14"/>
        <v>103.7037037037037</v>
      </c>
      <c r="AO22" s="84">
        <f t="shared" si="15"/>
        <v>1.2626262626262625</v>
      </c>
      <c r="AP22" s="80">
        <v>13</v>
      </c>
      <c r="AQ22" s="81">
        <v>5</v>
      </c>
      <c r="AR22" s="82">
        <v>8</v>
      </c>
      <c r="AS22" s="83">
        <f t="shared" si="16"/>
        <v>62.5</v>
      </c>
      <c r="AT22" s="84">
        <f t="shared" si="17"/>
        <v>0.5747126436781609</v>
      </c>
      <c r="AU22" s="80">
        <v>12</v>
      </c>
      <c r="AV22" s="81">
        <v>8</v>
      </c>
      <c r="AW22" s="82">
        <v>4</v>
      </c>
      <c r="AX22" s="83">
        <f t="shared" si="18"/>
        <v>200</v>
      </c>
      <c r="AY22" s="84">
        <f t="shared" si="19"/>
        <v>0.8191126279863481</v>
      </c>
      <c r="AZ22" s="80">
        <v>9</v>
      </c>
      <c r="BA22" s="81">
        <v>2</v>
      </c>
      <c r="BB22" s="82">
        <v>7</v>
      </c>
      <c r="BC22" s="83">
        <f t="shared" si="20"/>
        <v>28.57142857142857</v>
      </c>
      <c r="BD22" s="84">
        <f t="shared" si="21"/>
        <v>0.7450331125827815</v>
      </c>
      <c r="BE22" s="80">
        <v>16</v>
      </c>
      <c r="BF22" s="81">
        <v>8</v>
      </c>
      <c r="BG22" s="82">
        <v>8</v>
      </c>
      <c r="BH22" s="83">
        <f t="shared" si="22"/>
        <v>100</v>
      </c>
      <c r="BI22" s="84">
        <f t="shared" si="23"/>
        <v>1.2558869701726845</v>
      </c>
      <c r="BJ22" s="80">
        <v>15</v>
      </c>
      <c r="BK22" s="81">
        <v>10</v>
      </c>
      <c r="BL22" s="82">
        <v>5</v>
      </c>
      <c r="BM22" s="83">
        <f t="shared" si="24"/>
        <v>200</v>
      </c>
      <c r="BN22" s="84">
        <f t="shared" si="25"/>
        <v>1.8270401948842874</v>
      </c>
      <c r="BO22" s="80">
        <v>6</v>
      </c>
      <c r="BP22" s="81">
        <v>5</v>
      </c>
      <c r="BQ22" s="82">
        <v>1</v>
      </c>
      <c r="BR22" s="83">
        <f t="shared" si="26"/>
        <v>500</v>
      </c>
      <c r="BS22" s="84">
        <f t="shared" si="27"/>
        <v>1.2526096033402923</v>
      </c>
      <c r="BT22" s="80"/>
      <c r="BU22" s="81"/>
      <c r="BV22" s="82"/>
      <c r="BW22" s="83" t="str">
        <f t="shared" si="28"/>
        <v>***</v>
      </c>
      <c r="BX22" s="84">
        <f t="shared" si="29"/>
        <v>0</v>
      </c>
      <c r="BY22" s="80">
        <v>2</v>
      </c>
      <c r="BZ22" s="81">
        <v>1</v>
      </c>
      <c r="CA22" s="82">
        <v>1</v>
      </c>
      <c r="CB22" s="83">
        <f t="shared" si="30"/>
        <v>100</v>
      </c>
      <c r="CC22" s="84">
        <f t="shared" si="31"/>
        <v>0.7575757575757576</v>
      </c>
      <c r="CD22" s="80">
        <v>3</v>
      </c>
      <c r="CE22" s="81">
        <v>3</v>
      </c>
      <c r="CF22" s="82">
        <v>0</v>
      </c>
      <c r="CG22" s="83" t="str">
        <f t="shared" si="32"/>
        <v>***</v>
      </c>
      <c r="CH22" s="84">
        <f t="shared" si="33"/>
        <v>1.4925373134328357</v>
      </c>
      <c r="CI22" s="80">
        <v>1</v>
      </c>
      <c r="CJ22" s="81">
        <v>0</v>
      </c>
      <c r="CK22" s="82">
        <v>1</v>
      </c>
      <c r="CL22" s="83">
        <f t="shared" si="34"/>
        <v>0</v>
      </c>
      <c r="CM22" s="84">
        <f t="shared" si="35"/>
        <v>0.5319148936170213</v>
      </c>
      <c r="CN22" s="80">
        <v>1</v>
      </c>
      <c r="CO22" s="81">
        <v>1</v>
      </c>
      <c r="CP22" s="82">
        <v>0</v>
      </c>
      <c r="CQ22" s="83" t="str">
        <f t="shared" si="36"/>
        <v>***</v>
      </c>
      <c r="CR22" s="84">
        <f t="shared" si="37"/>
        <v>0.8130081300813009</v>
      </c>
      <c r="CS22" s="80">
        <f aca="true" t="shared" si="44" ref="CS22:CS28">SUM(CT22:CU22)</f>
        <v>1</v>
      </c>
      <c r="CT22" s="81"/>
      <c r="CU22" s="82">
        <v>1</v>
      </c>
      <c r="CV22" s="83">
        <f t="shared" si="38"/>
        <v>0</v>
      </c>
      <c r="CW22" s="85">
        <f t="shared" si="39"/>
        <v>1.4285714285714286</v>
      </c>
    </row>
    <row r="23" spans="1:101" ht="13.5">
      <c r="A23" s="30" t="s">
        <v>69</v>
      </c>
      <c r="B23" s="68">
        <f t="shared" si="42"/>
        <v>469</v>
      </c>
      <c r="C23" s="69">
        <f t="shared" si="43"/>
        <v>230</v>
      </c>
      <c r="D23" s="70">
        <f t="shared" si="43"/>
        <v>239</v>
      </c>
      <c r="E23" s="71">
        <f t="shared" si="0"/>
        <v>96.23430962343096</v>
      </c>
      <c r="F23" s="72">
        <f t="shared" si="1"/>
        <v>1.4316239316239316</v>
      </c>
      <c r="G23" s="68">
        <v>39</v>
      </c>
      <c r="H23" s="69">
        <v>27</v>
      </c>
      <c r="I23" s="70">
        <v>12</v>
      </c>
      <c r="J23" s="71">
        <f t="shared" si="2"/>
        <v>225</v>
      </c>
      <c r="K23" s="72">
        <f t="shared" si="3"/>
        <v>1.5944399018806215</v>
      </c>
      <c r="L23" s="68">
        <v>13</v>
      </c>
      <c r="M23" s="69">
        <v>7</v>
      </c>
      <c r="N23" s="70">
        <v>6</v>
      </c>
      <c r="O23" s="71">
        <f t="shared" si="4"/>
        <v>116.66666666666667</v>
      </c>
      <c r="P23" s="72">
        <f t="shared" si="5"/>
        <v>0.9040333796940195</v>
      </c>
      <c r="Q23" s="68">
        <v>9</v>
      </c>
      <c r="R23" s="69">
        <v>2</v>
      </c>
      <c r="S23" s="70">
        <v>7</v>
      </c>
      <c r="T23" s="71">
        <f t="shared" si="6"/>
        <v>28.57142857142857</v>
      </c>
      <c r="U23" s="72">
        <f t="shared" si="7"/>
        <v>1.2211668928086838</v>
      </c>
      <c r="V23" s="68">
        <v>39</v>
      </c>
      <c r="W23" s="69">
        <v>25</v>
      </c>
      <c r="X23" s="70">
        <v>14</v>
      </c>
      <c r="Y23" s="71">
        <f t="shared" si="8"/>
        <v>178.57142857142858</v>
      </c>
      <c r="Z23" s="72">
        <f t="shared" si="9"/>
        <v>1.911764705882353</v>
      </c>
      <c r="AA23" s="68">
        <v>96</v>
      </c>
      <c r="AB23" s="69">
        <v>43</v>
      </c>
      <c r="AC23" s="70">
        <v>53</v>
      </c>
      <c r="AD23" s="71">
        <f t="shared" si="10"/>
        <v>81.13207547169812</v>
      </c>
      <c r="AE23" s="72">
        <f t="shared" si="11"/>
        <v>1.5153906866614049</v>
      </c>
      <c r="AF23" s="68">
        <v>86</v>
      </c>
      <c r="AG23" s="69">
        <v>35</v>
      </c>
      <c r="AH23" s="70">
        <v>51</v>
      </c>
      <c r="AI23" s="71">
        <f t="shared" si="12"/>
        <v>68.62745098039215</v>
      </c>
      <c r="AJ23" s="72">
        <f t="shared" si="13"/>
        <v>1.2780502303462624</v>
      </c>
      <c r="AK23" s="68">
        <v>54</v>
      </c>
      <c r="AL23" s="69">
        <v>21</v>
      </c>
      <c r="AM23" s="70">
        <v>33</v>
      </c>
      <c r="AN23" s="71">
        <f t="shared" si="14"/>
        <v>63.63636363636363</v>
      </c>
      <c r="AO23" s="72">
        <f t="shared" si="15"/>
        <v>1.2396694214876034</v>
      </c>
      <c r="AP23" s="68">
        <v>21</v>
      </c>
      <c r="AQ23" s="69">
        <v>11</v>
      </c>
      <c r="AR23" s="70">
        <v>10</v>
      </c>
      <c r="AS23" s="71">
        <f t="shared" si="16"/>
        <v>110.00000000000001</v>
      </c>
      <c r="AT23" s="72">
        <f t="shared" si="17"/>
        <v>0.9283819628647214</v>
      </c>
      <c r="AU23" s="68">
        <v>20</v>
      </c>
      <c r="AV23" s="69">
        <v>9</v>
      </c>
      <c r="AW23" s="70">
        <v>11</v>
      </c>
      <c r="AX23" s="71">
        <f t="shared" si="18"/>
        <v>81.81818181818183</v>
      </c>
      <c r="AY23" s="72">
        <f t="shared" si="19"/>
        <v>1.3651877133105803</v>
      </c>
      <c r="AZ23" s="68">
        <v>25</v>
      </c>
      <c r="BA23" s="69">
        <v>15</v>
      </c>
      <c r="BB23" s="70">
        <v>10</v>
      </c>
      <c r="BC23" s="71">
        <f t="shared" si="20"/>
        <v>150</v>
      </c>
      <c r="BD23" s="72">
        <f t="shared" si="21"/>
        <v>2.06953642384106</v>
      </c>
      <c r="BE23" s="68">
        <v>25</v>
      </c>
      <c r="BF23" s="69">
        <v>15</v>
      </c>
      <c r="BG23" s="70">
        <v>10</v>
      </c>
      <c r="BH23" s="71">
        <f t="shared" si="22"/>
        <v>150</v>
      </c>
      <c r="BI23" s="72">
        <f t="shared" si="23"/>
        <v>1.9623233908948194</v>
      </c>
      <c r="BJ23" s="68">
        <v>10</v>
      </c>
      <c r="BK23" s="69">
        <v>7</v>
      </c>
      <c r="BL23" s="70">
        <v>3</v>
      </c>
      <c r="BM23" s="71">
        <f t="shared" si="24"/>
        <v>233.33333333333334</v>
      </c>
      <c r="BN23" s="72">
        <f t="shared" si="25"/>
        <v>1.2180267965895248</v>
      </c>
      <c r="BO23" s="68">
        <v>4</v>
      </c>
      <c r="BP23" s="69">
        <v>3</v>
      </c>
      <c r="BQ23" s="70">
        <v>1</v>
      </c>
      <c r="BR23" s="71">
        <f t="shared" si="26"/>
        <v>300</v>
      </c>
      <c r="BS23" s="72">
        <f t="shared" si="27"/>
        <v>0.8350730688935281</v>
      </c>
      <c r="BT23" s="68">
        <v>8</v>
      </c>
      <c r="BU23" s="69">
        <v>3</v>
      </c>
      <c r="BV23" s="70">
        <v>5</v>
      </c>
      <c r="BW23" s="71">
        <f t="shared" si="28"/>
        <v>60</v>
      </c>
      <c r="BX23" s="72">
        <f t="shared" si="29"/>
        <v>2.4691358024691357</v>
      </c>
      <c r="BY23" s="68">
        <v>6</v>
      </c>
      <c r="BZ23" s="69">
        <v>3</v>
      </c>
      <c r="CA23" s="70">
        <v>3</v>
      </c>
      <c r="CB23" s="71">
        <f t="shared" si="30"/>
        <v>100</v>
      </c>
      <c r="CC23" s="72">
        <f t="shared" si="31"/>
        <v>2.272727272727273</v>
      </c>
      <c r="CD23" s="68">
        <v>6</v>
      </c>
      <c r="CE23" s="69">
        <v>2</v>
      </c>
      <c r="CF23" s="70">
        <v>4</v>
      </c>
      <c r="CG23" s="71">
        <f t="shared" si="32"/>
        <v>50</v>
      </c>
      <c r="CH23" s="72">
        <f t="shared" si="33"/>
        <v>2.9850746268656714</v>
      </c>
      <c r="CI23" s="68">
        <v>3</v>
      </c>
      <c r="CJ23" s="69">
        <v>1</v>
      </c>
      <c r="CK23" s="70">
        <v>2</v>
      </c>
      <c r="CL23" s="71">
        <f t="shared" si="34"/>
        <v>50</v>
      </c>
      <c r="CM23" s="72">
        <f t="shared" si="35"/>
        <v>1.5957446808510638</v>
      </c>
      <c r="CN23" s="68">
        <v>4</v>
      </c>
      <c r="CO23" s="69">
        <v>1</v>
      </c>
      <c r="CP23" s="70">
        <v>3</v>
      </c>
      <c r="CQ23" s="71">
        <f t="shared" si="36"/>
        <v>33.33333333333333</v>
      </c>
      <c r="CR23" s="72">
        <f t="shared" si="37"/>
        <v>3.2520325203252036</v>
      </c>
      <c r="CS23" s="68">
        <f t="shared" si="44"/>
        <v>1</v>
      </c>
      <c r="CT23" s="69"/>
      <c r="CU23" s="70">
        <v>1</v>
      </c>
      <c r="CV23" s="71">
        <f t="shared" si="38"/>
        <v>0</v>
      </c>
      <c r="CW23" s="73">
        <f t="shared" si="39"/>
        <v>1.4285714285714286</v>
      </c>
    </row>
    <row r="24" spans="1:101" ht="13.5">
      <c r="A24" s="30" t="s">
        <v>70</v>
      </c>
      <c r="B24" s="68">
        <f t="shared" si="42"/>
        <v>124</v>
      </c>
      <c r="C24" s="69">
        <f t="shared" si="43"/>
        <v>58</v>
      </c>
      <c r="D24" s="70">
        <f t="shared" si="43"/>
        <v>66</v>
      </c>
      <c r="E24" s="71">
        <f t="shared" si="0"/>
        <v>87.87878787878788</v>
      </c>
      <c r="F24" s="72">
        <f t="shared" si="1"/>
        <v>0.3785103785103785</v>
      </c>
      <c r="G24" s="68">
        <v>8</v>
      </c>
      <c r="H24" s="69">
        <v>5</v>
      </c>
      <c r="I24" s="70">
        <v>3</v>
      </c>
      <c r="J24" s="71">
        <f t="shared" si="2"/>
        <v>166.66666666666669</v>
      </c>
      <c r="K24" s="72">
        <f t="shared" si="3"/>
        <v>0.3270645952575634</v>
      </c>
      <c r="L24" s="68">
        <v>8</v>
      </c>
      <c r="M24" s="69">
        <v>2</v>
      </c>
      <c r="N24" s="70">
        <v>6</v>
      </c>
      <c r="O24" s="71">
        <f t="shared" si="4"/>
        <v>33.33333333333333</v>
      </c>
      <c r="P24" s="72">
        <f t="shared" si="5"/>
        <v>0.5563282336578581</v>
      </c>
      <c r="Q24" s="68">
        <v>2</v>
      </c>
      <c r="R24" s="69">
        <v>1</v>
      </c>
      <c r="S24" s="70">
        <v>1</v>
      </c>
      <c r="T24" s="71">
        <f t="shared" si="6"/>
        <v>100</v>
      </c>
      <c r="U24" s="72">
        <f t="shared" si="7"/>
        <v>0.27137042062415195</v>
      </c>
      <c r="V24" s="68">
        <v>11</v>
      </c>
      <c r="W24" s="69">
        <v>5</v>
      </c>
      <c r="X24" s="70">
        <v>6</v>
      </c>
      <c r="Y24" s="71">
        <f t="shared" si="8"/>
        <v>83.33333333333334</v>
      </c>
      <c r="Z24" s="72">
        <f t="shared" si="9"/>
        <v>0.5392156862745098</v>
      </c>
      <c r="AA24" s="68">
        <v>16</v>
      </c>
      <c r="AB24" s="69">
        <v>4</v>
      </c>
      <c r="AC24" s="70">
        <v>12</v>
      </c>
      <c r="AD24" s="71">
        <f t="shared" si="10"/>
        <v>33.33333333333333</v>
      </c>
      <c r="AE24" s="72">
        <f t="shared" si="11"/>
        <v>0.25256511444356744</v>
      </c>
      <c r="AF24" s="68">
        <v>25</v>
      </c>
      <c r="AG24" s="69">
        <v>14</v>
      </c>
      <c r="AH24" s="70">
        <v>11</v>
      </c>
      <c r="AI24" s="71">
        <f t="shared" si="12"/>
        <v>127.27272727272727</v>
      </c>
      <c r="AJ24" s="72">
        <f t="shared" si="13"/>
        <v>0.3715262297518205</v>
      </c>
      <c r="AK24" s="68">
        <v>19</v>
      </c>
      <c r="AL24" s="69">
        <v>6</v>
      </c>
      <c r="AM24" s="70">
        <v>13</v>
      </c>
      <c r="AN24" s="71">
        <f t="shared" si="14"/>
        <v>46.15384615384615</v>
      </c>
      <c r="AO24" s="72">
        <f t="shared" si="15"/>
        <v>0.43617998163452715</v>
      </c>
      <c r="AP24" s="68">
        <v>9</v>
      </c>
      <c r="AQ24" s="69">
        <v>5</v>
      </c>
      <c r="AR24" s="70">
        <v>4</v>
      </c>
      <c r="AS24" s="71">
        <f t="shared" si="16"/>
        <v>125</v>
      </c>
      <c r="AT24" s="72">
        <f t="shared" si="17"/>
        <v>0.3978779840848806</v>
      </c>
      <c r="AU24" s="68">
        <v>3</v>
      </c>
      <c r="AV24" s="69">
        <v>2</v>
      </c>
      <c r="AW24" s="70">
        <v>1</v>
      </c>
      <c r="AX24" s="71">
        <f t="shared" si="18"/>
        <v>200</v>
      </c>
      <c r="AY24" s="72">
        <f t="shared" si="19"/>
        <v>0.20477815699658702</v>
      </c>
      <c r="AZ24" s="68">
        <v>8</v>
      </c>
      <c r="BA24" s="69">
        <v>5</v>
      </c>
      <c r="BB24" s="70">
        <v>3</v>
      </c>
      <c r="BC24" s="71">
        <f t="shared" si="20"/>
        <v>166.66666666666669</v>
      </c>
      <c r="BD24" s="72">
        <f t="shared" si="21"/>
        <v>0.6622516556291391</v>
      </c>
      <c r="BE24" s="68">
        <v>7</v>
      </c>
      <c r="BF24" s="69">
        <v>3</v>
      </c>
      <c r="BG24" s="70">
        <v>4</v>
      </c>
      <c r="BH24" s="71">
        <f t="shared" si="22"/>
        <v>75</v>
      </c>
      <c r="BI24" s="72">
        <f t="shared" si="23"/>
        <v>0.5494505494505495</v>
      </c>
      <c r="BJ24" s="68">
        <v>3</v>
      </c>
      <c r="BK24" s="69">
        <v>3</v>
      </c>
      <c r="BL24" s="70">
        <v>0</v>
      </c>
      <c r="BM24" s="71" t="str">
        <f t="shared" si="24"/>
        <v>***</v>
      </c>
      <c r="BN24" s="72">
        <f t="shared" si="25"/>
        <v>0.3654080389768575</v>
      </c>
      <c r="BO24" s="68">
        <v>1</v>
      </c>
      <c r="BP24" s="69">
        <v>1</v>
      </c>
      <c r="BQ24" s="70">
        <v>0</v>
      </c>
      <c r="BR24" s="71" t="str">
        <f t="shared" si="26"/>
        <v>***</v>
      </c>
      <c r="BS24" s="72">
        <f t="shared" si="27"/>
        <v>0.20876826722338201</v>
      </c>
      <c r="BT24" s="68">
        <v>2</v>
      </c>
      <c r="BU24" s="69">
        <v>1</v>
      </c>
      <c r="BV24" s="70">
        <v>1</v>
      </c>
      <c r="BW24" s="71">
        <f t="shared" si="28"/>
        <v>100</v>
      </c>
      <c r="BX24" s="72">
        <f t="shared" si="29"/>
        <v>0.6172839506172839</v>
      </c>
      <c r="BY24" s="68">
        <v>1</v>
      </c>
      <c r="BZ24" s="69">
        <v>1</v>
      </c>
      <c r="CA24" s="70">
        <v>0</v>
      </c>
      <c r="CB24" s="71" t="str">
        <f t="shared" si="30"/>
        <v>***</v>
      </c>
      <c r="CC24" s="72">
        <f t="shared" si="31"/>
        <v>0.3787878787878788</v>
      </c>
      <c r="CD24" s="68"/>
      <c r="CE24" s="69"/>
      <c r="CF24" s="70"/>
      <c r="CG24" s="71" t="str">
        <f t="shared" si="32"/>
        <v>***</v>
      </c>
      <c r="CH24" s="72">
        <f t="shared" si="33"/>
        <v>0</v>
      </c>
      <c r="CI24" s="68">
        <v>1</v>
      </c>
      <c r="CJ24" s="69">
        <v>0</v>
      </c>
      <c r="CK24" s="70">
        <v>1</v>
      </c>
      <c r="CL24" s="71">
        <f t="shared" si="34"/>
        <v>0</v>
      </c>
      <c r="CM24" s="72">
        <f t="shared" si="35"/>
        <v>0.5319148936170213</v>
      </c>
      <c r="CN24" s="68"/>
      <c r="CO24" s="69"/>
      <c r="CP24" s="70"/>
      <c r="CQ24" s="71" t="str">
        <f t="shared" si="36"/>
        <v>***</v>
      </c>
      <c r="CR24" s="72">
        <f t="shared" si="37"/>
        <v>0</v>
      </c>
      <c r="CS24" s="68">
        <f t="shared" si="44"/>
        <v>0</v>
      </c>
      <c r="CT24" s="69"/>
      <c r="CU24" s="70"/>
      <c r="CV24" s="71" t="str">
        <f t="shared" si="38"/>
        <v>***</v>
      </c>
      <c r="CW24" s="73">
        <f t="shared" si="39"/>
        <v>0</v>
      </c>
    </row>
    <row r="25" spans="1:101" ht="13.5">
      <c r="A25" s="30" t="s">
        <v>71</v>
      </c>
      <c r="B25" s="68">
        <f t="shared" si="42"/>
        <v>129</v>
      </c>
      <c r="C25" s="69">
        <f t="shared" si="43"/>
        <v>60</v>
      </c>
      <c r="D25" s="70">
        <f t="shared" si="43"/>
        <v>69</v>
      </c>
      <c r="E25" s="71">
        <f t="shared" si="0"/>
        <v>86.95652173913044</v>
      </c>
      <c r="F25" s="72">
        <f t="shared" si="1"/>
        <v>0.39377289377289376</v>
      </c>
      <c r="G25" s="68">
        <v>9</v>
      </c>
      <c r="H25" s="69">
        <v>4</v>
      </c>
      <c r="I25" s="70">
        <v>5</v>
      </c>
      <c r="J25" s="71">
        <f t="shared" si="2"/>
        <v>80</v>
      </c>
      <c r="K25" s="72">
        <f t="shared" si="3"/>
        <v>0.3679476696647588</v>
      </c>
      <c r="L25" s="68">
        <v>8</v>
      </c>
      <c r="M25" s="69">
        <v>4</v>
      </c>
      <c r="N25" s="70">
        <v>4</v>
      </c>
      <c r="O25" s="71">
        <f t="shared" si="4"/>
        <v>100</v>
      </c>
      <c r="P25" s="72">
        <f t="shared" si="5"/>
        <v>0.5563282336578581</v>
      </c>
      <c r="Q25" s="68">
        <v>1</v>
      </c>
      <c r="R25" s="69">
        <v>0</v>
      </c>
      <c r="S25" s="70">
        <v>1</v>
      </c>
      <c r="T25" s="71">
        <f t="shared" si="6"/>
        <v>0</v>
      </c>
      <c r="U25" s="72">
        <f t="shared" si="7"/>
        <v>0.13568521031207598</v>
      </c>
      <c r="V25" s="68">
        <v>16</v>
      </c>
      <c r="W25" s="69">
        <v>10</v>
      </c>
      <c r="X25" s="70">
        <v>6</v>
      </c>
      <c r="Y25" s="71">
        <f t="shared" si="8"/>
        <v>166.66666666666669</v>
      </c>
      <c r="Z25" s="72">
        <f t="shared" si="9"/>
        <v>0.7843137254901961</v>
      </c>
      <c r="AA25" s="68">
        <v>22</v>
      </c>
      <c r="AB25" s="69">
        <v>11</v>
      </c>
      <c r="AC25" s="70">
        <v>11</v>
      </c>
      <c r="AD25" s="71">
        <f t="shared" si="10"/>
        <v>100</v>
      </c>
      <c r="AE25" s="72">
        <f t="shared" si="11"/>
        <v>0.3472770323599053</v>
      </c>
      <c r="AF25" s="68">
        <v>27</v>
      </c>
      <c r="AG25" s="69">
        <v>12</v>
      </c>
      <c r="AH25" s="70">
        <v>15</v>
      </c>
      <c r="AI25" s="71">
        <f t="shared" si="12"/>
        <v>80</v>
      </c>
      <c r="AJ25" s="72">
        <f t="shared" si="13"/>
        <v>0.4012483281319661</v>
      </c>
      <c r="AK25" s="68">
        <v>10</v>
      </c>
      <c r="AL25" s="69">
        <v>3</v>
      </c>
      <c r="AM25" s="70">
        <v>7</v>
      </c>
      <c r="AN25" s="71">
        <f t="shared" si="14"/>
        <v>42.857142857142854</v>
      </c>
      <c r="AO25" s="72">
        <f t="shared" si="15"/>
        <v>0.2295684113865932</v>
      </c>
      <c r="AP25" s="68">
        <v>11</v>
      </c>
      <c r="AQ25" s="69">
        <v>6</v>
      </c>
      <c r="AR25" s="70">
        <v>5</v>
      </c>
      <c r="AS25" s="71">
        <f t="shared" si="16"/>
        <v>120</v>
      </c>
      <c r="AT25" s="72">
        <f t="shared" si="17"/>
        <v>0.4862953138815208</v>
      </c>
      <c r="AU25" s="68">
        <v>6</v>
      </c>
      <c r="AV25" s="69">
        <v>1</v>
      </c>
      <c r="AW25" s="70">
        <v>5</v>
      </c>
      <c r="AX25" s="71">
        <f t="shared" si="18"/>
        <v>20</v>
      </c>
      <c r="AY25" s="72">
        <f t="shared" si="19"/>
        <v>0.40955631399317405</v>
      </c>
      <c r="AZ25" s="68">
        <v>5</v>
      </c>
      <c r="BA25" s="69">
        <v>1</v>
      </c>
      <c r="BB25" s="70">
        <v>4</v>
      </c>
      <c r="BC25" s="71">
        <f t="shared" si="20"/>
        <v>25</v>
      </c>
      <c r="BD25" s="72">
        <f t="shared" si="21"/>
        <v>0.4139072847682119</v>
      </c>
      <c r="BE25" s="68">
        <v>5</v>
      </c>
      <c r="BF25" s="69">
        <v>4</v>
      </c>
      <c r="BG25" s="70">
        <v>1</v>
      </c>
      <c r="BH25" s="71">
        <f t="shared" si="22"/>
        <v>400</v>
      </c>
      <c r="BI25" s="72">
        <f t="shared" si="23"/>
        <v>0.39246467817896385</v>
      </c>
      <c r="BJ25" s="68">
        <v>2</v>
      </c>
      <c r="BK25" s="69">
        <v>2</v>
      </c>
      <c r="BL25" s="70">
        <v>0</v>
      </c>
      <c r="BM25" s="71" t="str">
        <f t="shared" si="24"/>
        <v>***</v>
      </c>
      <c r="BN25" s="72">
        <f t="shared" si="25"/>
        <v>0.24360535931790497</v>
      </c>
      <c r="BO25" s="68">
        <v>1</v>
      </c>
      <c r="BP25" s="69">
        <v>1</v>
      </c>
      <c r="BQ25" s="70">
        <v>0</v>
      </c>
      <c r="BR25" s="71" t="str">
        <f t="shared" si="26"/>
        <v>***</v>
      </c>
      <c r="BS25" s="72">
        <f t="shared" si="27"/>
        <v>0.20876826722338201</v>
      </c>
      <c r="BT25" s="68"/>
      <c r="BU25" s="69"/>
      <c r="BV25" s="70"/>
      <c r="BW25" s="71" t="str">
        <f t="shared" si="28"/>
        <v>***</v>
      </c>
      <c r="BX25" s="72">
        <f t="shared" si="29"/>
        <v>0</v>
      </c>
      <c r="BY25" s="68">
        <v>1</v>
      </c>
      <c r="BZ25" s="69">
        <v>0</v>
      </c>
      <c r="CA25" s="70">
        <v>1</v>
      </c>
      <c r="CB25" s="71">
        <f t="shared" si="30"/>
        <v>0</v>
      </c>
      <c r="CC25" s="72">
        <f t="shared" si="31"/>
        <v>0.3787878787878788</v>
      </c>
      <c r="CD25" s="68">
        <v>2</v>
      </c>
      <c r="CE25" s="69">
        <v>0</v>
      </c>
      <c r="CF25" s="70">
        <v>2</v>
      </c>
      <c r="CG25" s="71">
        <f t="shared" si="32"/>
        <v>0</v>
      </c>
      <c r="CH25" s="72">
        <f t="shared" si="33"/>
        <v>0.9950248756218906</v>
      </c>
      <c r="CI25" s="68">
        <v>1</v>
      </c>
      <c r="CJ25" s="69">
        <v>1</v>
      </c>
      <c r="CK25" s="70">
        <v>0</v>
      </c>
      <c r="CL25" s="71" t="str">
        <f t="shared" si="34"/>
        <v>***</v>
      </c>
      <c r="CM25" s="72">
        <f t="shared" si="35"/>
        <v>0.5319148936170213</v>
      </c>
      <c r="CN25" s="68">
        <v>1</v>
      </c>
      <c r="CO25" s="69">
        <v>0</v>
      </c>
      <c r="CP25" s="70">
        <v>1</v>
      </c>
      <c r="CQ25" s="71">
        <f t="shared" si="36"/>
        <v>0</v>
      </c>
      <c r="CR25" s="72">
        <f t="shared" si="37"/>
        <v>0.8130081300813009</v>
      </c>
      <c r="CS25" s="68">
        <f t="shared" si="44"/>
        <v>1</v>
      </c>
      <c r="CT25" s="69"/>
      <c r="CU25" s="70">
        <v>1</v>
      </c>
      <c r="CV25" s="71">
        <f t="shared" si="38"/>
        <v>0</v>
      </c>
      <c r="CW25" s="73">
        <f t="shared" si="39"/>
        <v>1.4285714285714286</v>
      </c>
    </row>
    <row r="26" spans="1:101" ht="13.5">
      <c r="A26" s="30" t="s">
        <v>72</v>
      </c>
      <c r="B26" s="68">
        <f t="shared" si="42"/>
        <v>93</v>
      </c>
      <c r="C26" s="69">
        <f t="shared" si="43"/>
        <v>39</v>
      </c>
      <c r="D26" s="70">
        <f t="shared" si="43"/>
        <v>54</v>
      </c>
      <c r="E26" s="71">
        <f t="shared" si="0"/>
        <v>72.22222222222221</v>
      </c>
      <c r="F26" s="72">
        <f t="shared" si="1"/>
        <v>0.2838827838827839</v>
      </c>
      <c r="G26" s="68">
        <v>1</v>
      </c>
      <c r="H26" s="69">
        <v>0</v>
      </c>
      <c r="I26" s="70">
        <v>1</v>
      </c>
      <c r="J26" s="71">
        <f t="shared" si="2"/>
        <v>0</v>
      </c>
      <c r="K26" s="72">
        <f t="shared" si="3"/>
        <v>0.04088307440719542</v>
      </c>
      <c r="L26" s="68">
        <v>4</v>
      </c>
      <c r="M26" s="69">
        <v>0</v>
      </c>
      <c r="N26" s="70">
        <v>4</v>
      </c>
      <c r="O26" s="71">
        <f t="shared" si="4"/>
        <v>0</v>
      </c>
      <c r="P26" s="72">
        <f t="shared" si="5"/>
        <v>0.27816411682892905</v>
      </c>
      <c r="Q26" s="68">
        <v>3</v>
      </c>
      <c r="R26" s="69">
        <v>1</v>
      </c>
      <c r="S26" s="70">
        <v>2</v>
      </c>
      <c r="T26" s="71">
        <f t="shared" si="6"/>
        <v>50</v>
      </c>
      <c r="U26" s="72">
        <f t="shared" si="7"/>
        <v>0.40705563093622793</v>
      </c>
      <c r="V26" s="68">
        <v>10</v>
      </c>
      <c r="W26" s="69">
        <v>5</v>
      </c>
      <c r="X26" s="70">
        <v>5</v>
      </c>
      <c r="Y26" s="71">
        <f t="shared" si="8"/>
        <v>100</v>
      </c>
      <c r="Z26" s="72">
        <f t="shared" si="9"/>
        <v>0.49019607843137253</v>
      </c>
      <c r="AA26" s="68">
        <v>13</v>
      </c>
      <c r="AB26" s="69">
        <v>6</v>
      </c>
      <c r="AC26" s="70">
        <v>7</v>
      </c>
      <c r="AD26" s="71">
        <f t="shared" si="10"/>
        <v>85.71428571428571</v>
      </c>
      <c r="AE26" s="72">
        <f t="shared" si="11"/>
        <v>0.2052091554853986</v>
      </c>
      <c r="AF26" s="68">
        <v>14</v>
      </c>
      <c r="AG26" s="69">
        <v>4</v>
      </c>
      <c r="AH26" s="70">
        <v>10</v>
      </c>
      <c r="AI26" s="71">
        <f t="shared" si="12"/>
        <v>40</v>
      </c>
      <c r="AJ26" s="72">
        <f t="shared" si="13"/>
        <v>0.20805468866101945</v>
      </c>
      <c r="AK26" s="68">
        <v>12</v>
      </c>
      <c r="AL26" s="69">
        <v>5</v>
      </c>
      <c r="AM26" s="70">
        <v>7</v>
      </c>
      <c r="AN26" s="71">
        <f t="shared" si="14"/>
        <v>71.42857142857143</v>
      </c>
      <c r="AO26" s="72">
        <f t="shared" si="15"/>
        <v>0.27548209366391185</v>
      </c>
      <c r="AP26" s="68">
        <v>5</v>
      </c>
      <c r="AQ26" s="69">
        <v>4</v>
      </c>
      <c r="AR26" s="70">
        <v>1</v>
      </c>
      <c r="AS26" s="71">
        <f t="shared" si="16"/>
        <v>400</v>
      </c>
      <c r="AT26" s="72">
        <f t="shared" si="17"/>
        <v>0.22104332449160036</v>
      </c>
      <c r="AU26" s="68">
        <v>11</v>
      </c>
      <c r="AV26" s="69">
        <v>6</v>
      </c>
      <c r="AW26" s="70">
        <v>5</v>
      </c>
      <c r="AX26" s="71">
        <f t="shared" si="18"/>
        <v>120</v>
      </c>
      <c r="AY26" s="72">
        <f t="shared" si="19"/>
        <v>0.7508532423208191</v>
      </c>
      <c r="AZ26" s="68">
        <v>1</v>
      </c>
      <c r="BA26" s="69">
        <v>0</v>
      </c>
      <c r="BB26" s="70">
        <v>1</v>
      </c>
      <c r="BC26" s="71">
        <f t="shared" si="20"/>
        <v>0</v>
      </c>
      <c r="BD26" s="72">
        <f t="shared" si="21"/>
        <v>0.08278145695364239</v>
      </c>
      <c r="BE26" s="68">
        <v>4</v>
      </c>
      <c r="BF26" s="69">
        <v>2</v>
      </c>
      <c r="BG26" s="70">
        <v>2</v>
      </c>
      <c r="BH26" s="71">
        <f t="shared" si="22"/>
        <v>100</v>
      </c>
      <c r="BI26" s="72">
        <f t="shared" si="23"/>
        <v>0.3139717425431711</v>
      </c>
      <c r="BJ26" s="68">
        <v>4</v>
      </c>
      <c r="BK26" s="69">
        <v>2</v>
      </c>
      <c r="BL26" s="70">
        <v>2</v>
      </c>
      <c r="BM26" s="71">
        <f t="shared" si="24"/>
        <v>100</v>
      </c>
      <c r="BN26" s="72">
        <f t="shared" si="25"/>
        <v>0.48721071863580995</v>
      </c>
      <c r="BO26" s="68">
        <v>4</v>
      </c>
      <c r="BP26" s="69">
        <v>3</v>
      </c>
      <c r="BQ26" s="70">
        <v>1</v>
      </c>
      <c r="BR26" s="71">
        <f t="shared" si="26"/>
        <v>300</v>
      </c>
      <c r="BS26" s="72">
        <f t="shared" si="27"/>
        <v>0.8350730688935281</v>
      </c>
      <c r="BT26" s="68">
        <v>1</v>
      </c>
      <c r="BU26" s="69">
        <v>0</v>
      </c>
      <c r="BV26" s="70">
        <v>1</v>
      </c>
      <c r="BW26" s="71">
        <f t="shared" si="28"/>
        <v>0</v>
      </c>
      <c r="BX26" s="72">
        <f t="shared" si="29"/>
        <v>0.30864197530864196</v>
      </c>
      <c r="BY26" s="68"/>
      <c r="BZ26" s="69"/>
      <c r="CA26" s="70"/>
      <c r="CB26" s="71" t="str">
        <f t="shared" si="30"/>
        <v>***</v>
      </c>
      <c r="CC26" s="72">
        <f t="shared" si="31"/>
        <v>0</v>
      </c>
      <c r="CD26" s="68">
        <v>3</v>
      </c>
      <c r="CE26" s="69">
        <v>1</v>
      </c>
      <c r="CF26" s="70">
        <v>2</v>
      </c>
      <c r="CG26" s="71">
        <f t="shared" si="32"/>
        <v>50</v>
      </c>
      <c r="CH26" s="72">
        <f t="shared" si="33"/>
        <v>1.4925373134328357</v>
      </c>
      <c r="CI26" s="68"/>
      <c r="CJ26" s="69"/>
      <c r="CK26" s="70"/>
      <c r="CL26" s="71" t="str">
        <f t="shared" si="34"/>
        <v>***</v>
      </c>
      <c r="CM26" s="72">
        <f t="shared" si="35"/>
        <v>0</v>
      </c>
      <c r="CN26" s="68">
        <v>3</v>
      </c>
      <c r="CO26" s="69">
        <v>0</v>
      </c>
      <c r="CP26" s="70">
        <v>3</v>
      </c>
      <c r="CQ26" s="71">
        <f t="shared" si="36"/>
        <v>0</v>
      </c>
      <c r="CR26" s="72">
        <f t="shared" si="37"/>
        <v>2.4390243902439024</v>
      </c>
      <c r="CS26" s="68">
        <f t="shared" si="44"/>
        <v>0</v>
      </c>
      <c r="CT26" s="69"/>
      <c r="CU26" s="70"/>
      <c r="CV26" s="71" t="str">
        <f t="shared" si="38"/>
        <v>***</v>
      </c>
      <c r="CW26" s="73">
        <f t="shared" si="39"/>
        <v>0</v>
      </c>
    </row>
    <row r="27" spans="1:101" ht="13.5">
      <c r="A27" s="30" t="s">
        <v>73</v>
      </c>
      <c r="B27" s="68">
        <f t="shared" si="42"/>
        <v>51</v>
      </c>
      <c r="C27" s="69">
        <f t="shared" si="43"/>
        <v>19</v>
      </c>
      <c r="D27" s="70">
        <f t="shared" si="43"/>
        <v>32</v>
      </c>
      <c r="E27" s="71">
        <f t="shared" si="0"/>
        <v>59.375</v>
      </c>
      <c r="F27" s="72">
        <f t="shared" si="1"/>
        <v>0.15567765567765568</v>
      </c>
      <c r="G27" s="68"/>
      <c r="H27" s="69"/>
      <c r="I27" s="70"/>
      <c r="J27" s="71" t="str">
        <f t="shared" si="2"/>
        <v>***</v>
      </c>
      <c r="K27" s="72">
        <f t="shared" si="3"/>
        <v>0</v>
      </c>
      <c r="L27" s="68">
        <v>7</v>
      </c>
      <c r="M27" s="69">
        <v>1</v>
      </c>
      <c r="N27" s="70">
        <v>6</v>
      </c>
      <c r="O27" s="71">
        <f t="shared" si="4"/>
        <v>16.666666666666664</v>
      </c>
      <c r="P27" s="72">
        <f t="shared" si="5"/>
        <v>0.48678720445062584</v>
      </c>
      <c r="Q27" s="68">
        <v>1</v>
      </c>
      <c r="R27" s="69">
        <v>1</v>
      </c>
      <c r="S27" s="70">
        <v>0</v>
      </c>
      <c r="T27" s="71" t="str">
        <f t="shared" si="6"/>
        <v>***</v>
      </c>
      <c r="U27" s="72">
        <f t="shared" si="7"/>
        <v>0.13568521031207598</v>
      </c>
      <c r="V27" s="68">
        <v>4</v>
      </c>
      <c r="W27" s="69">
        <v>1</v>
      </c>
      <c r="X27" s="70">
        <v>3</v>
      </c>
      <c r="Y27" s="71">
        <f t="shared" si="8"/>
        <v>33.33333333333333</v>
      </c>
      <c r="Z27" s="72">
        <f t="shared" si="9"/>
        <v>0.19607843137254902</v>
      </c>
      <c r="AA27" s="68">
        <v>7</v>
      </c>
      <c r="AB27" s="69">
        <v>3</v>
      </c>
      <c r="AC27" s="70">
        <v>4</v>
      </c>
      <c r="AD27" s="71">
        <f t="shared" si="10"/>
        <v>75</v>
      </c>
      <c r="AE27" s="72">
        <f t="shared" si="11"/>
        <v>0.11049723756906078</v>
      </c>
      <c r="AF27" s="68">
        <v>9</v>
      </c>
      <c r="AG27" s="69">
        <v>4</v>
      </c>
      <c r="AH27" s="70">
        <v>5</v>
      </c>
      <c r="AI27" s="71">
        <f t="shared" si="12"/>
        <v>80</v>
      </c>
      <c r="AJ27" s="72">
        <f t="shared" si="13"/>
        <v>0.13374944271065536</v>
      </c>
      <c r="AK27" s="68">
        <v>6</v>
      </c>
      <c r="AL27" s="69">
        <v>2</v>
      </c>
      <c r="AM27" s="70">
        <v>4</v>
      </c>
      <c r="AN27" s="71">
        <f t="shared" si="14"/>
        <v>50</v>
      </c>
      <c r="AO27" s="72">
        <f t="shared" si="15"/>
        <v>0.13774104683195593</v>
      </c>
      <c r="AP27" s="68">
        <v>5</v>
      </c>
      <c r="AQ27" s="69">
        <v>2</v>
      </c>
      <c r="AR27" s="70">
        <v>3</v>
      </c>
      <c r="AS27" s="71">
        <f t="shared" si="16"/>
        <v>66.66666666666666</v>
      </c>
      <c r="AT27" s="72">
        <f t="shared" si="17"/>
        <v>0.22104332449160036</v>
      </c>
      <c r="AU27" s="68">
        <v>1</v>
      </c>
      <c r="AV27" s="69">
        <v>1</v>
      </c>
      <c r="AW27" s="70">
        <v>0</v>
      </c>
      <c r="AX27" s="71" t="str">
        <f t="shared" si="18"/>
        <v>***</v>
      </c>
      <c r="AY27" s="72">
        <f t="shared" si="19"/>
        <v>0.06825938566552901</v>
      </c>
      <c r="AZ27" s="68">
        <v>6</v>
      </c>
      <c r="BA27" s="69">
        <v>1</v>
      </c>
      <c r="BB27" s="70">
        <v>5</v>
      </c>
      <c r="BC27" s="71">
        <f t="shared" si="20"/>
        <v>20</v>
      </c>
      <c r="BD27" s="72">
        <f t="shared" si="21"/>
        <v>0.49668874172185434</v>
      </c>
      <c r="BE27" s="68">
        <v>2</v>
      </c>
      <c r="BF27" s="69">
        <v>2</v>
      </c>
      <c r="BG27" s="70">
        <v>0</v>
      </c>
      <c r="BH27" s="71" t="str">
        <f t="shared" si="22"/>
        <v>***</v>
      </c>
      <c r="BI27" s="72">
        <f t="shared" si="23"/>
        <v>0.15698587127158556</v>
      </c>
      <c r="BJ27" s="68">
        <v>1</v>
      </c>
      <c r="BK27" s="69">
        <v>1</v>
      </c>
      <c r="BL27" s="70">
        <v>0</v>
      </c>
      <c r="BM27" s="71" t="str">
        <f t="shared" si="24"/>
        <v>***</v>
      </c>
      <c r="BN27" s="72">
        <f t="shared" si="25"/>
        <v>0.12180267965895249</v>
      </c>
      <c r="BO27" s="68"/>
      <c r="BP27" s="69"/>
      <c r="BQ27" s="70"/>
      <c r="BR27" s="71" t="str">
        <f t="shared" si="26"/>
        <v>***</v>
      </c>
      <c r="BS27" s="72">
        <f t="shared" si="27"/>
        <v>0</v>
      </c>
      <c r="BT27" s="68"/>
      <c r="BU27" s="69"/>
      <c r="BV27" s="70"/>
      <c r="BW27" s="71" t="str">
        <f t="shared" si="28"/>
        <v>***</v>
      </c>
      <c r="BX27" s="72">
        <f t="shared" si="29"/>
        <v>0</v>
      </c>
      <c r="BY27" s="68">
        <v>1</v>
      </c>
      <c r="BZ27" s="69">
        <v>0</v>
      </c>
      <c r="CA27" s="70">
        <v>1</v>
      </c>
      <c r="CB27" s="71">
        <f t="shared" si="30"/>
        <v>0</v>
      </c>
      <c r="CC27" s="72">
        <f t="shared" si="31"/>
        <v>0.3787878787878788</v>
      </c>
      <c r="CD27" s="68">
        <v>1</v>
      </c>
      <c r="CE27" s="69">
        <v>0</v>
      </c>
      <c r="CF27" s="70">
        <v>1</v>
      </c>
      <c r="CG27" s="71">
        <f t="shared" si="32"/>
        <v>0</v>
      </c>
      <c r="CH27" s="72">
        <f t="shared" si="33"/>
        <v>0.4975124378109453</v>
      </c>
      <c r="CI27" s="68"/>
      <c r="CJ27" s="69"/>
      <c r="CK27" s="70"/>
      <c r="CL27" s="71" t="str">
        <f t="shared" si="34"/>
        <v>***</v>
      </c>
      <c r="CM27" s="72">
        <f t="shared" si="35"/>
        <v>0</v>
      </c>
      <c r="CN27" s="68"/>
      <c r="CO27" s="69"/>
      <c r="CP27" s="70"/>
      <c r="CQ27" s="71" t="str">
        <f t="shared" si="36"/>
        <v>***</v>
      </c>
      <c r="CR27" s="72">
        <f t="shared" si="37"/>
        <v>0</v>
      </c>
      <c r="CS27" s="68">
        <f t="shared" si="44"/>
        <v>0</v>
      </c>
      <c r="CT27" s="69"/>
      <c r="CU27" s="70"/>
      <c r="CV27" s="71" t="str">
        <f t="shared" si="38"/>
        <v>***</v>
      </c>
      <c r="CW27" s="73">
        <f t="shared" si="39"/>
        <v>0</v>
      </c>
    </row>
    <row r="28" spans="1:101" ht="13.5">
      <c r="A28" s="31" t="s">
        <v>74</v>
      </c>
      <c r="B28" s="74">
        <f t="shared" si="42"/>
        <v>90</v>
      </c>
      <c r="C28" s="75">
        <f t="shared" si="43"/>
        <v>40</v>
      </c>
      <c r="D28" s="76">
        <f t="shared" si="43"/>
        <v>50</v>
      </c>
      <c r="E28" s="77">
        <f t="shared" si="0"/>
        <v>80</v>
      </c>
      <c r="F28" s="78">
        <f t="shared" si="1"/>
        <v>0.27472527472527475</v>
      </c>
      <c r="G28" s="74">
        <v>4</v>
      </c>
      <c r="H28" s="75">
        <v>2</v>
      </c>
      <c r="I28" s="76">
        <v>2</v>
      </c>
      <c r="J28" s="77">
        <f t="shared" si="2"/>
        <v>100</v>
      </c>
      <c r="K28" s="78">
        <f t="shared" si="3"/>
        <v>0.1635322976287817</v>
      </c>
      <c r="L28" s="74">
        <v>6</v>
      </c>
      <c r="M28" s="75">
        <v>3</v>
      </c>
      <c r="N28" s="76">
        <v>3</v>
      </c>
      <c r="O28" s="77">
        <f t="shared" si="4"/>
        <v>100</v>
      </c>
      <c r="P28" s="78">
        <f t="shared" si="5"/>
        <v>0.4172461752433936</v>
      </c>
      <c r="Q28" s="74">
        <v>3</v>
      </c>
      <c r="R28" s="75">
        <v>2</v>
      </c>
      <c r="S28" s="76">
        <v>1</v>
      </c>
      <c r="T28" s="77">
        <f t="shared" si="6"/>
        <v>200</v>
      </c>
      <c r="U28" s="78">
        <f t="shared" si="7"/>
        <v>0.40705563093622793</v>
      </c>
      <c r="V28" s="74">
        <v>9</v>
      </c>
      <c r="W28" s="75">
        <v>5</v>
      </c>
      <c r="X28" s="76">
        <v>4</v>
      </c>
      <c r="Y28" s="77">
        <f t="shared" si="8"/>
        <v>125</v>
      </c>
      <c r="Z28" s="78">
        <f t="shared" si="9"/>
        <v>0.4411764705882353</v>
      </c>
      <c r="AA28" s="74">
        <v>12</v>
      </c>
      <c r="AB28" s="75">
        <v>3</v>
      </c>
      <c r="AC28" s="76">
        <v>9</v>
      </c>
      <c r="AD28" s="77">
        <f t="shared" si="10"/>
        <v>33.33333333333333</v>
      </c>
      <c r="AE28" s="78">
        <f t="shared" si="11"/>
        <v>0.1894238358326756</v>
      </c>
      <c r="AF28" s="74">
        <v>13</v>
      </c>
      <c r="AG28" s="75">
        <v>6</v>
      </c>
      <c r="AH28" s="76">
        <v>7</v>
      </c>
      <c r="AI28" s="77">
        <f t="shared" si="12"/>
        <v>85.71428571428571</v>
      </c>
      <c r="AJ28" s="78">
        <f t="shared" si="13"/>
        <v>0.19319363947094664</v>
      </c>
      <c r="AK28" s="74">
        <v>10</v>
      </c>
      <c r="AL28" s="75">
        <v>5</v>
      </c>
      <c r="AM28" s="76">
        <v>5</v>
      </c>
      <c r="AN28" s="77">
        <f t="shared" si="14"/>
        <v>100</v>
      </c>
      <c r="AO28" s="78">
        <f t="shared" si="15"/>
        <v>0.2295684113865932</v>
      </c>
      <c r="AP28" s="74">
        <v>6</v>
      </c>
      <c r="AQ28" s="75">
        <v>2</v>
      </c>
      <c r="AR28" s="76">
        <v>4</v>
      </c>
      <c r="AS28" s="77">
        <f t="shared" si="16"/>
        <v>50</v>
      </c>
      <c r="AT28" s="78">
        <f t="shared" si="17"/>
        <v>0.2652519893899204</v>
      </c>
      <c r="AU28" s="74">
        <v>3</v>
      </c>
      <c r="AV28" s="75">
        <v>2</v>
      </c>
      <c r="AW28" s="76">
        <v>1</v>
      </c>
      <c r="AX28" s="77">
        <f t="shared" si="18"/>
        <v>200</v>
      </c>
      <c r="AY28" s="78">
        <f t="shared" si="19"/>
        <v>0.20477815699658702</v>
      </c>
      <c r="AZ28" s="74">
        <v>9</v>
      </c>
      <c r="BA28" s="75">
        <v>4</v>
      </c>
      <c r="BB28" s="76">
        <v>5</v>
      </c>
      <c r="BC28" s="77">
        <f t="shared" si="20"/>
        <v>80</v>
      </c>
      <c r="BD28" s="78">
        <f t="shared" si="21"/>
        <v>0.7450331125827815</v>
      </c>
      <c r="BE28" s="74">
        <v>2</v>
      </c>
      <c r="BF28" s="75">
        <v>1</v>
      </c>
      <c r="BG28" s="76">
        <v>1</v>
      </c>
      <c r="BH28" s="77">
        <f t="shared" si="22"/>
        <v>100</v>
      </c>
      <c r="BI28" s="78">
        <f t="shared" si="23"/>
        <v>0.15698587127158556</v>
      </c>
      <c r="BJ28" s="74">
        <v>1</v>
      </c>
      <c r="BK28" s="75">
        <v>0</v>
      </c>
      <c r="BL28" s="76">
        <v>1</v>
      </c>
      <c r="BM28" s="77">
        <f t="shared" si="24"/>
        <v>0</v>
      </c>
      <c r="BN28" s="78">
        <f t="shared" si="25"/>
        <v>0.12180267965895249</v>
      </c>
      <c r="BO28" s="74"/>
      <c r="BP28" s="75"/>
      <c r="BQ28" s="76"/>
      <c r="BR28" s="77" t="str">
        <f t="shared" si="26"/>
        <v>***</v>
      </c>
      <c r="BS28" s="78">
        <f t="shared" si="27"/>
        <v>0</v>
      </c>
      <c r="BT28" s="74">
        <v>1</v>
      </c>
      <c r="BU28" s="75">
        <v>0</v>
      </c>
      <c r="BV28" s="76">
        <v>1</v>
      </c>
      <c r="BW28" s="77">
        <f t="shared" si="28"/>
        <v>0</v>
      </c>
      <c r="BX28" s="78">
        <f t="shared" si="29"/>
        <v>0.30864197530864196</v>
      </c>
      <c r="BY28" s="74">
        <v>6</v>
      </c>
      <c r="BZ28" s="75">
        <v>2</v>
      </c>
      <c r="CA28" s="76">
        <v>4</v>
      </c>
      <c r="CB28" s="77">
        <f t="shared" si="30"/>
        <v>50</v>
      </c>
      <c r="CC28" s="78">
        <f t="shared" si="31"/>
        <v>2.272727272727273</v>
      </c>
      <c r="CD28" s="74">
        <v>1</v>
      </c>
      <c r="CE28" s="75">
        <v>1</v>
      </c>
      <c r="CF28" s="76">
        <v>0</v>
      </c>
      <c r="CG28" s="77" t="str">
        <f t="shared" si="32"/>
        <v>***</v>
      </c>
      <c r="CH28" s="78">
        <f t="shared" si="33"/>
        <v>0.4975124378109453</v>
      </c>
      <c r="CI28" s="74">
        <v>3</v>
      </c>
      <c r="CJ28" s="75">
        <v>1</v>
      </c>
      <c r="CK28" s="76">
        <v>2</v>
      </c>
      <c r="CL28" s="77">
        <f t="shared" si="34"/>
        <v>50</v>
      </c>
      <c r="CM28" s="78">
        <f t="shared" si="35"/>
        <v>1.5957446808510638</v>
      </c>
      <c r="CN28" s="74">
        <v>1</v>
      </c>
      <c r="CO28" s="75">
        <v>1</v>
      </c>
      <c r="CP28" s="76">
        <v>0</v>
      </c>
      <c r="CQ28" s="77" t="str">
        <f t="shared" si="36"/>
        <v>***</v>
      </c>
      <c r="CR28" s="78">
        <f t="shared" si="37"/>
        <v>0.8130081300813009</v>
      </c>
      <c r="CS28" s="74">
        <f t="shared" si="44"/>
        <v>0</v>
      </c>
      <c r="CT28" s="75"/>
      <c r="CU28" s="76"/>
      <c r="CV28" s="77" t="str">
        <f t="shared" si="38"/>
        <v>***</v>
      </c>
      <c r="CW28" s="79">
        <f t="shared" si="39"/>
        <v>0</v>
      </c>
    </row>
    <row r="29" spans="1:101" ht="13.5">
      <c r="A29" s="25" t="s">
        <v>75</v>
      </c>
      <c r="B29" s="62">
        <f>SUM(B30:B35)</f>
        <v>1281</v>
      </c>
      <c r="C29" s="63">
        <f>SUM(C30:C35)</f>
        <v>569</v>
      </c>
      <c r="D29" s="64">
        <f>SUM(D30:D35)</f>
        <v>712</v>
      </c>
      <c r="E29" s="65">
        <f t="shared" si="0"/>
        <v>79.91573033707866</v>
      </c>
      <c r="F29" s="66">
        <f t="shared" si="1"/>
        <v>3.91025641025641</v>
      </c>
      <c r="G29" s="62">
        <f>SUM(G30:G35)</f>
        <v>69</v>
      </c>
      <c r="H29" s="63">
        <f>SUM(H30:H35)</f>
        <v>38</v>
      </c>
      <c r="I29" s="64">
        <f>SUM(I30:I35)</f>
        <v>31</v>
      </c>
      <c r="J29" s="65">
        <f t="shared" si="2"/>
        <v>122.58064516129032</v>
      </c>
      <c r="K29" s="66">
        <f t="shared" si="3"/>
        <v>2.820932134096484</v>
      </c>
      <c r="L29" s="62">
        <f>SUM(L30:L35)</f>
        <v>44</v>
      </c>
      <c r="M29" s="63">
        <f>SUM(M30:M35)</f>
        <v>21</v>
      </c>
      <c r="N29" s="64">
        <f>SUM(N30:N35)</f>
        <v>23</v>
      </c>
      <c r="O29" s="65">
        <f t="shared" si="4"/>
        <v>91.30434782608695</v>
      </c>
      <c r="P29" s="66">
        <f t="shared" si="5"/>
        <v>3.05980528511822</v>
      </c>
      <c r="Q29" s="62">
        <f>SUM(Q30:Q35)</f>
        <v>23</v>
      </c>
      <c r="R29" s="63">
        <f>SUM(R30:R35)</f>
        <v>11</v>
      </c>
      <c r="S29" s="64">
        <f>SUM(S30:S35)</f>
        <v>12</v>
      </c>
      <c r="T29" s="65">
        <f t="shared" si="6"/>
        <v>91.66666666666666</v>
      </c>
      <c r="U29" s="66">
        <f t="shared" si="7"/>
        <v>3.1207598371777476</v>
      </c>
      <c r="V29" s="62">
        <f>SUM(V30:V35)</f>
        <v>105</v>
      </c>
      <c r="W29" s="63">
        <f>SUM(W30:W35)</f>
        <v>52</v>
      </c>
      <c r="X29" s="64">
        <f>SUM(X30:X35)</f>
        <v>53</v>
      </c>
      <c r="Y29" s="65">
        <f t="shared" si="8"/>
        <v>98.11320754716981</v>
      </c>
      <c r="Z29" s="66">
        <f t="shared" si="9"/>
        <v>5.147058823529411</v>
      </c>
      <c r="AA29" s="62">
        <f>SUM(AA30:AA35)</f>
        <v>347</v>
      </c>
      <c r="AB29" s="63">
        <f>SUM(AB30:AB35)</f>
        <v>119</v>
      </c>
      <c r="AC29" s="64">
        <f>SUM(AC30:AC35)</f>
        <v>228</v>
      </c>
      <c r="AD29" s="65">
        <f t="shared" si="10"/>
        <v>52.19298245614035</v>
      </c>
      <c r="AE29" s="66">
        <f t="shared" si="11"/>
        <v>5.477505919494869</v>
      </c>
      <c r="AF29" s="62">
        <f>SUM(AF30:AF35)</f>
        <v>244</v>
      </c>
      <c r="AG29" s="63">
        <f>SUM(AG30:AG35)</f>
        <v>96</v>
      </c>
      <c r="AH29" s="64">
        <f>SUM(AH30:AH35)</f>
        <v>148</v>
      </c>
      <c r="AI29" s="65">
        <f t="shared" si="12"/>
        <v>64.86486486486487</v>
      </c>
      <c r="AJ29" s="66">
        <f t="shared" si="13"/>
        <v>3.6260960023777677</v>
      </c>
      <c r="AK29" s="62">
        <f>SUM(AK30:AK35)</f>
        <v>145</v>
      </c>
      <c r="AL29" s="63">
        <f>SUM(AL30:AL35)</f>
        <v>61</v>
      </c>
      <c r="AM29" s="64">
        <f>SUM(AM30:AM35)</f>
        <v>84</v>
      </c>
      <c r="AN29" s="65">
        <f t="shared" si="14"/>
        <v>72.61904761904762</v>
      </c>
      <c r="AO29" s="66">
        <f t="shared" si="15"/>
        <v>3.328741965105601</v>
      </c>
      <c r="AP29" s="62">
        <f>SUM(AP30:AP35)</f>
        <v>75</v>
      </c>
      <c r="AQ29" s="63">
        <f>SUM(AQ30:AQ35)</f>
        <v>37</v>
      </c>
      <c r="AR29" s="64">
        <f>SUM(AR30:AR35)</f>
        <v>38</v>
      </c>
      <c r="AS29" s="65">
        <f t="shared" si="16"/>
        <v>97.36842105263158</v>
      </c>
      <c r="AT29" s="66">
        <f t="shared" si="17"/>
        <v>3.3156498673740056</v>
      </c>
      <c r="AU29" s="62">
        <f>SUM(AU30:AU35)</f>
        <v>42</v>
      </c>
      <c r="AV29" s="63">
        <f>SUM(AV30:AV35)</f>
        <v>31</v>
      </c>
      <c r="AW29" s="64">
        <f>SUM(AW30:AW35)</f>
        <v>11</v>
      </c>
      <c r="AX29" s="65">
        <f t="shared" si="18"/>
        <v>281.8181818181818</v>
      </c>
      <c r="AY29" s="66">
        <f t="shared" si="19"/>
        <v>2.8668941979522184</v>
      </c>
      <c r="AZ29" s="62">
        <f>SUM(AZ30:AZ35)</f>
        <v>32</v>
      </c>
      <c r="BA29" s="63">
        <f>SUM(BA30:BA35)</f>
        <v>21</v>
      </c>
      <c r="BB29" s="64">
        <f>SUM(BB30:BB35)</f>
        <v>11</v>
      </c>
      <c r="BC29" s="65">
        <f t="shared" si="20"/>
        <v>190.9090909090909</v>
      </c>
      <c r="BD29" s="66">
        <f t="shared" si="21"/>
        <v>2.6490066225165565</v>
      </c>
      <c r="BE29" s="62">
        <f>SUM(BE30:BE35)</f>
        <v>47</v>
      </c>
      <c r="BF29" s="63">
        <f>SUM(BF30:BF35)</f>
        <v>28</v>
      </c>
      <c r="BG29" s="64">
        <f>SUM(BG30:BG35)</f>
        <v>19</v>
      </c>
      <c r="BH29" s="65">
        <f t="shared" si="22"/>
        <v>147.36842105263156</v>
      </c>
      <c r="BI29" s="66">
        <f t="shared" si="23"/>
        <v>3.6891679748822606</v>
      </c>
      <c r="BJ29" s="62">
        <f>SUM(BJ30:BJ35)</f>
        <v>25</v>
      </c>
      <c r="BK29" s="63">
        <f>SUM(BK30:BK35)</f>
        <v>14</v>
      </c>
      <c r="BL29" s="64">
        <f>SUM(BL30:BL35)</f>
        <v>11</v>
      </c>
      <c r="BM29" s="65">
        <f t="shared" si="24"/>
        <v>127.27272727272727</v>
      </c>
      <c r="BN29" s="66">
        <f t="shared" si="25"/>
        <v>3.0450669914738127</v>
      </c>
      <c r="BO29" s="62">
        <f>SUM(BO30:BO35)</f>
        <v>21</v>
      </c>
      <c r="BP29" s="63">
        <f>SUM(BP30:BP35)</f>
        <v>14</v>
      </c>
      <c r="BQ29" s="64">
        <f>SUM(BQ30:BQ35)</f>
        <v>7</v>
      </c>
      <c r="BR29" s="65">
        <f t="shared" si="26"/>
        <v>200</v>
      </c>
      <c r="BS29" s="66">
        <f t="shared" si="27"/>
        <v>4.3841336116910234</v>
      </c>
      <c r="BT29" s="62">
        <f>SUM(BT30:BT35)</f>
        <v>15</v>
      </c>
      <c r="BU29" s="63">
        <f>SUM(BU30:BU35)</f>
        <v>6</v>
      </c>
      <c r="BV29" s="64">
        <f>SUM(BV30:BV35)</f>
        <v>9</v>
      </c>
      <c r="BW29" s="65">
        <f t="shared" si="28"/>
        <v>66.66666666666666</v>
      </c>
      <c r="BX29" s="66">
        <f t="shared" si="29"/>
        <v>4.62962962962963</v>
      </c>
      <c r="BY29" s="62">
        <f>SUM(BY30:BY35)</f>
        <v>7</v>
      </c>
      <c r="BZ29" s="63">
        <f>SUM(BZ30:BZ35)</f>
        <v>6</v>
      </c>
      <c r="CA29" s="64">
        <f>SUM(CA30:CA35)</f>
        <v>1</v>
      </c>
      <c r="CB29" s="65">
        <f t="shared" si="30"/>
        <v>600</v>
      </c>
      <c r="CC29" s="66">
        <f t="shared" si="31"/>
        <v>2.6515151515151514</v>
      </c>
      <c r="CD29" s="62">
        <f>SUM(CD30:CD35)</f>
        <v>10</v>
      </c>
      <c r="CE29" s="63">
        <f>SUM(CE30:CE35)</f>
        <v>7</v>
      </c>
      <c r="CF29" s="64">
        <f>SUM(CF30:CF35)</f>
        <v>3</v>
      </c>
      <c r="CG29" s="65">
        <f t="shared" si="32"/>
        <v>233.33333333333334</v>
      </c>
      <c r="CH29" s="66">
        <f t="shared" si="33"/>
        <v>4.975124378109453</v>
      </c>
      <c r="CI29" s="62">
        <f>SUM(CI30:CI35)</f>
        <v>14</v>
      </c>
      <c r="CJ29" s="63">
        <f>SUM(CJ30:CJ35)</f>
        <v>4</v>
      </c>
      <c r="CK29" s="64">
        <f>SUM(CK30:CK35)</f>
        <v>10</v>
      </c>
      <c r="CL29" s="65">
        <f t="shared" si="34"/>
        <v>40</v>
      </c>
      <c r="CM29" s="66">
        <f t="shared" si="35"/>
        <v>7.446808510638298</v>
      </c>
      <c r="CN29" s="62">
        <f>SUM(CN30:CN35)</f>
        <v>12</v>
      </c>
      <c r="CO29" s="63">
        <f>SUM(CO30:CO35)</f>
        <v>2</v>
      </c>
      <c r="CP29" s="64">
        <f>SUM(CP30:CP35)</f>
        <v>10</v>
      </c>
      <c r="CQ29" s="65">
        <f t="shared" si="36"/>
        <v>20</v>
      </c>
      <c r="CR29" s="66">
        <f t="shared" si="37"/>
        <v>9.75609756097561</v>
      </c>
      <c r="CS29" s="62">
        <f>SUM(CS30:CS35)</f>
        <v>4</v>
      </c>
      <c r="CT29" s="63">
        <f>SUM(CT30:CT35)</f>
        <v>1</v>
      </c>
      <c r="CU29" s="64">
        <f>SUM(CU30:CU35)</f>
        <v>3</v>
      </c>
      <c r="CV29" s="65">
        <f t="shared" si="38"/>
        <v>33.33333333333333</v>
      </c>
      <c r="CW29" s="67">
        <f t="shared" si="39"/>
        <v>5.714285714285714</v>
      </c>
    </row>
    <row r="30" spans="1:101" ht="13.5">
      <c r="A30" s="16" t="s">
        <v>76</v>
      </c>
      <c r="B30" s="68">
        <f aca="true" t="shared" si="45" ref="B30:B35">SUM(C30:D30)</f>
        <v>96</v>
      </c>
      <c r="C30" s="69">
        <f aca="true" t="shared" si="46" ref="C30:D35">H30+M30+R30+W30+AB30+AG30+AL30+AQ30+AV30+BA30+BF30+BK30+BP30+BU30+BZ30+CE30+CJ30+CO30+CT30</f>
        <v>46</v>
      </c>
      <c r="D30" s="70">
        <f t="shared" si="46"/>
        <v>50</v>
      </c>
      <c r="E30" s="71">
        <f t="shared" si="0"/>
        <v>92</v>
      </c>
      <c r="F30" s="72">
        <f t="shared" si="1"/>
        <v>0.29304029304029305</v>
      </c>
      <c r="G30" s="68">
        <v>6</v>
      </c>
      <c r="H30" s="69">
        <v>3</v>
      </c>
      <c r="I30" s="70">
        <v>3</v>
      </c>
      <c r="J30" s="71">
        <f t="shared" si="2"/>
        <v>100</v>
      </c>
      <c r="K30" s="72">
        <f t="shared" si="3"/>
        <v>0.24529844644317253</v>
      </c>
      <c r="L30" s="68">
        <v>2</v>
      </c>
      <c r="M30" s="69">
        <v>0</v>
      </c>
      <c r="N30" s="70">
        <v>2</v>
      </c>
      <c r="O30" s="71">
        <f t="shared" si="4"/>
        <v>0</v>
      </c>
      <c r="P30" s="72">
        <f t="shared" si="5"/>
        <v>0.13908205841446453</v>
      </c>
      <c r="Q30" s="68">
        <v>4</v>
      </c>
      <c r="R30" s="69">
        <v>4</v>
      </c>
      <c r="S30" s="70">
        <v>0</v>
      </c>
      <c r="T30" s="71" t="str">
        <f t="shared" si="6"/>
        <v>***</v>
      </c>
      <c r="U30" s="72">
        <f t="shared" si="7"/>
        <v>0.5427408412483039</v>
      </c>
      <c r="V30" s="68">
        <v>14</v>
      </c>
      <c r="W30" s="69">
        <v>9</v>
      </c>
      <c r="X30" s="70">
        <v>5</v>
      </c>
      <c r="Y30" s="71">
        <f t="shared" si="8"/>
        <v>180</v>
      </c>
      <c r="Z30" s="72">
        <f t="shared" si="9"/>
        <v>0.6862745098039216</v>
      </c>
      <c r="AA30" s="68">
        <v>20</v>
      </c>
      <c r="AB30" s="69">
        <v>9</v>
      </c>
      <c r="AC30" s="70">
        <v>11</v>
      </c>
      <c r="AD30" s="71">
        <f t="shared" si="10"/>
        <v>81.81818181818183</v>
      </c>
      <c r="AE30" s="72">
        <f t="shared" si="11"/>
        <v>0.31570639305445936</v>
      </c>
      <c r="AF30" s="68">
        <v>12</v>
      </c>
      <c r="AG30" s="69">
        <v>4</v>
      </c>
      <c r="AH30" s="70">
        <v>8</v>
      </c>
      <c r="AI30" s="71">
        <f t="shared" si="12"/>
        <v>50</v>
      </c>
      <c r="AJ30" s="72">
        <f t="shared" si="13"/>
        <v>0.17833259028087384</v>
      </c>
      <c r="AK30" s="68">
        <v>7</v>
      </c>
      <c r="AL30" s="69">
        <v>4</v>
      </c>
      <c r="AM30" s="70">
        <v>3</v>
      </c>
      <c r="AN30" s="71">
        <f t="shared" si="14"/>
        <v>133.33333333333331</v>
      </c>
      <c r="AO30" s="72">
        <f t="shared" si="15"/>
        <v>0.16069788797061524</v>
      </c>
      <c r="AP30" s="68">
        <v>7</v>
      </c>
      <c r="AQ30" s="69">
        <v>2</v>
      </c>
      <c r="AR30" s="70">
        <v>5</v>
      </c>
      <c r="AS30" s="71">
        <f t="shared" si="16"/>
        <v>40</v>
      </c>
      <c r="AT30" s="72">
        <f t="shared" si="17"/>
        <v>0.3094606542882405</v>
      </c>
      <c r="AU30" s="68">
        <v>5</v>
      </c>
      <c r="AV30" s="69">
        <v>3</v>
      </c>
      <c r="AW30" s="70">
        <v>2</v>
      </c>
      <c r="AX30" s="71">
        <f t="shared" si="18"/>
        <v>150</v>
      </c>
      <c r="AY30" s="72">
        <f t="shared" si="19"/>
        <v>0.3412969283276451</v>
      </c>
      <c r="AZ30" s="68">
        <v>2</v>
      </c>
      <c r="BA30" s="69">
        <v>2</v>
      </c>
      <c r="BB30" s="70">
        <v>0</v>
      </c>
      <c r="BC30" s="71" t="str">
        <f t="shared" si="20"/>
        <v>***</v>
      </c>
      <c r="BD30" s="72">
        <f t="shared" si="21"/>
        <v>0.16556291390728478</v>
      </c>
      <c r="BE30" s="68">
        <v>3</v>
      </c>
      <c r="BF30" s="69">
        <v>1</v>
      </c>
      <c r="BG30" s="70">
        <v>2</v>
      </c>
      <c r="BH30" s="71">
        <f t="shared" si="22"/>
        <v>50</v>
      </c>
      <c r="BI30" s="72">
        <f t="shared" si="23"/>
        <v>0.23547880690737832</v>
      </c>
      <c r="BJ30" s="68">
        <v>6</v>
      </c>
      <c r="BK30" s="69">
        <v>3</v>
      </c>
      <c r="BL30" s="70">
        <v>3</v>
      </c>
      <c r="BM30" s="71">
        <f t="shared" si="24"/>
        <v>100</v>
      </c>
      <c r="BN30" s="72">
        <f t="shared" si="25"/>
        <v>0.730816077953715</v>
      </c>
      <c r="BO30" s="68">
        <v>2</v>
      </c>
      <c r="BP30" s="69">
        <v>1</v>
      </c>
      <c r="BQ30" s="70">
        <v>1</v>
      </c>
      <c r="BR30" s="71">
        <f t="shared" si="26"/>
        <v>100</v>
      </c>
      <c r="BS30" s="72">
        <f t="shared" si="27"/>
        <v>0.41753653444676403</v>
      </c>
      <c r="BT30" s="68">
        <v>1</v>
      </c>
      <c r="BU30" s="69">
        <v>0</v>
      </c>
      <c r="BV30" s="70">
        <v>1</v>
      </c>
      <c r="BW30" s="71">
        <f t="shared" si="28"/>
        <v>0</v>
      </c>
      <c r="BX30" s="72">
        <f t="shared" si="29"/>
        <v>0.30864197530864196</v>
      </c>
      <c r="BY30" s="68"/>
      <c r="BZ30" s="69"/>
      <c r="CA30" s="70"/>
      <c r="CB30" s="71" t="str">
        <f t="shared" si="30"/>
        <v>***</v>
      </c>
      <c r="CC30" s="72">
        <f t="shared" si="31"/>
        <v>0</v>
      </c>
      <c r="CD30" s="68"/>
      <c r="CE30" s="69"/>
      <c r="CF30" s="70"/>
      <c r="CG30" s="71" t="str">
        <f t="shared" si="32"/>
        <v>***</v>
      </c>
      <c r="CH30" s="72">
        <f t="shared" si="33"/>
        <v>0</v>
      </c>
      <c r="CI30" s="68"/>
      <c r="CJ30" s="69"/>
      <c r="CK30" s="70"/>
      <c r="CL30" s="71" t="str">
        <f t="shared" si="34"/>
        <v>***</v>
      </c>
      <c r="CM30" s="72">
        <f t="shared" si="35"/>
        <v>0</v>
      </c>
      <c r="CN30" s="68">
        <v>3</v>
      </c>
      <c r="CO30" s="69">
        <v>0</v>
      </c>
      <c r="CP30" s="70">
        <v>3</v>
      </c>
      <c r="CQ30" s="71">
        <f t="shared" si="36"/>
        <v>0</v>
      </c>
      <c r="CR30" s="72">
        <f t="shared" si="37"/>
        <v>2.4390243902439024</v>
      </c>
      <c r="CS30" s="68">
        <f aca="true" t="shared" si="47" ref="CS30:CS35">SUM(CT30:CU30)</f>
        <v>2</v>
      </c>
      <c r="CT30" s="69">
        <v>1</v>
      </c>
      <c r="CU30" s="70">
        <v>1</v>
      </c>
      <c r="CV30" s="71">
        <f t="shared" si="38"/>
        <v>100</v>
      </c>
      <c r="CW30" s="73">
        <f t="shared" si="39"/>
        <v>2.857142857142857</v>
      </c>
    </row>
    <row r="31" spans="1:101" ht="13.5">
      <c r="A31" s="16" t="s">
        <v>77</v>
      </c>
      <c r="B31" s="68">
        <f t="shared" si="45"/>
        <v>278</v>
      </c>
      <c r="C31" s="69">
        <f t="shared" si="46"/>
        <v>126</v>
      </c>
      <c r="D31" s="70">
        <f t="shared" si="46"/>
        <v>152</v>
      </c>
      <c r="E31" s="71">
        <f t="shared" si="0"/>
        <v>82.89473684210526</v>
      </c>
      <c r="F31" s="72">
        <f t="shared" si="1"/>
        <v>0.8485958485958486</v>
      </c>
      <c r="G31" s="68">
        <v>19</v>
      </c>
      <c r="H31" s="69">
        <v>10</v>
      </c>
      <c r="I31" s="70">
        <v>9</v>
      </c>
      <c r="J31" s="71">
        <f t="shared" si="2"/>
        <v>111.11111111111111</v>
      </c>
      <c r="K31" s="72">
        <f t="shared" si="3"/>
        <v>0.776778413736713</v>
      </c>
      <c r="L31" s="68">
        <v>8</v>
      </c>
      <c r="M31" s="69">
        <v>5</v>
      </c>
      <c r="N31" s="70">
        <v>3</v>
      </c>
      <c r="O31" s="71">
        <f t="shared" si="4"/>
        <v>166.66666666666669</v>
      </c>
      <c r="P31" s="72">
        <f t="shared" si="5"/>
        <v>0.5563282336578581</v>
      </c>
      <c r="Q31" s="68">
        <v>5</v>
      </c>
      <c r="R31" s="69">
        <v>2</v>
      </c>
      <c r="S31" s="70">
        <v>3</v>
      </c>
      <c r="T31" s="71">
        <f t="shared" si="6"/>
        <v>66.66666666666666</v>
      </c>
      <c r="U31" s="72">
        <f t="shared" si="7"/>
        <v>0.6784260515603799</v>
      </c>
      <c r="V31" s="68">
        <v>21</v>
      </c>
      <c r="W31" s="69">
        <v>9</v>
      </c>
      <c r="X31" s="70">
        <v>12</v>
      </c>
      <c r="Y31" s="71">
        <f t="shared" si="8"/>
        <v>75</v>
      </c>
      <c r="Z31" s="72">
        <f t="shared" si="9"/>
        <v>1.0294117647058822</v>
      </c>
      <c r="AA31" s="68">
        <v>63</v>
      </c>
      <c r="AB31" s="69">
        <v>23</v>
      </c>
      <c r="AC31" s="70">
        <v>40</v>
      </c>
      <c r="AD31" s="71">
        <f t="shared" si="10"/>
        <v>57.49999999999999</v>
      </c>
      <c r="AE31" s="72">
        <f t="shared" si="11"/>
        <v>0.9944751381215469</v>
      </c>
      <c r="AF31" s="68">
        <v>49</v>
      </c>
      <c r="AG31" s="69">
        <v>23</v>
      </c>
      <c r="AH31" s="70">
        <v>26</v>
      </c>
      <c r="AI31" s="71">
        <f t="shared" si="12"/>
        <v>88.46153846153845</v>
      </c>
      <c r="AJ31" s="72">
        <f t="shared" si="13"/>
        <v>0.728191410313568</v>
      </c>
      <c r="AK31" s="68">
        <v>44</v>
      </c>
      <c r="AL31" s="69">
        <v>18</v>
      </c>
      <c r="AM31" s="70">
        <v>26</v>
      </c>
      <c r="AN31" s="71">
        <f t="shared" si="14"/>
        <v>69.23076923076923</v>
      </c>
      <c r="AO31" s="72">
        <f t="shared" si="15"/>
        <v>1.0101010101010102</v>
      </c>
      <c r="AP31" s="68">
        <v>9</v>
      </c>
      <c r="AQ31" s="69">
        <v>5</v>
      </c>
      <c r="AR31" s="70">
        <v>4</v>
      </c>
      <c r="AS31" s="71">
        <f t="shared" si="16"/>
        <v>125</v>
      </c>
      <c r="AT31" s="72">
        <f t="shared" si="17"/>
        <v>0.3978779840848806</v>
      </c>
      <c r="AU31" s="68">
        <v>4</v>
      </c>
      <c r="AV31" s="69">
        <v>2</v>
      </c>
      <c r="AW31" s="70">
        <v>2</v>
      </c>
      <c r="AX31" s="71">
        <f t="shared" si="18"/>
        <v>100</v>
      </c>
      <c r="AY31" s="72">
        <f t="shared" si="19"/>
        <v>0.27303754266211605</v>
      </c>
      <c r="AZ31" s="68">
        <v>11</v>
      </c>
      <c r="BA31" s="69">
        <v>5</v>
      </c>
      <c r="BB31" s="70">
        <v>6</v>
      </c>
      <c r="BC31" s="71">
        <f t="shared" si="20"/>
        <v>83.33333333333334</v>
      </c>
      <c r="BD31" s="72">
        <f t="shared" si="21"/>
        <v>0.9105960264900662</v>
      </c>
      <c r="BE31" s="68">
        <v>20</v>
      </c>
      <c r="BF31" s="69">
        <v>12</v>
      </c>
      <c r="BG31" s="70">
        <v>8</v>
      </c>
      <c r="BH31" s="71">
        <f t="shared" si="22"/>
        <v>150</v>
      </c>
      <c r="BI31" s="72">
        <f t="shared" si="23"/>
        <v>1.5698587127158554</v>
      </c>
      <c r="BJ31" s="68">
        <v>6</v>
      </c>
      <c r="BK31" s="69">
        <v>2</v>
      </c>
      <c r="BL31" s="70">
        <v>4</v>
      </c>
      <c r="BM31" s="71">
        <f t="shared" si="24"/>
        <v>50</v>
      </c>
      <c r="BN31" s="72">
        <f t="shared" si="25"/>
        <v>0.730816077953715</v>
      </c>
      <c r="BO31" s="68">
        <v>5</v>
      </c>
      <c r="BP31" s="69">
        <v>4</v>
      </c>
      <c r="BQ31" s="70">
        <v>1</v>
      </c>
      <c r="BR31" s="71">
        <f t="shared" si="26"/>
        <v>400</v>
      </c>
      <c r="BS31" s="72">
        <f t="shared" si="27"/>
        <v>1.0438413361169103</v>
      </c>
      <c r="BT31" s="68">
        <v>6</v>
      </c>
      <c r="BU31" s="69">
        <v>3</v>
      </c>
      <c r="BV31" s="70">
        <v>3</v>
      </c>
      <c r="BW31" s="71">
        <f t="shared" si="28"/>
        <v>100</v>
      </c>
      <c r="BX31" s="72">
        <f t="shared" si="29"/>
        <v>1.8518518518518516</v>
      </c>
      <c r="BY31" s="68">
        <v>2</v>
      </c>
      <c r="BZ31" s="69">
        <v>1</v>
      </c>
      <c r="CA31" s="70">
        <v>1</v>
      </c>
      <c r="CB31" s="71">
        <f t="shared" si="30"/>
        <v>100</v>
      </c>
      <c r="CC31" s="72">
        <f t="shared" si="31"/>
        <v>0.7575757575757576</v>
      </c>
      <c r="CD31" s="68">
        <v>2</v>
      </c>
      <c r="CE31" s="69">
        <v>1</v>
      </c>
      <c r="CF31" s="70">
        <v>1</v>
      </c>
      <c r="CG31" s="71">
        <f t="shared" si="32"/>
        <v>100</v>
      </c>
      <c r="CH31" s="72">
        <f t="shared" si="33"/>
        <v>0.9950248756218906</v>
      </c>
      <c r="CI31" s="68">
        <v>3</v>
      </c>
      <c r="CJ31" s="69">
        <v>1</v>
      </c>
      <c r="CK31" s="70">
        <v>2</v>
      </c>
      <c r="CL31" s="71">
        <f t="shared" si="34"/>
        <v>50</v>
      </c>
      <c r="CM31" s="72">
        <f t="shared" si="35"/>
        <v>1.5957446808510638</v>
      </c>
      <c r="CN31" s="68">
        <v>1</v>
      </c>
      <c r="CO31" s="69">
        <v>0</v>
      </c>
      <c r="CP31" s="70">
        <v>1</v>
      </c>
      <c r="CQ31" s="71">
        <f t="shared" si="36"/>
        <v>0</v>
      </c>
      <c r="CR31" s="72">
        <f t="shared" si="37"/>
        <v>0.8130081300813009</v>
      </c>
      <c r="CS31" s="68">
        <f t="shared" si="47"/>
        <v>0</v>
      </c>
      <c r="CT31" s="69"/>
      <c r="CU31" s="70"/>
      <c r="CV31" s="71" t="str">
        <f t="shared" si="38"/>
        <v>***</v>
      </c>
      <c r="CW31" s="73">
        <f t="shared" si="39"/>
        <v>0</v>
      </c>
    </row>
    <row r="32" spans="1:101" ht="13.5">
      <c r="A32" s="16" t="s">
        <v>78</v>
      </c>
      <c r="B32" s="68">
        <f t="shared" si="45"/>
        <v>218</v>
      </c>
      <c r="C32" s="69">
        <f t="shared" si="46"/>
        <v>114</v>
      </c>
      <c r="D32" s="70">
        <f t="shared" si="46"/>
        <v>104</v>
      </c>
      <c r="E32" s="71">
        <f t="shared" si="0"/>
        <v>109.61538461538463</v>
      </c>
      <c r="F32" s="72">
        <f t="shared" si="1"/>
        <v>0.6654456654456654</v>
      </c>
      <c r="G32" s="68">
        <v>15</v>
      </c>
      <c r="H32" s="69">
        <v>8</v>
      </c>
      <c r="I32" s="70">
        <v>7</v>
      </c>
      <c r="J32" s="71">
        <f t="shared" si="2"/>
        <v>114.28571428571428</v>
      </c>
      <c r="K32" s="72">
        <f t="shared" si="3"/>
        <v>0.6132461161079313</v>
      </c>
      <c r="L32" s="68">
        <v>14</v>
      </c>
      <c r="M32" s="69">
        <v>8</v>
      </c>
      <c r="N32" s="70">
        <v>6</v>
      </c>
      <c r="O32" s="71">
        <f t="shared" si="4"/>
        <v>133.33333333333331</v>
      </c>
      <c r="P32" s="72">
        <f t="shared" si="5"/>
        <v>0.9735744089012517</v>
      </c>
      <c r="Q32" s="68">
        <v>6</v>
      </c>
      <c r="R32" s="69">
        <v>1</v>
      </c>
      <c r="S32" s="70">
        <v>5</v>
      </c>
      <c r="T32" s="71">
        <f t="shared" si="6"/>
        <v>20</v>
      </c>
      <c r="U32" s="72">
        <f t="shared" si="7"/>
        <v>0.8141112618724559</v>
      </c>
      <c r="V32" s="68">
        <v>14</v>
      </c>
      <c r="W32" s="69">
        <v>7</v>
      </c>
      <c r="X32" s="70">
        <v>7</v>
      </c>
      <c r="Y32" s="71">
        <f t="shared" si="8"/>
        <v>100</v>
      </c>
      <c r="Z32" s="72">
        <f t="shared" si="9"/>
        <v>0.6862745098039216</v>
      </c>
      <c r="AA32" s="68">
        <v>43</v>
      </c>
      <c r="AB32" s="69">
        <v>16</v>
      </c>
      <c r="AC32" s="70">
        <v>27</v>
      </c>
      <c r="AD32" s="71">
        <f t="shared" si="10"/>
        <v>59.25925925925925</v>
      </c>
      <c r="AE32" s="72">
        <f t="shared" si="11"/>
        <v>0.6787687450670876</v>
      </c>
      <c r="AF32" s="68">
        <v>28</v>
      </c>
      <c r="AG32" s="69">
        <v>13</v>
      </c>
      <c r="AH32" s="70">
        <v>15</v>
      </c>
      <c r="AI32" s="71">
        <f t="shared" si="12"/>
        <v>86.66666666666667</v>
      </c>
      <c r="AJ32" s="72">
        <f t="shared" si="13"/>
        <v>0.4161093773220389</v>
      </c>
      <c r="AK32" s="68">
        <v>29</v>
      </c>
      <c r="AL32" s="69">
        <v>16</v>
      </c>
      <c r="AM32" s="70">
        <v>13</v>
      </c>
      <c r="AN32" s="71">
        <f t="shared" si="14"/>
        <v>123.07692307692308</v>
      </c>
      <c r="AO32" s="72">
        <f t="shared" si="15"/>
        <v>0.6657483930211203</v>
      </c>
      <c r="AP32" s="68">
        <v>28</v>
      </c>
      <c r="AQ32" s="69">
        <v>15</v>
      </c>
      <c r="AR32" s="70">
        <v>13</v>
      </c>
      <c r="AS32" s="71">
        <f t="shared" si="16"/>
        <v>115.38461538461537</v>
      </c>
      <c r="AT32" s="72">
        <f t="shared" si="17"/>
        <v>1.237842617152962</v>
      </c>
      <c r="AU32" s="68">
        <v>13</v>
      </c>
      <c r="AV32" s="69">
        <v>11</v>
      </c>
      <c r="AW32" s="70">
        <v>2</v>
      </c>
      <c r="AX32" s="71">
        <f t="shared" si="18"/>
        <v>550</v>
      </c>
      <c r="AY32" s="72">
        <f t="shared" si="19"/>
        <v>0.8873720136518772</v>
      </c>
      <c r="AZ32" s="68">
        <v>6</v>
      </c>
      <c r="BA32" s="69">
        <v>4</v>
      </c>
      <c r="BB32" s="70">
        <v>2</v>
      </c>
      <c r="BC32" s="71">
        <f t="shared" si="20"/>
        <v>200</v>
      </c>
      <c r="BD32" s="72">
        <f t="shared" si="21"/>
        <v>0.49668874172185434</v>
      </c>
      <c r="BE32" s="68">
        <v>8</v>
      </c>
      <c r="BF32" s="69">
        <v>6</v>
      </c>
      <c r="BG32" s="70">
        <v>2</v>
      </c>
      <c r="BH32" s="71">
        <f t="shared" si="22"/>
        <v>300</v>
      </c>
      <c r="BI32" s="72">
        <f t="shared" si="23"/>
        <v>0.6279434850863422</v>
      </c>
      <c r="BJ32" s="68">
        <v>3</v>
      </c>
      <c r="BK32" s="69">
        <v>3</v>
      </c>
      <c r="BL32" s="70">
        <v>0</v>
      </c>
      <c r="BM32" s="71" t="str">
        <f t="shared" si="24"/>
        <v>***</v>
      </c>
      <c r="BN32" s="72">
        <f t="shared" si="25"/>
        <v>0.3654080389768575</v>
      </c>
      <c r="BO32" s="68">
        <v>2</v>
      </c>
      <c r="BP32" s="69">
        <v>1</v>
      </c>
      <c r="BQ32" s="70">
        <v>1</v>
      </c>
      <c r="BR32" s="71">
        <f t="shared" si="26"/>
        <v>100</v>
      </c>
      <c r="BS32" s="72">
        <f t="shared" si="27"/>
        <v>0.41753653444676403</v>
      </c>
      <c r="BT32" s="68">
        <v>4</v>
      </c>
      <c r="BU32" s="69">
        <v>2</v>
      </c>
      <c r="BV32" s="70">
        <v>2</v>
      </c>
      <c r="BW32" s="71">
        <f t="shared" si="28"/>
        <v>100</v>
      </c>
      <c r="BX32" s="72">
        <f t="shared" si="29"/>
        <v>1.2345679012345678</v>
      </c>
      <c r="BY32" s="68">
        <v>1</v>
      </c>
      <c r="BZ32" s="69">
        <v>1</v>
      </c>
      <c r="CA32" s="70">
        <v>0</v>
      </c>
      <c r="CB32" s="71" t="str">
        <f t="shared" si="30"/>
        <v>***</v>
      </c>
      <c r="CC32" s="72">
        <f t="shared" si="31"/>
        <v>0.3787878787878788</v>
      </c>
      <c r="CD32" s="68">
        <v>1</v>
      </c>
      <c r="CE32" s="69">
        <v>1</v>
      </c>
      <c r="CF32" s="70">
        <v>0</v>
      </c>
      <c r="CG32" s="71" t="str">
        <f t="shared" si="32"/>
        <v>***</v>
      </c>
      <c r="CH32" s="72">
        <f t="shared" si="33"/>
        <v>0.4975124378109453</v>
      </c>
      <c r="CI32" s="68">
        <v>3</v>
      </c>
      <c r="CJ32" s="69">
        <v>1</v>
      </c>
      <c r="CK32" s="70">
        <v>2</v>
      </c>
      <c r="CL32" s="71">
        <f t="shared" si="34"/>
        <v>50</v>
      </c>
      <c r="CM32" s="72">
        <f t="shared" si="35"/>
        <v>1.5957446808510638</v>
      </c>
      <c r="CN32" s="68"/>
      <c r="CO32" s="69"/>
      <c r="CP32" s="70"/>
      <c r="CQ32" s="71" t="str">
        <f t="shared" si="36"/>
        <v>***</v>
      </c>
      <c r="CR32" s="72">
        <f t="shared" si="37"/>
        <v>0</v>
      </c>
      <c r="CS32" s="68">
        <f t="shared" si="47"/>
        <v>0</v>
      </c>
      <c r="CT32" s="69"/>
      <c r="CU32" s="70"/>
      <c r="CV32" s="71" t="str">
        <f t="shared" si="38"/>
        <v>***</v>
      </c>
      <c r="CW32" s="73">
        <f t="shared" si="39"/>
        <v>0</v>
      </c>
    </row>
    <row r="33" spans="1:101" ht="13.5">
      <c r="A33" s="16" t="s">
        <v>79</v>
      </c>
      <c r="B33" s="68">
        <f t="shared" si="45"/>
        <v>368</v>
      </c>
      <c r="C33" s="69">
        <f t="shared" si="46"/>
        <v>149</v>
      </c>
      <c r="D33" s="70">
        <f t="shared" si="46"/>
        <v>219</v>
      </c>
      <c r="E33" s="71">
        <f t="shared" si="0"/>
        <v>68.0365296803653</v>
      </c>
      <c r="F33" s="72">
        <f t="shared" si="1"/>
        <v>1.1233211233211233</v>
      </c>
      <c r="G33" s="68">
        <v>17</v>
      </c>
      <c r="H33" s="69">
        <v>10</v>
      </c>
      <c r="I33" s="70">
        <v>7</v>
      </c>
      <c r="J33" s="71">
        <f t="shared" si="2"/>
        <v>142.85714285714286</v>
      </c>
      <c r="K33" s="72">
        <f t="shared" si="3"/>
        <v>0.6950122649223222</v>
      </c>
      <c r="L33" s="68">
        <v>4</v>
      </c>
      <c r="M33" s="69">
        <v>1</v>
      </c>
      <c r="N33" s="70">
        <v>3</v>
      </c>
      <c r="O33" s="71">
        <f t="shared" si="4"/>
        <v>33.33333333333333</v>
      </c>
      <c r="P33" s="72">
        <f t="shared" si="5"/>
        <v>0.27816411682892905</v>
      </c>
      <c r="Q33" s="68">
        <v>6</v>
      </c>
      <c r="R33" s="69">
        <v>2</v>
      </c>
      <c r="S33" s="70">
        <v>4</v>
      </c>
      <c r="T33" s="71">
        <f t="shared" si="6"/>
        <v>50</v>
      </c>
      <c r="U33" s="72">
        <f t="shared" si="7"/>
        <v>0.8141112618724559</v>
      </c>
      <c r="V33" s="68">
        <v>18</v>
      </c>
      <c r="W33" s="69">
        <v>14</v>
      </c>
      <c r="X33" s="70">
        <v>4</v>
      </c>
      <c r="Y33" s="71">
        <f t="shared" si="8"/>
        <v>350</v>
      </c>
      <c r="Z33" s="72">
        <f t="shared" si="9"/>
        <v>0.8823529411764706</v>
      </c>
      <c r="AA33" s="68">
        <v>141</v>
      </c>
      <c r="AB33" s="69">
        <v>32</v>
      </c>
      <c r="AC33" s="70">
        <v>109</v>
      </c>
      <c r="AD33" s="71">
        <f t="shared" si="10"/>
        <v>29.357798165137616</v>
      </c>
      <c r="AE33" s="72">
        <f t="shared" si="11"/>
        <v>2.2257300710339387</v>
      </c>
      <c r="AF33" s="68">
        <v>92</v>
      </c>
      <c r="AG33" s="69">
        <v>38</v>
      </c>
      <c r="AH33" s="70">
        <v>54</v>
      </c>
      <c r="AI33" s="71">
        <f t="shared" si="12"/>
        <v>70.37037037037037</v>
      </c>
      <c r="AJ33" s="72">
        <f t="shared" si="13"/>
        <v>1.3672165254866995</v>
      </c>
      <c r="AK33" s="68">
        <v>41</v>
      </c>
      <c r="AL33" s="69">
        <v>17</v>
      </c>
      <c r="AM33" s="70">
        <v>24</v>
      </c>
      <c r="AN33" s="71">
        <f t="shared" si="14"/>
        <v>70.83333333333334</v>
      </c>
      <c r="AO33" s="72">
        <f t="shared" si="15"/>
        <v>0.9412304866850322</v>
      </c>
      <c r="AP33" s="68">
        <v>15</v>
      </c>
      <c r="AQ33" s="69">
        <v>11</v>
      </c>
      <c r="AR33" s="70">
        <v>4</v>
      </c>
      <c r="AS33" s="71">
        <f t="shared" si="16"/>
        <v>275</v>
      </c>
      <c r="AT33" s="72">
        <f t="shared" si="17"/>
        <v>0.6631299734748011</v>
      </c>
      <c r="AU33" s="68">
        <v>7</v>
      </c>
      <c r="AV33" s="69">
        <v>7</v>
      </c>
      <c r="AW33" s="70">
        <v>0</v>
      </c>
      <c r="AX33" s="71" t="str">
        <f t="shared" si="18"/>
        <v>***</v>
      </c>
      <c r="AY33" s="72">
        <f t="shared" si="19"/>
        <v>0.477815699658703</v>
      </c>
      <c r="AZ33" s="68">
        <v>2</v>
      </c>
      <c r="BA33" s="69">
        <v>2</v>
      </c>
      <c r="BB33" s="70">
        <v>0</v>
      </c>
      <c r="BC33" s="71" t="str">
        <f t="shared" si="20"/>
        <v>***</v>
      </c>
      <c r="BD33" s="72">
        <f t="shared" si="21"/>
        <v>0.16556291390728478</v>
      </c>
      <c r="BE33" s="68">
        <v>6</v>
      </c>
      <c r="BF33" s="69">
        <v>4</v>
      </c>
      <c r="BG33" s="70">
        <v>2</v>
      </c>
      <c r="BH33" s="71">
        <f t="shared" si="22"/>
        <v>200</v>
      </c>
      <c r="BI33" s="72">
        <f t="shared" si="23"/>
        <v>0.47095761381475665</v>
      </c>
      <c r="BJ33" s="68">
        <v>2</v>
      </c>
      <c r="BK33" s="69">
        <v>1</v>
      </c>
      <c r="BL33" s="70">
        <v>1</v>
      </c>
      <c r="BM33" s="71">
        <f t="shared" si="24"/>
        <v>100</v>
      </c>
      <c r="BN33" s="72">
        <f t="shared" si="25"/>
        <v>0.24360535931790497</v>
      </c>
      <c r="BO33" s="68">
        <v>5</v>
      </c>
      <c r="BP33" s="69">
        <v>2</v>
      </c>
      <c r="BQ33" s="70">
        <v>3</v>
      </c>
      <c r="BR33" s="71">
        <f t="shared" si="26"/>
        <v>66.66666666666666</v>
      </c>
      <c r="BS33" s="72">
        <f t="shared" si="27"/>
        <v>1.0438413361169103</v>
      </c>
      <c r="BT33" s="68">
        <v>2</v>
      </c>
      <c r="BU33" s="69">
        <v>1</v>
      </c>
      <c r="BV33" s="70">
        <v>1</v>
      </c>
      <c r="BW33" s="71">
        <f t="shared" si="28"/>
        <v>100</v>
      </c>
      <c r="BX33" s="72">
        <f t="shared" si="29"/>
        <v>0.6172839506172839</v>
      </c>
      <c r="BY33" s="68">
        <v>1</v>
      </c>
      <c r="BZ33" s="69">
        <v>1</v>
      </c>
      <c r="CA33" s="70">
        <v>0</v>
      </c>
      <c r="CB33" s="71" t="str">
        <f t="shared" si="30"/>
        <v>***</v>
      </c>
      <c r="CC33" s="72">
        <f t="shared" si="31"/>
        <v>0.3787878787878788</v>
      </c>
      <c r="CD33" s="68">
        <v>4</v>
      </c>
      <c r="CE33" s="69">
        <v>4</v>
      </c>
      <c r="CF33" s="70">
        <v>0</v>
      </c>
      <c r="CG33" s="71" t="str">
        <f t="shared" si="32"/>
        <v>***</v>
      </c>
      <c r="CH33" s="72">
        <f t="shared" si="33"/>
        <v>1.9900497512437811</v>
      </c>
      <c r="CI33" s="68">
        <v>1</v>
      </c>
      <c r="CJ33" s="69">
        <v>0</v>
      </c>
      <c r="CK33" s="70">
        <v>1</v>
      </c>
      <c r="CL33" s="71">
        <f t="shared" si="34"/>
        <v>0</v>
      </c>
      <c r="CM33" s="72">
        <f t="shared" si="35"/>
        <v>0.5319148936170213</v>
      </c>
      <c r="CN33" s="68">
        <v>4</v>
      </c>
      <c r="CO33" s="69">
        <v>2</v>
      </c>
      <c r="CP33" s="70">
        <v>2</v>
      </c>
      <c r="CQ33" s="71">
        <f t="shared" si="36"/>
        <v>100</v>
      </c>
      <c r="CR33" s="72">
        <f t="shared" si="37"/>
        <v>3.2520325203252036</v>
      </c>
      <c r="CS33" s="68">
        <f t="shared" si="47"/>
        <v>0</v>
      </c>
      <c r="CT33" s="69"/>
      <c r="CU33" s="70"/>
      <c r="CV33" s="71" t="str">
        <f t="shared" si="38"/>
        <v>***</v>
      </c>
      <c r="CW33" s="73">
        <f t="shared" si="39"/>
        <v>0</v>
      </c>
    </row>
    <row r="34" spans="1:101" ht="13.5">
      <c r="A34" s="16" t="s">
        <v>80</v>
      </c>
      <c r="B34" s="68">
        <f t="shared" si="45"/>
        <v>117</v>
      </c>
      <c r="C34" s="69">
        <f t="shared" si="46"/>
        <v>53</v>
      </c>
      <c r="D34" s="70">
        <f t="shared" si="46"/>
        <v>64</v>
      </c>
      <c r="E34" s="71">
        <f t="shared" si="0"/>
        <v>82.8125</v>
      </c>
      <c r="F34" s="72">
        <f t="shared" si="1"/>
        <v>0.35714285714285715</v>
      </c>
      <c r="G34" s="68">
        <v>5</v>
      </c>
      <c r="H34" s="69">
        <v>1</v>
      </c>
      <c r="I34" s="70">
        <v>4</v>
      </c>
      <c r="J34" s="71">
        <f t="shared" si="2"/>
        <v>25</v>
      </c>
      <c r="K34" s="72">
        <f t="shared" si="3"/>
        <v>0.2044153720359771</v>
      </c>
      <c r="L34" s="68">
        <v>5</v>
      </c>
      <c r="M34" s="69">
        <v>1</v>
      </c>
      <c r="N34" s="70">
        <v>4</v>
      </c>
      <c r="O34" s="71">
        <f t="shared" si="4"/>
        <v>25</v>
      </c>
      <c r="P34" s="72">
        <f t="shared" si="5"/>
        <v>0.34770514603616137</v>
      </c>
      <c r="Q34" s="68"/>
      <c r="R34" s="69"/>
      <c r="S34" s="70"/>
      <c r="T34" s="71" t="str">
        <f t="shared" si="6"/>
        <v>***</v>
      </c>
      <c r="U34" s="72">
        <f t="shared" si="7"/>
        <v>0</v>
      </c>
      <c r="V34" s="68">
        <v>13</v>
      </c>
      <c r="W34" s="69">
        <v>6</v>
      </c>
      <c r="X34" s="70">
        <v>7</v>
      </c>
      <c r="Y34" s="71">
        <f t="shared" si="8"/>
        <v>85.71428571428571</v>
      </c>
      <c r="Z34" s="72">
        <f t="shared" si="9"/>
        <v>0.6372549019607843</v>
      </c>
      <c r="AA34" s="68">
        <v>27</v>
      </c>
      <c r="AB34" s="69">
        <v>12</v>
      </c>
      <c r="AC34" s="70">
        <v>15</v>
      </c>
      <c r="AD34" s="71">
        <f t="shared" si="10"/>
        <v>80</v>
      </c>
      <c r="AE34" s="72">
        <f t="shared" si="11"/>
        <v>0.4262036306235202</v>
      </c>
      <c r="AF34" s="68">
        <v>18</v>
      </c>
      <c r="AG34" s="69">
        <v>6</v>
      </c>
      <c r="AH34" s="70">
        <v>12</v>
      </c>
      <c r="AI34" s="71">
        <f t="shared" si="12"/>
        <v>50</v>
      </c>
      <c r="AJ34" s="72">
        <f t="shared" si="13"/>
        <v>0.26749888542131073</v>
      </c>
      <c r="AK34" s="68">
        <v>6</v>
      </c>
      <c r="AL34" s="69">
        <v>3</v>
      </c>
      <c r="AM34" s="70">
        <v>3</v>
      </c>
      <c r="AN34" s="71">
        <f t="shared" si="14"/>
        <v>100</v>
      </c>
      <c r="AO34" s="72">
        <f t="shared" si="15"/>
        <v>0.13774104683195593</v>
      </c>
      <c r="AP34" s="68">
        <v>4</v>
      </c>
      <c r="AQ34" s="69">
        <v>2</v>
      </c>
      <c r="AR34" s="70">
        <v>2</v>
      </c>
      <c r="AS34" s="71">
        <f t="shared" si="16"/>
        <v>100</v>
      </c>
      <c r="AT34" s="72">
        <f t="shared" si="17"/>
        <v>0.17683465959328026</v>
      </c>
      <c r="AU34" s="68">
        <v>8</v>
      </c>
      <c r="AV34" s="69">
        <v>5</v>
      </c>
      <c r="AW34" s="70">
        <v>3</v>
      </c>
      <c r="AX34" s="71">
        <f t="shared" si="18"/>
        <v>166.66666666666669</v>
      </c>
      <c r="AY34" s="72">
        <f t="shared" si="19"/>
        <v>0.5460750853242321</v>
      </c>
      <c r="AZ34" s="68">
        <v>5</v>
      </c>
      <c r="BA34" s="69">
        <v>4</v>
      </c>
      <c r="BB34" s="70">
        <v>1</v>
      </c>
      <c r="BC34" s="71">
        <f t="shared" si="20"/>
        <v>400</v>
      </c>
      <c r="BD34" s="72">
        <f t="shared" si="21"/>
        <v>0.4139072847682119</v>
      </c>
      <c r="BE34" s="68">
        <v>8</v>
      </c>
      <c r="BF34" s="69">
        <v>4</v>
      </c>
      <c r="BG34" s="70">
        <v>4</v>
      </c>
      <c r="BH34" s="71">
        <f t="shared" si="22"/>
        <v>100</v>
      </c>
      <c r="BI34" s="72">
        <f t="shared" si="23"/>
        <v>0.6279434850863422</v>
      </c>
      <c r="BJ34" s="68">
        <v>6</v>
      </c>
      <c r="BK34" s="69">
        <v>5</v>
      </c>
      <c r="BL34" s="70">
        <v>1</v>
      </c>
      <c r="BM34" s="71">
        <f t="shared" si="24"/>
        <v>500</v>
      </c>
      <c r="BN34" s="72">
        <f t="shared" si="25"/>
        <v>0.730816077953715</v>
      </c>
      <c r="BO34" s="68">
        <v>3</v>
      </c>
      <c r="BP34" s="69">
        <v>2</v>
      </c>
      <c r="BQ34" s="70">
        <v>1</v>
      </c>
      <c r="BR34" s="71">
        <f t="shared" si="26"/>
        <v>200</v>
      </c>
      <c r="BS34" s="72">
        <f t="shared" si="27"/>
        <v>0.6263048016701461</v>
      </c>
      <c r="BT34" s="68">
        <v>1</v>
      </c>
      <c r="BU34" s="69">
        <v>0</v>
      </c>
      <c r="BV34" s="70">
        <v>1</v>
      </c>
      <c r="BW34" s="71">
        <f t="shared" si="28"/>
        <v>0</v>
      </c>
      <c r="BX34" s="72">
        <f t="shared" si="29"/>
        <v>0.30864197530864196</v>
      </c>
      <c r="BY34" s="68">
        <v>2</v>
      </c>
      <c r="BZ34" s="69">
        <v>2</v>
      </c>
      <c r="CA34" s="70">
        <v>0</v>
      </c>
      <c r="CB34" s="71" t="str">
        <f t="shared" si="30"/>
        <v>***</v>
      </c>
      <c r="CC34" s="72">
        <f t="shared" si="31"/>
        <v>0.7575757575757576</v>
      </c>
      <c r="CD34" s="68"/>
      <c r="CE34" s="69"/>
      <c r="CF34" s="70"/>
      <c r="CG34" s="71" t="str">
        <f t="shared" si="32"/>
        <v>***</v>
      </c>
      <c r="CH34" s="72">
        <f t="shared" si="33"/>
        <v>0</v>
      </c>
      <c r="CI34" s="68">
        <v>2</v>
      </c>
      <c r="CJ34" s="69">
        <v>0</v>
      </c>
      <c r="CK34" s="70">
        <v>2</v>
      </c>
      <c r="CL34" s="71">
        <f t="shared" si="34"/>
        <v>0</v>
      </c>
      <c r="CM34" s="72">
        <f t="shared" si="35"/>
        <v>1.0638297872340425</v>
      </c>
      <c r="CN34" s="68">
        <v>3</v>
      </c>
      <c r="CO34" s="69">
        <v>0</v>
      </c>
      <c r="CP34" s="70">
        <v>3</v>
      </c>
      <c r="CQ34" s="71">
        <f t="shared" si="36"/>
        <v>0</v>
      </c>
      <c r="CR34" s="72">
        <f t="shared" si="37"/>
        <v>2.4390243902439024</v>
      </c>
      <c r="CS34" s="68">
        <f t="shared" si="47"/>
        <v>1</v>
      </c>
      <c r="CT34" s="69"/>
      <c r="CU34" s="70">
        <v>1</v>
      </c>
      <c r="CV34" s="71">
        <f t="shared" si="38"/>
        <v>0</v>
      </c>
      <c r="CW34" s="73">
        <f t="shared" si="39"/>
        <v>1.4285714285714286</v>
      </c>
    </row>
    <row r="35" spans="1:101" ht="13.5">
      <c r="A35" s="16" t="s">
        <v>81</v>
      </c>
      <c r="B35" s="68">
        <f t="shared" si="45"/>
        <v>204</v>
      </c>
      <c r="C35" s="69">
        <f t="shared" si="46"/>
        <v>81</v>
      </c>
      <c r="D35" s="70">
        <f t="shared" si="46"/>
        <v>123</v>
      </c>
      <c r="E35" s="71">
        <f t="shared" si="0"/>
        <v>65.85365853658537</v>
      </c>
      <c r="F35" s="72">
        <f t="shared" si="1"/>
        <v>0.6227106227106227</v>
      </c>
      <c r="G35" s="68">
        <v>7</v>
      </c>
      <c r="H35" s="69">
        <v>6</v>
      </c>
      <c r="I35" s="70">
        <v>1</v>
      </c>
      <c r="J35" s="71">
        <f t="shared" si="2"/>
        <v>600</v>
      </c>
      <c r="K35" s="72">
        <f t="shared" si="3"/>
        <v>0.2861815208503679</v>
      </c>
      <c r="L35" s="68">
        <v>11</v>
      </c>
      <c r="M35" s="69">
        <v>6</v>
      </c>
      <c r="N35" s="70">
        <v>5</v>
      </c>
      <c r="O35" s="71">
        <f t="shared" si="4"/>
        <v>120</v>
      </c>
      <c r="P35" s="72">
        <f t="shared" si="5"/>
        <v>0.764951321279555</v>
      </c>
      <c r="Q35" s="68">
        <v>2</v>
      </c>
      <c r="R35" s="69">
        <v>2</v>
      </c>
      <c r="S35" s="70">
        <v>0</v>
      </c>
      <c r="T35" s="71" t="str">
        <f t="shared" si="6"/>
        <v>***</v>
      </c>
      <c r="U35" s="72">
        <f t="shared" si="7"/>
        <v>0.27137042062415195</v>
      </c>
      <c r="V35" s="68">
        <v>25</v>
      </c>
      <c r="W35" s="69">
        <v>7</v>
      </c>
      <c r="X35" s="70">
        <v>18</v>
      </c>
      <c r="Y35" s="71">
        <f t="shared" si="8"/>
        <v>38.88888888888889</v>
      </c>
      <c r="Z35" s="72">
        <f t="shared" si="9"/>
        <v>1.2254901960784315</v>
      </c>
      <c r="AA35" s="68">
        <v>53</v>
      </c>
      <c r="AB35" s="69">
        <v>27</v>
      </c>
      <c r="AC35" s="70">
        <v>26</v>
      </c>
      <c r="AD35" s="71">
        <f t="shared" si="10"/>
        <v>103.84615384615385</v>
      </c>
      <c r="AE35" s="72">
        <f t="shared" si="11"/>
        <v>0.8366219415943174</v>
      </c>
      <c r="AF35" s="68">
        <v>45</v>
      </c>
      <c r="AG35" s="69">
        <v>12</v>
      </c>
      <c r="AH35" s="70">
        <v>33</v>
      </c>
      <c r="AI35" s="71">
        <f t="shared" si="12"/>
        <v>36.36363636363637</v>
      </c>
      <c r="AJ35" s="72">
        <f t="shared" si="13"/>
        <v>0.6687472135532769</v>
      </c>
      <c r="AK35" s="68">
        <v>18</v>
      </c>
      <c r="AL35" s="69">
        <v>3</v>
      </c>
      <c r="AM35" s="70">
        <v>15</v>
      </c>
      <c r="AN35" s="71">
        <f t="shared" si="14"/>
        <v>20</v>
      </c>
      <c r="AO35" s="72">
        <f t="shared" si="15"/>
        <v>0.4132231404958678</v>
      </c>
      <c r="AP35" s="68">
        <v>12</v>
      </c>
      <c r="AQ35" s="69">
        <v>2</v>
      </c>
      <c r="AR35" s="70">
        <v>10</v>
      </c>
      <c r="AS35" s="71">
        <f t="shared" si="16"/>
        <v>20</v>
      </c>
      <c r="AT35" s="72">
        <f t="shared" si="17"/>
        <v>0.5305039787798408</v>
      </c>
      <c r="AU35" s="68">
        <v>5</v>
      </c>
      <c r="AV35" s="69">
        <v>3</v>
      </c>
      <c r="AW35" s="70">
        <v>2</v>
      </c>
      <c r="AX35" s="71">
        <f t="shared" si="18"/>
        <v>150</v>
      </c>
      <c r="AY35" s="72">
        <f t="shared" si="19"/>
        <v>0.3412969283276451</v>
      </c>
      <c r="AZ35" s="68">
        <v>6</v>
      </c>
      <c r="BA35" s="69">
        <v>4</v>
      </c>
      <c r="BB35" s="70">
        <v>2</v>
      </c>
      <c r="BC35" s="71">
        <f t="shared" si="20"/>
        <v>200</v>
      </c>
      <c r="BD35" s="72">
        <f t="shared" si="21"/>
        <v>0.49668874172185434</v>
      </c>
      <c r="BE35" s="68">
        <v>2</v>
      </c>
      <c r="BF35" s="69">
        <v>1</v>
      </c>
      <c r="BG35" s="70">
        <v>1</v>
      </c>
      <c r="BH35" s="71">
        <f t="shared" si="22"/>
        <v>100</v>
      </c>
      <c r="BI35" s="72">
        <f t="shared" si="23"/>
        <v>0.15698587127158556</v>
      </c>
      <c r="BJ35" s="68">
        <v>2</v>
      </c>
      <c r="BK35" s="69">
        <v>0</v>
      </c>
      <c r="BL35" s="70">
        <v>2</v>
      </c>
      <c r="BM35" s="71">
        <f t="shared" si="24"/>
        <v>0</v>
      </c>
      <c r="BN35" s="72">
        <f t="shared" si="25"/>
        <v>0.24360535931790497</v>
      </c>
      <c r="BO35" s="68">
        <v>4</v>
      </c>
      <c r="BP35" s="69">
        <v>4</v>
      </c>
      <c r="BQ35" s="70">
        <v>0</v>
      </c>
      <c r="BR35" s="71" t="str">
        <f t="shared" si="26"/>
        <v>***</v>
      </c>
      <c r="BS35" s="72">
        <f t="shared" si="27"/>
        <v>0.8350730688935281</v>
      </c>
      <c r="BT35" s="68">
        <v>1</v>
      </c>
      <c r="BU35" s="69">
        <v>0</v>
      </c>
      <c r="BV35" s="70">
        <v>1</v>
      </c>
      <c r="BW35" s="71">
        <f t="shared" si="28"/>
        <v>0</v>
      </c>
      <c r="BX35" s="72">
        <f t="shared" si="29"/>
        <v>0.30864197530864196</v>
      </c>
      <c r="BY35" s="68">
        <v>1</v>
      </c>
      <c r="BZ35" s="69">
        <v>1</v>
      </c>
      <c r="CA35" s="70">
        <v>0</v>
      </c>
      <c r="CB35" s="71" t="str">
        <f t="shared" si="30"/>
        <v>***</v>
      </c>
      <c r="CC35" s="72">
        <f t="shared" si="31"/>
        <v>0.3787878787878788</v>
      </c>
      <c r="CD35" s="68">
        <v>3</v>
      </c>
      <c r="CE35" s="69">
        <v>1</v>
      </c>
      <c r="CF35" s="70">
        <v>2</v>
      </c>
      <c r="CG35" s="71">
        <f t="shared" si="32"/>
        <v>50</v>
      </c>
      <c r="CH35" s="72">
        <f t="shared" si="33"/>
        <v>1.4925373134328357</v>
      </c>
      <c r="CI35" s="68">
        <v>5</v>
      </c>
      <c r="CJ35" s="69">
        <v>2</v>
      </c>
      <c r="CK35" s="70">
        <v>3</v>
      </c>
      <c r="CL35" s="71">
        <f t="shared" si="34"/>
        <v>66.66666666666666</v>
      </c>
      <c r="CM35" s="72">
        <f t="shared" si="35"/>
        <v>2.6595744680851063</v>
      </c>
      <c r="CN35" s="68">
        <v>1</v>
      </c>
      <c r="CO35" s="69">
        <v>0</v>
      </c>
      <c r="CP35" s="70">
        <v>1</v>
      </c>
      <c r="CQ35" s="71">
        <f t="shared" si="36"/>
        <v>0</v>
      </c>
      <c r="CR35" s="72">
        <f t="shared" si="37"/>
        <v>0.8130081300813009</v>
      </c>
      <c r="CS35" s="68">
        <f t="shared" si="47"/>
        <v>1</v>
      </c>
      <c r="CT35" s="69"/>
      <c r="CU35" s="70">
        <v>1</v>
      </c>
      <c r="CV35" s="71">
        <f t="shared" si="38"/>
        <v>0</v>
      </c>
      <c r="CW35" s="73">
        <f t="shared" si="39"/>
        <v>1.4285714285714286</v>
      </c>
    </row>
    <row r="36" spans="1:101" ht="13.5">
      <c r="A36" s="25" t="s">
        <v>82</v>
      </c>
      <c r="B36" s="62">
        <f>SUM(B37:B43)</f>
        <v>5040</v>
      </c>
      <c r="C36" s="63">
        <f>SUM(C37:C43)</f>
        <v>2575</v>
      </c>
      <c r="D36" s="64">
        <f>SUM(D37:D43)</f>
        <v>2465</v>
      </c>
      <c r="E36" s="65">
        <f t="shared" si="0"/>
        <v>104.46247464503043</v>
      </c>
      <c r="F36" s="66">
        <f t="shared" si="1"/>
        <v>15.384615384615385</v>
      </c>
      <c r="G36" s="62">
        <f>SUM(G37:G43)</f>
        <v>475</v>
      </c>
      <c r="H36" s="63">
        <f>SUM(H37:H43)</f>
        <v>233</v>
      </c>
      <c r="I36" s="64">
        <f>SUM(I37:I43)</f>
        <v>242</v>
      </c>
      <c r="J36" s="65">
        <f t="shared" si="2"/>
        <v>96.28099173553719</v>
      </c>
      <c r="K36" s="66">
        <f t="shared" si="3"/>
        <v>19.419460343417825</v>
      </c>
      <c r="L36" s="62">
        <f>SUM(L37:L43)</f>
        <v>229</v>
      </c>
      <c r="M36" s="63">
        <f>SUM(M37:M43)</f>
        <v>133</v>
      </c>
      <c r="N36" s="64">
        <f>SUM(N37:N43)</f>
        <v>96</v>
      </c>
      <c r="O36" s="65">
        <f t="shared" si="4"/>
        <v>138.54166666666669</v>
      </c>
      <c r="P36" s="66">
        <f t="shared" si="5"/>
        <v>15.92489568845619</v>
      </c>
      <c r="Q36" s="62">
        <f>SUM(Q37:Q43)</f>
        <v>115</v>
      </c>
      <c r="R36" s="63">
        <f>SUM(R37:R43)</f>
        <v>55</v>
      </c>
      <c r="S36" s="64">
        <f>SUM(S37:S43)</f>
        <v>60</v>
      </c>
      <c r="T36" s="65">
        <f t="shared" si="6"/>
        <v>91.66666666666666</v>
      </c>
      <c r="U36" s="66">
        <f t="shared" si="7"/>
        <v>15.60379918588874</v>
      </c>
      <c r="V36" s="62">
        <f>SUM(V37:V43)</f>
        <v>256</v>
      </c>
      <c r="W36" s="63">
        <f>SUM(W37:W43)</f>
        <v>145</v>
      </c>
      <c r="X36" s="64">
        <f>SUM(X37:X43)</f>
        <v>111</v>
      </c>
      <c r="Y36" s="65">
        <f t="shared" si="8"/>
        <v>130.63063063063063</v>
      </c>
      <c r="Z36" s="66">
        <f t="shared" si="9"/>
        <v>12.549019607843137</v>
      </c>
      <c r="AA36" s="62">
        <f>SUM(AA37:AA43)</f>
        <v>922</v>
      </c>
      <c r="AB36" s="63">
        <f>SUM(AB37:AB43)</f>
        <v>448</v>
      </c>
      <c r="AC36" s="64">
        <f>SUM(AC37:AC43)</f>
        <v>474</v>
      </c>
      <c r="AD36" s="65">
        <f t="shared" si="10"/>
        <v>94.51476793248945</v>
      </c>
      <c r="AE36" s="66">
        <f t="shared" si="11"/>
        <v>14.554064719810574</v>
      </c>
      <c r="AF36" s="62">
        <f>SUM(AF37:AF43)</f>
        <v>1056</v>
      </c>
      <c r="AG36" s="63">
        <f>SUM(AG37:AG43)</f>
        <v>485</v>
      </c>
      <c r="AH36" s="64">
        <f>SUM(AH37:AH43)</f>
        <v>571</v>
      </c>
      <c r="AI36" s="65">
        <f t="shared" si="12"/>
        <v>84.93870402802102</v>
      </c>
      <c r="AJ36" s="66">
        <f t="shared" si="13"/>
        <v>15.693267944716895</v>
      </c>
      <c r="AK36" s="62">
        <f>SUM(AK37:AK43)</f>
        <v>719</v>
      </c>
      <c r="AL36" s="63">
        <f>SUM(AL37:AL43)</f>
        <v>350</v>
      </c>
      <c r="AM36" s="64">
        <f>SUM(AM37:AM43)</f>
        <v>369</v>
      </c>
      <c r="AN36" s="65">
        <f t="shared" si="14"/>
        <v>94.85094850948511</v>
      </c>
      <c r="AO36" s="66">
        <f t="shared" si="15"/>
        <v>16.50596877869605</v>
      </c>
      <c r="AP36" s="62">
        <f>SUM(AP37:AP43)</f>
        <v>364</v>
      </c>
      <c r="AQ36" s="63">
        <f>SUM(AQ37:AQ43)</f>
        <v>202</v>
      </c>
      <c r="AR36" s="64">
        <f>SUM(AR37:AR43)</f>
        <v>162</v>
      </c>
      <c r="AS36" s="65">
        <f t="shared" si="16"/>
        <v>124.69135802469135</v>
      </c>
      <c r="AT36" s="66">
        <f t="shared" si="17"/>
        <v>16.091954022988507</v>
      </c>
      <c r="AU36" s="62">
        <f>SUM(AU37:AU43)</f>
        <v>204</v>
      </c>
      <c r="AV36" s="63">
        <f>SUM(AV37:AV43)</f>
        <v>134</v>
      </c>
      <c r="AW36" s="64">
        <f>SUM(AW37:AW43)</f>
        <v>70</v>
      </c>
      <c r="AX36" s="65">
        <f t="shared" si="18"/>
        <v>191.42857142857144</v>
      </c>
      <c r="AY36" s="66">
        <f t="shared" si="19"/>
        <v>13.92491467576792</v>
      </c>
      <c r="AZ36" s="62">
        <f>SUM(AZ37:AZ43)</f>
        <v>175</v>
      </c>
      <c r="BA36" s="63">
        <f>SUM(BA37:BA43)</f>
        <v>114</v>
      </c>
      <c r="BB36" s="64">
        <f>SUM(BB37:BB43)</f>
        <v>61</v>
      </c>
      <c r="BC36" s="65">
        <f t="shared" si="20"/>
        <v>186.88524590163937</v>
      </c>
      <c r="BD36" s="66">
        <f t="shared" si="21"/>
        <v>14.486754966887416</v>
      </c>
      <c r="BE36" s="62">
        <f>SUM(BE37:BE43)</f>
        <v>195</v>
      </c>
      <c r="BF36" s="63">
        <f>SUM(BF37:BF43)</f>
        <v>102</v>
      </c>
      <c r="BG36" s="64">
        <f>SUM(BG37:BG43)</f>
        <v>93</v>
      </c>
      <c r="BH36" s="65">
        <f t="shared" si="22"/>
        <v>109.6774193548387</v>
      </c>
      <c r="BI36" s="66">
        <f t="shared" si="23"/>
        <v>15.306122448979592</v>
      </c>
      <c r="BJ36" s="62">
        <f>SUM(BJ37:BJ43)</f>
        <v>128</v>
      </c>
      <c r="BK36" s="63">
        <f>SUM(BK37:BK43)</f>
        <v>85</v>
      </c>
      <c r="BL36" s="64">
        <f>SUM(BL37:BL43)</f>
        <v>43</v>
      </c>
      <c r="BM36" s="65">
        <f t="shared" si="24"/>
        <v>197.67441860465115</v>
      </c>
      <c r="BN36" s="66">
        <f t="shared" si="25"/>
        <v>15.590742996345918</v>
      </c>
      <c r="BO36" s="62">
        <f>SUM(BO37:BO43)</f>
        <v>80</v>
      </c>
      <c r="BP36" s="63">
        <f>SUM(BP37:BP43)</f>
        <v>41</v>
      </c>
      <c r="BQ36" s="64">
        <f>SUM(BQ37:BQ43)</f>
        <v>39</v>
      </c>
      <c r="BR36" s="65">
        <f t="shared" si="26"/>
        <v>105.12820512820514</v>
      </c>
      <c r="BS36" s="66">
        <f t="shared" si="27"/>
        <v>16.701461377870565</v>
      </c>
      <c r="BT36" s="62">
        <f>SUM(BT37:BT43)</f>
        <v>44</v>
      </c>
      <c r="BU36" s="63">
        <f>SUM(BU37:BU43)</f>
        <v>26</v>
      </c>
      <c r="BV36" s="64">
        <f>SUM(BV37:BV43)</f>
        <v>18</v>
      </c>
      <c r="BW36" s="65">
        <f t="shared" si="28"/>
        <v>144.44444444444443</v>
      </c>
      <c r="BX36" s="66">
        <f t="shared" si="29"/>
        <v>13.580246913580247</v>
      </c>
      <c r="BY36" s="62">
        <f>SUM(BY37:BY43)</f>
        <v>21</v>
      </c>
      <c r="BZ36" s="63">
        <f>SUM(BZ37:BZ43)</f>
        <v>8</v>
      </c>
      <c r="CA36" s="64">
        <f>SUM(CA37:CA43)</f>
        <v>13</v>
      </c>
      <c r="CB36" s="65">
        <f t="shared" si="30"/>
        <v>61.53846153846154</v>
      </c>
      <c r="CC36" s="66">
        <f t="shared" si="31"/>
        <v>7.954545454545454</v>
      </c>
      <c r="CD36" s="62">
        <f>SUM(CD37:CD43)</f>
        <v>16</v>
      </c>
      <c r="CE36" s="63">
        <f>SUM(CE37:CE43)</f>
        <v>5</v>
      </c>
      <c r="CF36" s="64">
        <f>SUM(CF37:CF43)</f>
        <v>11</v>
      </c>
      <c r="CG36" s="65">
        <f t="shared" si="32"/>
        <v>45.45454545454545</v>
      </c>
      <c r="CH36" s="66">
        <f t="shared" si="33"/>
        <v>7.960199004975125</v>
      </c>
      <c r="CI36" s="62">
        <f>SUM(CI37:CI43)</f>
        <v>19</v>
      </c>
      <c r="CJ36" s="63">
        <f>SUM(CJ37:CJ43)</f>
        <v>3</v>
      </c>
      <c r="CK36" s="64">
        <f>SUM(CK37:CK43)</f>
        <v>16</v>
      </c>
      <c r="CL36" s="65">
        <f t="shared" si="34"/>
        <v>18.75</v>
      </c>
      <c r="CM36" s="66">
        <f t="shared" si="35"/>
        <v>10.106382978723403</v>
      </c>
      <c r="CN36" s="62">
        <f>SUM(CN37:CN43)</f>
        <v>14</v>
      </c>
      <c r="CO36" s="63">
        <f>SUM(CO37:CO43)</f>
        <v>5</v>
      </c>
      <c r="CP36" s="64">
        <f>SUM(CP37:CP43)</f>
        <v>9</v>
      </c>
      <c r="CQ36" s="65">
        <f t="shared" si="36"/>
        <v>55.55555555555556</v>
      </c>
      <c r="CR36" s="66">
        <f t="shared" si="37"/>
        <v>11.38211382113821</v>
      </c>
      <c r="CS36" s="62">
        <f>SUM(CS37:CS43)</f>
        <v>8</v>
      </c>
      <c r="CT36" s="63">
        <f>SUM(CT37:CT43)</f>
        <v>1</v>
      </c>
      <c r="CU36" s="64">
        <f>SUM(CU37:CU43)</f>
        <v>7</v>
      </c>
      <c r="CV36" s="65">
        <f t="shared" si="38"/>
        <v>14.285714285714285</v>
      </c>
      <c r="CW36" s="67">
        <f t="shared" si="39"/>
        <v>11.428571428571429</v>
      </c>
    </row>
    <row r="37" spans="1:101" ht="13.5">
      <c r="A37" s="16" t="s">
        <v>83</v>
      </c>
      <c r="B37" s="68">
        <f aca="true" t="shared" si="48" ref="B37:B43">SUM(C37:D37)</f>
        <v>1005</v>
      </c>
      <c r="C37" s="69">
        <f aca="true" t="shared" si="49" ref="C37:D43">H37+M37+R37+W37+AB37+AG37+AL37+AQ37+AV37+BA37+BF37+BK37+BP37+BU37+BZ37+CE37+CJ37+CO37+CT37</f>
        <v>603</v>
      </c>
      <c r="D37" s="70">
        <f t="shared" si="49"/>
        <v>402</v>
      </c>
      <c r="E37" s="71">
        <f t="shared" si="0"/>
        <v>150</v>
      </c>
      <c r="F37" s="72">
        <f t="shared" si="1"/>
        <v>3.0677655677655675</v>
      </c>
      <c r="G37" s="68">
        <v>102</v>
      </c>
      <c r="H37" s="69">
        <v>52</v>
      </c>
      <c r="I37" s="70">
        <v>50</v>
      </c>
      <c r="J37" s="71">
        <f t="shared" si="2"/>
        <v>104</v>
      </c>
      <c r="K37" s="72">
        <f t="shared" si="3"/>
        <v>4.170073589533932</v>
      </c>
      <c r="L37" s="68">
        <v>50</v>
      </c>
      <c r="M37" s="69">
        <v>28</v>
      </c>
      <c r="N37" s="70">
        <v>22</v>
      </c>
      <c r="O37" s="71">
        <f t="shared" si="4"/>
        <v>127.27272727272727</v>
      </c>
      <c r="P37" s="72">
        <f t="shared" si="5"/>
        <v>3.477051460361613</v>
      </c>
      <c r="Q37" s="68">
        <v>19</v>
      </c>
      <c r="R37" s="69">
        <v>8</v>
      </c>
      <c r="S37" s="70">
        <v>11</v>
      </c>
      <c r="T37" s="71">
        <f t="shared" si="6"/>
        <v>72.72727272727273</v>
      </c>
      <c r="U37" s="72">
        <f t="shared" si="7"/>
        <v>2.578018995929444</v>
      </c>
      <c r="V37" s="68">
        <v>35</v>
      </c>
      <c r="W37" s="69">
        <v>19</v>
      </c>
      <c r="X37" s="70">
        <v>16</v>
      </c>
      <c r="Y37" s="71">
        <f t="shared" si="8"/>
        <v>118.75</v>
      </c>
      <c r="Z37" s="72">
        <f t="shared" si="9"/>
        <v>1.715686274509804</v>
      </c>
      <c r="AA37" s="68">
        <v>181</v>
      </c>
      <c r="AB37" s="69">
        <v>120</v>
      </c>
      <c r="AC37" s="70">
        <v>61</v>
      </c>
      <c r="AD37" s="71">
        <f t="shared" si="10"/>
        <v>196.72131147540983</v>
      </c>
      <c r="AE37" s="72">
        <f t="shared" si="11"/>
        <v>2.857142857142857</v>
      </c>
      <c r="AF37" s="68">
        <v>215</v>
      </c>
      <c r="AG37" s="69">
        <v>127</v>
      </c>
      <c r="AH37" s="70">
        <v>88</v>
      </c>
      <c r="AI37" s="71">
        <f t="shared" si="12"/>
        <v>144.3181818181818</v>
      </c>
      <c r="AJ37" s="72">
        <f t="shared" si="13"/>
        <v>3.195125575865656</v>
      </c>
      <c r="AK37" s="68">
        <v>130</v>
      </c>
      <c r="AL37" s="69">
        <v>70</v>
      </c>
      <c r="AM37" s="70">
        <v>60</v>
      </c>
      <c r="AN37" s="71">
        <f t="shared" si="14"/>
        <v>116.66666666666667</v>
      </c>
      <c r="AO37" s="72">
        <f t="shared" si="15"/>
        <v>2.9843893480257115</v>
      </c>
      <c r="AP37" s="68">
        <v>91</v>
      </c>
      <c r="AQ37" s="69">
        <v>56</v>
      </c>
      <c r="AR37" s="70">
        <v>35</v>
      </c>
      <c r="AS37" s="71">
        <f t="shared" si="16"/>
        <v>160</v>
      </c>
      <c r="AT37" s="72">
        <f t="shared" si="17"/>
        <v>4.022988505747127</v>
      </c>
      <c r="AU37" s="68">
        <v>41</v>
      </c>
      <c r="AV37" s="69">
        <v>30</v>
      </c>
      <c r="AW37" s="70">
        <v>11</v>
      </c>
      <c r="AX37" s="71">
        <f t="shared" si="18"/>
        <v>272.7272727272727</v>
      </c>
      <c r="AY37" s="72">
        <f t="shared" si="19"/>
        <v>2.7986348122866893</v>
      </c>
      <c r="AZ37" s="68">
        <v>41</v>
      </c>
      <c r="BA37" s="69">
        <v>28</v>
      </c>
      <c r="BB37" s="70">
        <v>13</v>
      </c>
      <c r="BC37" s="71">
        <f t="shared" si="20"/>
        <v>215.3846153846154</v>
      </c>
      <c r="BD37" s="72">
        <f t="shared" si="21"/>
        <v>3.3940397350993377</v>
      </c>
      <c r="BE37" s="68">
        <v>38</v>
      </c>
      <c r="BF37" s="69">
        <v>28</v>
      </c>
      <c r="BG37" s="70">
        <v>10</v>
      </c>
      <c r="BH37" s="71">
        <f t="shared" si="22"/>
        <v>280</v>
      </c>
      <c r="BI37" s="72">
        <f t="shared" si="23"/>
        <v>2.9827315541601256</v>
      </c>
      <c r="BJ37" s="68">
        <v>33</v>
      </c>
      <c r="BK37" s="69">
        <v>24</v>
      </c>
      <c r="BL37" s="70">
        <v>9</v>
      </c>
      <c r="BM37" s="71">
        <f t="shared" si="24"/>
        <v>266.66666666666663</v>
      </c>
      <c r="BN37" s="72">
        <f t="shared" si="25"/>
        <v>4.019488428745433</v>
      </c>
      <c r="BO37" s="68">
        <v>12</v>
      </c>
      <c r="BP37" s="69">
        <v>4</v>
      </c>
      <c r="BQ37" s="70">
        <v>8</v>
      </c>
      <c r="BR37" s="71">
        <f t="shared" si="26"/>
        <v>50</v>
      </c>
      <c r="BS37" s="72">
        <f t="shared" si="27"/>
        <v>2.5052192066805845</v>
      </c>
      <c r="BT37" s="68">
        <v>8</v>
      </c>
      <c r="BU37" s="69">
        <v>6</v>
      </c>
      <c r="BV37" s="70">
        <v>2</v>
      </c>
      <c r="BW37" s="71">
        <f t="shared" si="28"/>
        <v>300</v>
      </c>
      <c r="BX37" s="72">
        <f t="shared" si="29"/>
        <v>2.4691358024691357</v>
      </c>
      <c r="BY37" s="68">
        <v>3</v>
      </c>
      <c r="BZ37" s="69">
        <v>2</v>
      </c>
      <c r="CA37" s="70">
        <v>1</v>
      </c>
      <c r="CB37" s="71">
        <f t="shared" si="30"/>
        <v>200</v>
      </c>
      <c r="CC37" s="72">
        <f t="shared" si="31"/>
        <v>1.1363636363636365</v>
      </c>
      <c r="CD37" s="68">
        <v>2</v>
      </c>
      <c r="CE37" s="69">
        <v>1</v>
      </c>
      <c r="CF37" s="70">
        <v>1</v>
      </c>
      <c r="CG37" s="71">
        <f t="shared" si="32"/>
        <v>100</v>
      </c>
      <c r="CH37" s="72">
        <f t="shared" si="33"/>
        <v>0.9950248756218906</v>
      </c>
      <c r="CI37" s="68">
        <v>2</v>
      </c>
      <c r="CJ37" s="69">
        <v>0</v>
      </c>
      <c r="CK37" s="70">
        <v>2</v>
      </c>
      <c r="CL37" s="71">
        <f t="shared" si="34"/>
        <v>0</v>
      </c>
      <c r="CM37" s="72">
        <f t="shared" si="35"/>
        <v>1.0638297872340425</v>
      </c>
      <c r="CN37" s="68">
        <v>1</v>
      </c>
      <c r="CO37" s="69">
        <v>0</v>
      </c>
      <c r="CP37" s="70">
        <v>1</v>
      </c>
      <c r="CQ37" s="71">
        <f t="shared" si="36"/>
        <v>0</v>
      </c>
      <c r="CR37" s="72">
        <f t="shared" si="37"/>
        <v>0.8130081300813009</v>
      </c>
      <c r="CS37" s="68">
        <f aca="true" t="shared" si="50" ref="CS37:CS43">SUM(CT37:CU37)</f>
        <v>1</v>
      </c>
      <c r="CT37" s="69"/>
      <c r="CU37" s="70">
        <v>1</v>
      </c>
      <c r="CV37" s="71">
        <f t="shared" si="38"/>
        <v>0</v>
      </c>
      <c r="CW37" s="73">
        <f t="shared" si="39"/>
        <v>1.4285714285714286</v>
      </c>
    </row>
    <row r="38" spans="1:101" ht="13.5">
      <c r="A38" s="16" t="s">
        <v>84</v>
      </c>
      <c r="B38" s="68">
        <f t="shared" si="48"/>
        <v>1133</v>
      </c>
      <c r="C38" s="69">
        <f t="shared" si="49"/>
        <v>574</v>
      </c>
      <c r="D38" s="70">
        <f t="shared" si="49"/>
        <v>559</v>
      </c>
      <c r="E38" s="71">
        <f t="shared" si="0"/>
        <v>102.68336314847943</v>
      </c>
      <c r="F38" s="72">
        <f t="shared" si="1"/>
        <v>3.4584859584859586</v>
      </c>
      <c r="G38" s="68">
        <v>113</v>
      </c>
      <c r="H38" s="69">
        <v>54</v>
      </c>
      <c r="I38" s="70">
        <v>59</v>
      </c>
      <c r="J38" s="71">
        <f t="shared" si="2"/>
        <v>91.52542372881356</v>
      </c>
      <c r="K38" s="72">
        <f t="shared" si="3"/>
        <v>4.6197874080130825</v>
      </c>
      <c r="L38" s="68">
        <v>51</v>
      </c>
      <c r="M38" s="69">
        <v>32</v>
      </c>
      <c r="N38" s="70">
        <v>19</v>
      </c>
      <c r="O38" s="71">
        <f t="shared" si="4"/>
        <v>168.42105263157893</v>
      </c>
      <c r="P38" s="72">
        <f t="shared" si="5"/>
        <v>3.546592489568846</v>
      </c>
      <c r="Q38" s="68">
        <v>27</v>
      </c>
      <c r="R38" s="69">
        <v>15</v>
      </c>
      <c r="S38" s="70">
        <v>12</v>
      </c>
      <c r="T38" s="71">
        <f t="shared" si="6"/>
        <v>125</v>
      </c>
      <c r="U38" s="72">
        <f t="shared" si="7"/>
        <v>3.6635006784260513</v>
      </c>
      <c r="V38" s="68">
        <v>62</v>
      </c>
      <c r="W38" s="69">
        <v>32</v>
      </c>
      <c r="X38" s="70">
        <v>30</v>
      </c>
      <c r="Y38" s="71">
        <f t="shared" si="8"/>
        <v>106.66666666666667</v>
      </c>
      <c r="Z38" s="72">
        <f t="shared" si="9"/>
        <v>3.0392156862745097</v>
      </c>
      <c r="AA38" s="68">
        <v>150</v>
      </c>
      <c r="AB38" s="69">
        <v>71</v>
      </c>
      <c r="AC38" s="70">
        <v>79</v>
      </c>
      <c r="AD38" s="71">
        <f t="shared" si="10"/>
        <v>89.87341772151899</v>
      </c>
      <c r="AE38" s="72">
        <f t="shared" si="11"/>
        <v>2.367797947908445</v>
      </c>
      <c r="AF38" s="68">
        <v>255</v>
      </c>
      <c r="AG38" s="69">
        <v>106</v>
      </c>
      <c r="AH38" s="70">
        <v>149</v>
      </c>
      <c r="AI38" s="71">
        <f t="shared" si="12"/>
        <v>71.14093959731544</v>
      </c>
      <c r="AJ38" s="72">
        <f t="shared" si="13"/>
        <v>3.7895675434685687</v>
      </c>
      <c r="AK38" s="68">
        <v>183</v>
      </c>
      <c r="AL38" s="69">
        <v>91</v>
      </c>
      <c r="AM38" s="70">
        <v>92</v>
      </c>
      <c r="AN38" s="71">
        <f t="shared" si="14"/>
        <v>98.91304347826086</v>
      </c>
      <c r="AO38" s="72">
        <f t="shared" si="15"/>
        <v>4.201101928374656</v>
      </c>
      <c r="AP38" s="68">
        <v>97</v>
      </c>
      <c r="AQ38" s="69">
        <v>57</v>
      </c>
      <c r="AR38" s="70">
        <v>40</v>
      </c>
      <c r="AS38" s="71">
        <f t="shared" si="16"/>
        <v>142.5</v>
      </c>
      <c r="AT38" s="72">
        <f t="shared" si="17"/>
        <v>4.288240495137047</v>
      </c>
      <c r="AU38" s="68">
        <v>47</v>
      </c>
      <c r="AV38" s="69">
        <v>34</v>
      </c>
      <c r="AW38" s="70">
        <v>13</v>
      </c>
      <c r="AX38" s="71">
        <f t="shared" si="18"/>
        <v>261.53846153846155</v>
      </c>
      <c r="AY38" s="72">
        <f t="shared" si="19"/>
        <v>3.2081911262798632</v>
      </c>
      <c r="AZ38" s="68">
        <v>39</v>
      </c>
      <c r="BA38" s="69">
        <v>27</v>
      </c>
      <c r="BB38" s="70">
        <v>12</v>
      </c>
      <c r="BC38" s="71">
        <f t="shared" si="20"/>
        <v>225</v>
      </c>
      <c r="BD38" s="72">
        <f t="shared" si="21"/>
        <v>3.2284768211920527</v>
      </c>
      <c r="BE38" s="68">
        <v>41</v>
      </c>
      <c r="BF38" s="69">
        <v>17</v>
      </c>
      <c r="BG38" s="70">
        <v>24</v>
      </c>
      <c r="BH38" s="71">
        <f t="shared" si="22"/>
        <v>70.83333333333334</v>
      </c>
      <c r="BI38" s="72">
        <f t="shared" si="23"/>
        <v>3.2182103610675044</v>
      </c>
      <c r="BJ38" s="68">
        <v>26</v>
      </c>
      <c r="BK38" s="69">
        <v>16</v>
      </c>
      <c r="BL38" s="70">
        <v>10</v>
      </c>
      <c r="BM38" s="71">
        <f t="shared" si="24"/>
        <v>160</v>
      </c>
      <c r="BN38" s="72">
        <f t="shared" si="25"/>
        <v>3.1668696711327646</v>
      </c>
      <c r="BO38" s="68">
        <v>18</v>
      </c>
      <c r="BP38" s="69">
        <v>10</v>
      </c>
      <c r="BQ38" s="70">
        <v>8</v>
      </c>
      <c r="BR38" s="71">
        <f t="shared" si="26"/>
        <v>125</v>
      </c>
      <c r="BS38" s="72">
        <f t="shared" si="27"/>
        <v>3.7578288100208765</v>
      </c>
      <c r="BT38" s="68">
        <v>12</v>
      </c>
      <c r="BU38" s="69">
        <v>9</v>
      </c>
      <c r="BV38" s="70">
        <v>3</v>
      </c>
      <c r="BW38" s="71">
        <f t="shared" si="28"/>
        <v>300</v>
      </c>
      <c r="BX38" s="72">
        <f t="shared" si="29"/>
        <v>3.7037037037037033</v>
      </c>
      <c r="BY38" s="68">
        <v>4</v>
      </c>
      <c r="BZ38" s="69">
        <v>1</v>
      </c>
      <c r="CA38" s="70">
        <v>3</v>
      </c>
      <c r="CB38" s="71">
        <f t="shared" si="30"/>
        <v>33.33333333333333</v>
      </c>
      <c r="CC38" s="72">
        <f t="shared" si="31"/>
        <v>1.5151515151515151</v>
      </c>
      <c r="CD38" s="68">
        <v>3</v>
      </c>
      <c r="CE38" s="69">
        <v>0</v>
      </c>
      <c r="CF38" s="70">
        <v>3</v>
      </c>
      <c r="CG38" s="71">
        <f t="shared" si="32"/>
        <v>0</v>
      </c>
      <c r="CH38" s="72">
        <f t="shared" si="33"/>
        <v>1.4925373134328357</v>
      </c>
      <c r="CI38" s="68">
        <v>2</v>
      </c>
      <c r="CJ38" s="69">
        <v>1</v>
      </c>
      <c r="CK38" s="70">
        <v>1</v>
      </c>
      <c r="CL38" s="71">
        <f t="shared" si="34"/>
        <v>100</v>
      </c>
      <c r="CM38" s="72">
        <f t="shared" si="35"/>
        <v>1.0638297872340425</v>
      </c>
      <c r="CN38" s="68">
        <v>3</v>
      </c>
      <c r="CO38" s="69">
        <v>1</v>
      </c>
      <c r="CP38" s="70">
        <v>2</v>
      </c>
      <c r="CQ38" s="71">
        <f t="shared" si="36"/>
        <v>50</v>
      </c>
      <c r="CR38" s="72">
        <f t="shared" si="37"/>
        <v>2.4390243902439024</v>
      </c>
      <c r="CS38" s="68">
        <f t="shared" si="50"/>
        <v>0</v>
      </c>
      <c r="CT38" s="69"/>
      <c r="CU38" s="70"/>
      <c r="CV38" s="71" t="str">
        <f t="shared" si="38"/>
        <v>***</v>
      </c>
      <c r="CW38" s="73">
        <f t="shared" si="39"/>
        <v>0</v>
      </c>
    </row>
    <row r="39" spans="1:101" ht="13.5">
      <c r="A39" s="16" t="s">
        <v>85</v>
      </c>
      <c r="B39" s="68">
        <f t="shared" si="48"/>
        <v>1446</v>
      </c>
      <c r="C39" s="69">
        <f t="shared" si="49"/>
        <v>709</v>
      </c>
      <c r="D39" s="70">
        <f t="shared" si="49"/>
        <v>737</v>
      </c>
      <c r="E39" s="71">
        <f aca="true" t="shared" si="51" ref="E39:E68">IF(ISERROR(C39/D39),"***",C39/D39*100)</f>
        <v>96.20081411126186</v>
      </c>
      <c r="F39" s="72">
        <f aca="true" t="shared" si="52" ref="F39:F68">B39/$B$7*100</f>
        <v>4.413919413919414</v>
      </c>
      <c r="G39" s="68">
        <v>148</v>
      </c>
      <c r="H39" s="69">
        <v>66</v>
      </c>
      <c r="I39" s="70">
        <v>82</v>
      </c>
      <c r="J39" s="71">
        <f aca="true" t="shared" si="53" ref="J39:J68">IF(ISERROR(H39/I39),"***",H39/I39*100)</f>
        <v>80.48780487804879</v>
      </c>
      <c r="K39" s="72">
        <f aca="true" t="shared" si="54" ref="K39:K68">G39/$G$7*100</f>
        <v>6.050695012264922</v>
      </c>
      <c r="L39" s="68">
        <v>82</v>
      </c>
      <c r="M39" s="69">
        <v>44</v>
      </c>
      <c r="N39" s="70">
        <v>38</v>
      </c>
      <c r="O39" s="71">
        <f aca="true" t="shared" si="55" ref="O39:O68">IF(ISERROR(M39/N39),"***",M39/N39*100)</f>
        <v>115.78947368421053</v>
      </c>
      <c r="P39" s="72">
        <f aca="true" t="shared" si="56" ref="P39:P68">L39/$L$7*100</f>
        <v>5.702364394993046</v>
      </c>
      <c r="Q39" s="68">
        <v>38</v>
      </c>
      <c r="R39" s="69">
        <v>17</v>
      </c>
      <c r="S39" s="70">
        <v>21</v>
      </c>
      <c r="T39" s="71">
        <f aca="true" t="shared" si="57" ref="T39:T68">IF(ISERROR(R39/S39),"***",R39/S39*100)</f>
        <v>80.95238095238095</v>
      </c>
      <c r="U39" s="72">
        <f aca="true" t="shared" si="58" ref="U39:U68">Q39/$Q$7*100</f>
        <v>5.156037991858888</v>
      </c>
      <c r="V39" s="68">
        <v>84</v>
      </c>
      <c r="W39" s="69">
        <v>51</v>
      </c>
      <c r="X39" s="70">
        <v>33</v>
      </c>
      <c r="Y39" s="71">
        <f aca="true" t="shared" si="59" ref="Y39:Y68">IF(ISERROR(W39/X39),"***",W39/X39*100)</f>
        <v>154.54545454545453</v>
      </c>
      <c r="Z39" s="72">
        <f aca="true" t="shared" si="60" ref="Z39:Z68">V39/$V$7*100</f>
        <v>4.117647058823529</v>
      </c>
      <c r="AA39" s="68">
        <v>273</v>
      </c>
      <c r="AB39" s="69">
        <v>120</v>
      </c>
      <c r="AC39" s="70">
        <v>153</v>
      </c>
      <c r="AD39" s="71">
        <f aca="true" t="shared" si="61" ref="AD39:AD68">IF(ISERROR(AB39/AC39),"***",AB39/AC39*100)</f>
        <v>78.43137254901961</v>
      </c>
      <c r="AE39" s="72">
        <f aca="true" t="shared" si="62" ref="AE39:AE68">AA39/$AA$7*100</f>
        <v>4.30939226519337</v>
      </c>
      <c r="AF39" s="68">
        <v>280</v>
      </c>
      <c r="AG39" s="69">
        <v>133</v>
      </c>
      <c r="AH39" s="70">
        <v>147</v>
      </c>
      <c r="AI39" s="71">
        <f aca="true" t="shared" si="63" ref="AI39:AI68">IF(ISERROR(AG39/AH39),"***",AG39/AH39*100)</f>
        <v>90.47619047619048</v>
      </c>
      <c r="AJ39" s="72">
        <f aca="true" t="shared" si="64" ref="AJ39:AJ68">AF39/$AF$7*100</f>
        <v>4.161093773220389</v>
      </c>
      <c r="AK39" s="68">
        <v>205</v>
      </c>
      <c r="AL39" s="69">
        <v>99</v>
      </c>
      <c r="AM39" s="70">
        <v>106</v>
      </c>
      <c r="AN39" s="71">
        <f aca="true" t="shared" si="65" ref="AN39:AN68">IF(ISERROR(AL39/AM39),"***",AL39/AM39*100)</f>
        <v>93.39622641509435</v>
      </c>
      <c r="AO39" s="72">
        <f aca="true" t="shared" si="66" ref="AO39:AO68">AK39/$AK$7*100</f>
        <v>4.706152433425161</v>
      </c>
      <c r="AP39" s="68">
        <v>82</v>
      </c>
      <c r="AQ39" s="69">
        <v>42</v>
      </c>
      <c r="AR39" s="70">
        <v>40</v>
      </c>
      <c r="AS39" s="71">
        <f aca="true" t="shared" si="67" ref="AS39:AS68">IF(ISERROR(AQ39/AR39),"***",AQ39/AR39*100)</f>
        <v>105</v>
      </c>
      <c r="AT39" s="72">
        <f aca="true" t="shared" si="68" ref="AT39:AT68">AP39/$AP$7*100</f>
        <v>3.6251105216622457</v>
      </c>
      <c r="AU39" s="68">
        <v>55</v>
      </c>
      <c r="AV39" s="69">
        <v>38</v>
      </c>
      <c r="AW39" s="70">
        <v>17</v>
      </c>
      <c r="AX39" s="71">
        <f aca="true" t="shared" si="69" ref="AX39:AX68">IF(ISERROR(AV39/AW39),"***",AV39/AW39*100)</f>
        <v>223.52941176470588</v>
      </c>
      <c r="AY39" s="72">
        <f aca="true" t="shared" si="70" ref="AY39:AY68">AU39/$AU$7*100</f>
        <v>3.754266211604096</v>
      </c>
      <c r="AZ39" s="68">
        <v>52</v>
      </c>
      <c r="BA39" s="69">
        <v>24</v>
      </c>
      <c r="BB39" s="70">
        <v>28</v>
      </c>
      <c r="BC39" s="71">
        <f aca="true" t="shared" si="71" ref="BC39:BC68">IF(ISERROR(BA39/BB39),"***",BA39/BB39*100)</f>
        <v>85.71428571428571</v>
      </c>
      <c r="BD39" s="72">
        <f aca="true" t="shared" si="72" ref="BD39:BD68">AZ39/$AZ$7*100</f>
        <v>4.304635761589404</v>
      </c>
      <c r="BE39" s="68">
        <v>51</v>
      </c>
      <c r="BF39" s="69">
        <v>26</v>
      </c>
      <c r="BG39" s="70">
        <v>25</v>
      </c>
      <c r="BH39" s="71">
        <f aca="true" t="shared" si="73" ref="BH39:BH68">IF(ISERROR(BF39/BG39),"***",BF39/BG39*100)</f>
        <v>104</v>
      </c>
      <c r="BI39" s="72">
        <f aca="true" t="shared" si="74" ref="BI39:BI68">BE39/$BE$7*100</f>
        <v>4.003139717425432</v>
      </c>
      <c r="BJ39" s="68">
        <v>35</v>
      </c>
      <c r="BK39" s="69">
        <v>18</v>
      </c>
      <c r="BL39" s="70">
        <v>17</v>
      </c>
      <c r="BM39" s="71">
        <f aca="true" t="shared" si="75" ref="BM39:BM68">IF(ISERROR(BK39/BL39),"***",BK39/BL39*100)</f>
        <v>105.88235294117648</v>
      </c>
      <c r="BN39" s="72">
        <f aca="true" t="shared" si="76" ref="BN39:BN68">BJ39/$BJ$7*100</f>
        <v>4.263093788063337</v>
      </c>
      <c r="BO39" s="68">
        <v>20</v>
      </c>
      <c r="BP39" s="69">
        <v>13</v>
      </c>
      <c r="BQ39" s="70">
        <v>7</v>
      </c>
      <c r="BR39" s="71">
        <f aca="true" t="shared" si="77" ref="BR39:BR68">IF(ISERROR(BP39/BQ39),"***",BP39/BQ39*100)</f>
        <v>185.71428571428572</v>
      </c>
      <c r="BS39" s="72">
        <f aca="true" t="shared" si="78" ref="BS39:BS68">BO39/$BO$7*100</f>
        <v>4.175365344467641</v>
      </c>
      <c r="BT39" s="68">
        <v>16</v>
      </c>
      <c r="BU39" s="69">
        <v>8</v>
      </c>
      <c r="BV39" s="70">
        <v>8</v>
      </c>
      <c r="BW39" s="71">
        <f aca="true" t="shared" si="79" ref="BW39:BW68">IF(ISERROR(BU39/BV39),"***",BU39/BV39*100)</f>
        <v>100</v>
      </c>
      <c r="BX39" s="72">
        <f aca="true" t="shared" si="80" ref="BX39:BX68">BT39/$BT$7*100</f>
        <v>4.938271604938271</v>
      </c>
      <c r="BY39" s="68">
        <v>7</v>
      </c>
      <c r="BZ39" s="69">
        <v>3</v>
      </c>
      <c r="CA39" s="70">
        <v>4</v>
      </c>
      <c r="CB39" s="71">
        <f aca="true" t="shared" si="81" ref="CB39:CB68">IF(ISERROR(BZ39/CA39),"***",BZ39/CA39*100)</f>
        <v>75</v>
      </c>
      <c r="CC39" s="72">
        <f aca="true" t="shared" si="82" ref="CC39:CC68">BY39/$BY$7*100</f>
        <v>2.6515151515151514</v>
      </c>
      <c r="CD39" s="68">
        <v>5</v>
      </c>
      <c r="CE39" s="69">
        <v>2</v>
      </c>
      <c r="CF39" s="70">
        <v>3</v>
      </c>
      <c r="CG39" s="71">
        <f aca="true" t="shared" si="83" ref="CG39:CG68">IF(ISERROR(CE39/CF39),"***",CE39/CF39*100)</f>
        <v>66.66666666666666</v>
      </c>
      <c r="CH39" s="72">
        <f aca="true" t="shared" si="84" ref="CH39:CH68">CD39/$CD$7*100</f>
        <v>2.4875621890547266</v>
      </c>
      <c r="CI39" s="68">
        <v>4</v>
      </c>
      <c r="CJ39" s="69">
        <v>1</v>
      </c>
      <c r="CK39" s="70">
        <v>3</v>
      </c>
      <c r="CL39" s="71">
        <f aca="true" t="shared" si="85" ref="CL39:CL68">IF(ISERROR(CJ39/CK39),"***",CJ39/CK39*100)</f>
        <v>33.33333333333333</v>
      </c>
      <c r="CM39" s="72">
        <f aca="true" t="shared" si="86" ref="CM39:CM68">CI39/$CI$7*100</f>
        <v>2.127659574468085</v>
      </c>
      <c r="CN39" s="68">
        <v>5</v>
      </c>
      <c r="CO39" s="69">
        <v>3</v>
      </c>
      <c r="CP39" s="70">
        <v>2</v>
      </c>
      <c r="CQ39" s="71">
        <f aca="true" t="shared" si="87" ref="CQ39:CQ68">IF(ISERROR(CO39/CP39),"***",CO39/CP39*100)</f>
        <v>150</v>
      </c>
      <c r="CR39" s="72">
        <f aca="true" t="shared" si="88" ref="CR39:CR68">CN39/$CN$7*100</f>
        <v>4.0650406504065035</v>
      </c>
      <c r="CS39" s="68">
        <f t="shared" si="50"/>
        <v>4</v>
      </c>
      <c r="CT39" s="69">
        <v>1</v>
      </c>
      <c r="CU39" s="70">
        <v>3</v>
      </c>
      <c r="CV39" s="71">
        <f aca="true" t="shared" si="89" ref="CV39:CV68">IF(ISERROR(CT39/CU39),"***",CT39/CU39*100)</f>
        <v>33.33333333333333</v>
      </c>
      <c r="CW39" s="73">
        <f aca="true" t="shared" si="90" ref="CW39:CW68">CS39/$CS$7*100</f>
        <v>5.714285714285714</v>
      </c>
    </row>
    <row r="40" spans="1:101" ht="13.5">
      <c r="A40" s="16" t="s">
        <v>86</v>
      </c>
      <c r="B40" s="68">
        <f t="shared" si="48"/>
        <v>546</v>
      </c>
      <c r="C40" s="69">
        <f t="shared" si="49"/>
        <v>246</v>
      </c>
      <c r="D40" s="70">
        <f t="shared" si="49"/>
        <v>300</v>
      </c>
      <c r="E40" s="71">
        <f t="shared" si="51"/>
        <v>82</v>
      </c>
      <c r="F40" s="72">
        <f t="shared" si="52"/>
        <v>1.6666666666666667</v>
      </c>
      <c r="G40" s="68">
        <v>44</v>
      </c>
      <c r="H40" s="69">
        <v>25</v>
      </c>
      <c r="I40" s="70">
        <v>19</v>
      </c>
      <c r="J40" s="71">
        <f t="shared" si="53"/>
        <v>131.57894736842107</v>
      </c>
      <c r="K40" s="72">
        <f t="shared" si="54"/>
        <v>1.7988552739165986</v>
      </c>
      <c r="L40" s="68">
        <v>16</v>
      </c>
      <c r="M40" s="69">
        <v>10</v>
      </c>
      <c r="N40" s="70">
        <v>6</v>
      </c>
      <c r="O40" s="71">
        <f t="shared" si="55"/>
        <v>166.66666666666669</v>
      </c>
      <c r="P40" s="72">
        <f t="shared" si="56"/>
        <v>1.1126564673157162</v>
      </c>
      <c r="Q40" s="68">
        <v>14</v>
      </c>
      <c r="R40" s="69">
        <v>8</v>
      </c>
      <c r="S40" s="70">
        <v>6</v>
      </c>
      <c r="T40" s="71">
        <f t="shared" si="57"/>
        <v>133.33333333333331</v>
      </c>
      <c r="U40" s="72">
        <f t="shared" si="58"/>
        <v>1.8995929443690638</v>
      </c>
      <c r="V40" s="68">
        <v>25</v>
      </c>
      <c r="W40" s="69">
        <v>16</v>
      </c>
      <c r="X40" s="70">
        <v>9</v>
      </c>
      <c r="Y40" s="71">
        <f t="shared" si="59"/>
        <v>177.77777777777777</v>
      </c>
      <c r="Z40" s="72">
        <f t="shared" si="60"/>
        <v>1.2254901960784315</v>
      </c>
      <c r="AA40" s="68">
        <v>118</v>
      </c>
      <c r="AB40" s="69">
        <v>39</v>
      </c>
      <c r="AC40" s="70">
        <v>79</v>
      </c>
      <c r="AD40" s="71">
        <f t="shared" si="61"/>
        <v>49.36708860759494</v>
      </c>
      <c r="AE40" s="72">
        <f t="shared" si="62"/>
        <v>1.8626677190213103</v>
      </c>
      <c r="AF40" s="68">
        <v>110</v>
      </c>
      <c r="AG40" s="69">
        <v>44</v>
      </c>
      <c r="AH40" s="70">
        <v>66</v>
      </c>
      <c r="AI40" s="71">
        <f t="shared" si="63"/>
        <v>66.66666666666666</v>
      </c>
      <c r="AJ40" s="72">
        <f t="shared" si="64"/>
        <v>1.6347154109080102</v>
      </c>
      <c r="AK40" s="68">
        <v>77</v>
      </c>
      <c r="AL40" s="69">
        <v>31</v>
      </c>
      <c r="AM40" s="70">
        <v>46</v>
      </c>
      <c r="AN40" s="71">
        <f t="shared" si="65"/>
        <v>67.3913043478261</v>
      </c>
      <c r="AO40" s="72">
        <f t="shared" si="66"/>
        <v>1.7676767676767675</v>
      </c>
      <c r="AP40" s="68">
        <v>31</v>
      </c>
      <c r="AQ40" s="69">
        <v>16</v>
      </c>
      <c r="AR40" s="70">
        <v>15</v>
      </c>
      <c r="AS40" s="71">
        <f t="shared" si="67"/>
        <v>106.66666666666667</v>
      </c>
      <c r="AT40" s="72">
        <f t="shared" si="68"/>
        <v>1.3704686118479221</v>
      </c>
      <c r="AU40" s="68">
        <v>29</v>
      </c>
      <c r="AV40" s="69">
        <v>16</v>
      </c>
      <c r="AW40" s="70">
        <v>13</v>
      </c>
      <c r="AX40" s="71">
        <f t="shared" si="69"/>
        <v>123.07692307692308</v>
      </c>
      <c r="AY40" s="72">
        <f t="shared" si="70"/>
        <v>1.9795221843003412</v>
      </c>
      <c r="AZ40" s="68">
        <v>16</v>
      </c>
      <c r="BA40" s="69">
        <v>14</v>
      </c>
      <c r="BB40" s="70">
        <v>2</v>
      </c>
      <c r="BC40" s="71">
        <f t="shared" si="71"/>
        <v>700</v>
      </c>
      <c r="BD40" s="72">
        <f t="shared" si="72"/>
        <v>1.3245033112582782</v>
      </c>
      <c r="BE40" s="68">
        <v>25</v>
      </c>
      <c r="BF40" s="69">
        <v>9</v>
      </c>
      <c r="BG40" s="70">
        <v>16</v>
      </c>
      <c r="BH40" s="71">
        <f t="shared" si="73"/>
        <v>56.25</v>
      </c>
      <c r="BI40" s="72">
        <f t="shared" si="74"/>
        <v>1.9623233908948194</v>
      </c>
      <c r="BJ40" s="68">
        <v>14</v>
      </c>
      <c r="BK40" s="69">
        <v>10</v>
      </c>
      <c r="BL40" s="70">
        <v>4</v>
      </c>
      <c r="BM40" s="71">
        <f t="shared" si="75"/>
        <v>250</v>
      </c>
      <c r="BN40" s="72">
        <f t="shared" si="76"/>
        <v>1.705237515225335</v>
      </c>
      <c r="BO40" s="68">
        <v>12</v>
      </c>
      <c r="BP40" s="69">
        <v>5</v>
      </c>
      <c r="BQ40" s="70">
        <v>7</v>
      </c>
      <c r="BR40" s="71">
        <f t="shared" si="77"/>
        <v>71.42857142857143</v>
      </c>
      <c r="BS40" s="72">
        <f t="shared" si="78"/>
        <v>2.5052192066805845</v>
      </c>
      <c r="BT40" s="68">
        <v>5</v>
      </c>
      <c r="BU40" s="69">
        <v>2</v>
      </c>
      <c r="BV40" s="70">
        <v>3</v>
      </c>
      <c r="BW40" s="71">
        <f t="shared" si="79"/>
        <v>66.66666666666666</v>
      </c>
      <c r="BX40" s="72">
        <f t="shared" si="80"/>
        <v>1.5432098765432098</v>
      </c>
      <c r="BY40" s="68">
        <v>1</v>
      </c>
      <c r="BZ40" s="69">
        <v>0</v>
      </c>
      <c r="CA40" s="70">
        <v>1</v>
      </c>
      <c r="CB40" s="71">
        <f t="shared" si="81"/>
        <v>0</v>
      </c>
      <c r="CC40" s="72">
        <f t="shared" si="82"/>
        <v>0.3787878787878788</v>
      </c>
      <c r="CD40" s="68">
        <v>2</v>
      </c>
      <c r="CE40" s="69">
        <v>1</v>
      </c>
      <c r="CF40" s="70">
        <v>1</v>
      </c>
      <c r="CG40" s="71">
        <f t="shared" si="83"/>
        <v>100</v>
      </c>
      <c r="CH40" s="72">
        <f t="shared" si="84"/>
        <v>0.9950248756218906</v>
      </c>
      <c r="CI40" s="68">
        <v>5</v>
      </c>
      <c r="CJ40" s="69">
        <v>0</v>
      </c>
      <c r="CK40" s="70">
        <v>5</v>
      </c>
      <c r="CL40" s="71">
        <f t="shared" si="85"/>
        <v>0</v>
      </c>
      <c r="CM40" s="72">
        <f t="shared" si="86"/>
        <v>2.6595744680851063</v>
      </c>
      <c r="CN40" s="68">
        <v>1</v>
      </c>
      <c r="CO40" s="69">
        <v>0</v>
      </c>
      <c r="CP40" s="70">
        <v>1</v>
      </c>
      <c r="CQ40" s="71">
        <f t="shared" si="87"/>
        <v>0</v>
      </c>
      <c r="CR40" s="72">
        <f t="shared" si="88"/>
        <v>0.8130081300813009</v>
      </c>
      <c r="CS40" s="68">
        <f t="shared" si="50"/>
        <v>1</v>
      </c>
      <c r="CT40" s="69"/>
      <c r="CU40" s="70">
        <v>1</v>
      </c>
      <c r="CV40" s="71">
        <f t="shared" si="89"/>
        <v>0</v>
      </c>
      <c r="CW40" s="73">
        <f t="shared" si="90"/>
        <v>1.4285714285714286</v>
      </c>
    </row>
    <row r="41" spans="1:101" ht="13.5">
      <c r="A41" s="16" t="s">
        <v>87</v>
      </c>
      <c r="B41" s="68">
        <f t="shared" si="48"/>
        <v>387</v>
      </c>
      <c r="C41" s="69">
        <f t="shared" si="49"/>
        <v>166</v>
      </c>
      <c r="D41" s="70">
        <f t="shared" si="49"/>
        <v>221</v>
      </c>
      <c r="E41" s="71">
        <f t="shared" si="51"/>
        <v>75.1131221719457</v>
      </c>
      <c r="F41" s="72">
        <f t="shared" si="52"/>
        <v>1.1813186813186813</v>
      </c>
      <c r="G41" s="68">
        <v>26</v>
      </c>
      <c r="H41" s="69">
        <v>11</v>
      </c>
      <c r="I41" s="70">
        <v>15</v>
      </c>
      <c r="J41" s="71">
        <f t="shared" si="53"/>
        <v>73.33333333333333</v>
      </c>
      <c r="K41" s="72">
        <f t="shared" si="54"/>
        <v>1.062959934587081</v>
      </c>
      <c r="L41" s="68">
        <v>10</v>
      </c>
      <c r="M41" s="69">
        <v>7</v>
      </c>
      <c r="N41" s="70">
        <v>3</v>
      </c>
      <c r="O41" s="71">
        <f t="shared" si="55"/>
        <v>233.33333333333334</v>
      </c>
      <c r="P41" s="72">
        <f t="shared" si="56"/>
        <v>0.6954102920723227</v>
      </c>
      <c r="Q41" s="68">
        <v>6</v>
      </c>
      <c r="R41" s="69">
        <v>3</v>
      </c>
      <c r="S41" s="70">
        <v>3</v>
      </c>
      <c r="T41" s="71">
        <f t="shared" si="57"/>
        <v>100</v>
      </c>
      <c r="U41" s="72">
        <f t="shared" si="58"/>
        <v>0.8141112618724559</v>
      </c>
      <c r="V41" s="68">
        <v>21</v>
      </c>
      <c r="W41" s="69">
        <v>11</v>
      </c>
      <c r="X41" s="70">
        <v>10</v>
      </c>
      <c r="Y41" s="71">
        <f t="shared" si="59"/>
        <v>110.00000000000001</v>
      </c>
      <c r="Z41" s="72">
        <f t="shared" si="60"/>
        <v>1.0294117647058822</v>
      </c>
      <c r="AA41" s="68">
        <v>86</v>
      </c>
      <c r="AB41" s="69">
        <v>34</v>
      </c>
      <c r="AC41" s="70">
        <v>52</v>
      </c>
      <c r="AD41" s="71">
        <f t="shared" si="61"/>
        <v>65.38461538461539</v>
      </c>
      <c r="AE41" s="72">
        <f t="shared" si="62"/>
        <v>1.3575374901341752</v>
      </c>
      <c r="AF41" s="68">
        <v>98</v>
      </c>
      <c r="AG41" s="69">
        <v>31</v>
      </c>
      <c r="AH41" s="70">
        <v>67</v>
      </c>
      <c r="AI41" s="71">
        <f t="shared" si="63"/>
        <v>46.26865671641791</v>
      </c>
      <c r="AJ41" s="72">
        <f t="shared" si="64"/>
        <v>1.456382820627136</v>
      </c>
      <c r="AK41" s="68">
        <v>60</v>
      </c>
      <c r="AL41" s="69">
        <v>27</v>
      </c>
      <c r="AM41" s="70">
        <v>33</v>
      </c>
      <c r="AN41" s="71">
        <f t="shared" si="65"/>
        <v>81.81818181818183</v>
      </c>
      <c r="AO41" s="72">
        <f t="shared" si="66"/>
        <v>1.3774104683195594</v>
      </c>
      <c r="AP41" s="68">
        <v>23</v>
      </c>
      <c r="AQ41" s="69">
        <v>11</v>
      </c>
      <c r="AR41" s="70">
        <v>12</v>
      </c>
      <c r="AS41" s="71">
        <f t="shared" si="67"/>
        <v>91.66666666666666</v>
      </c>
      <c r="AT41" s="72">
        <f t="shared" si="68"/>
        <v>1.0167992926613616</v>
      </c>
      <c r="AU41" s="68">
        <v>12</v>
      </c>
      <c r="AV41" s="69">
        <v>4</v>
      </c>
      <c r="AW41" s="70">
        <v>8</v>
      </c>
      <c r="AX41" s="71">
        <f t="shared" si="69"/>
        <v>50</v>
      </c>
      <c r="AY41" s="72">
        <f t="shared" si="70"/>
        <v>0.8191126279863481</v>
      </c>
      <c r="AZ41" s="68">
        <v>9</v>
      </c>
      <c r="BA41" s="69">
        <v>7</v>
      </c>
      <c r="BB41" s="70">
        <v>2</v>
      </c>
      <c r="BC41" s="71">
        <f t="shared" si="71"/>
        <v>350</v>
      </c>
      <c r="BD41" s="72">
        <f t="shared" si="72"/>
        <v>0.7450331125827815</v>
      </c>
      <c r="BE41" s="68">
        <v>14</v>
      </c>
      <c r="BF41" s="69">
        <v>7</v>
      </c>
      <c r="BG41" s="70">
        <v>7</v>
      </c>
      <c r="BH41" s="71">
        <f t="shared" si="73"/>
        <v>100</v>
      </c>
      <c r="BI41" s="72">
        <f t="shared" si="74"/>
        <v>1.098901098901099</v>
      </c>
      <c r="BJ41" s="68">
        <v>7</v>
      </c>
      <c r="BK41" s="69">
        <v>6</v>
      </c>
      <c r="BL41" s="70">
        <v>1</v>
      </c>
      <c r="BM41" s="71">
        <f t="shared" si="75"/>
        <v>600</v>
      </c>
      <c r="BN41" s="72">
        <f t="shared" si="76"/>
        <v>0.8526187576126675</v>
      </c>
      <c r="BO41" s="68">
        <v>9</v>
      </c>
      <c r="BP41" s="69">
        <v>6</v>
      </c>
      <c r="BQ41" s="70">
        <v>3</v>
      </c>
      <c r="BR41" s="71">
        <f t="shared" si="77"/>
        <v>200</v>
      </c>
      <c r="BS41" s="72">
        <f t="shared" si="78"/>
        <v>1.8789144050104383</v>
      </c>
      <c r="BT41" s="68">
        <v>2</v>
      </c>
      <c r="BU41" s="69">
        <v>1</v>
      </c>
      <c r="BV41" s="70">
        <v>1</v>
      </c>
      <c r="BW41" s="71">
        <f t="shared" si="79"/>
        <v>100</v>
      </c>
      <c r="BX41" s="72">
        <f t="shared" si="80"/>
        <v>0.6172839506172839</v>
      </c>
      <c r="BY41" s="68"/>
      <c r="BZ41" s="69"/>
      <c r="CA41" s="70"/>
      <c r="CB41" s="71" t="str">
        <f t="shared" si="81"/>
        <v>***</v>
      </c>
      <c r="CC41" s="72">
        <f t="shared" si="82"/>
        <v>0</v>
      </c>
      <c r="CD41" s="68">
        <v>1</v>
      </c>
      <c r="CE41" s="69">
        <v>0</v>
      </c>
      <c r="CF41" s="70">
        <v>1</v>
      </c>
      <c r="CG41" s="71">
        <f t="shared" si="83"/>
        <v>0</v>
      </c>
      <c r="CH41" s="72">
        <f t="shared" si="84"/>
        <v>0.4975124378109453</v>
      </c>
      <c r="CI41" s="68">
        <v>2</v>
      </c>
      <c r="CJ41" s="69">
        <v>0</v>
      </c>
      <c r="CK41" s="70">
        <v>2</v>
      </c>
      <c r="CL41" s="71">
        <f t="shared" si="85"/>
        <v>0</v>
      </c>
      <c r="CM41" s="72">
        <f t="shared" si="86"/>
        <v>1.0638297872340425</v>
      </c>
      <c r="CN41" s="68">
        <v>1</v>
      </c>
      <c r="CO41" s="69">
        <v>0</v>
      </c>
      <c r="CP41" s="70">
        <v>1</v>
      </c>
      <c r="CQ41" s="71">
        <f t="shared" si="87"/>
        <v>0</v>
      </c>
      <c r="CR41" s="72">
        <f t="shared" si="88"/>
        <v>0.8130081300813009</v>
      </c>
      <c r="CS41" s="68">
        <f t="shared" si="50"/>
        <v>0</v>
      </c>
      <c r="CT41" s="69"/>
      <c r="CU41" s="70"/>
      <c r="CV41" s="71" t="str">
        <f t="shared" si="89"/>
        <v>***</v>
      </c>
      <c r="CW41" s="73">
        <f t="shared" si="90"/>
        <v>0</v>
      </c>
    </row>
    <row r="42" spans="1:101" ht="13.5">
      <c r="A42" s="16" t="s">
        <v>88</v>
      </c>
      <c r="B42" s="68">
        <f t="shared" si="48"/>
        <v>297</v>
      </c>
      <c r="C42" s="69">
        <f t="shared" si="49"/>
        <v>163</v>
      </c>
      <c r="D42" s="70">
        <f t="shared" si="49"/>
        <v>134</v>
      </c>
      <c r="E42" s="71">
        <f t="shared" si="51"/>
        <v>121.64179104477613</v>
      </c>
      <c r="F42" s="72">
        <f t="shared" si="52"/>
        <v>0.9065934065934067</v>
      </c>
      <c r="G42" s="68">
        <v>26</v>
      </c>
      <c r="H42" s="69">
        <v>14</v>
      </c>
      <c r="I42" s="70">
        <v>12</v>
      </c>
      <c r="J42" s="71">
        <f t="shared" si="53"/>
        <v>116.66666666666667</v>
      </c>
      <c r="K42" s="72">
        <f t="shared" si="54"/>
        <v>1.062959934587081</v>
      </c>
      <c r="L42" s="68">
        <v>15</v>
      </c>
      <c r="M42" s="69">
        <v>9</v>
      </c>
      <c r="N42" s="70">
        <v>6</v>
      </c>
      <c r="O42" s="71">
        <f t="shared" si="55"/>
        <v>150</v>
      </c>
      <c r="P42" s="72">
        <f t="shared" si="56"/>
        <v>1.043115438108484</v>
      </c>
      <c r="Q42" s="68">
        <v>5</v>
      </c>
      <c r="R42" s="69">
        <v>2</v>
      </c>
      <c r="S42" s="70">
        <v>3</v>
      </c>
      <c r="T42" s="71">
        <f t="shared" si="57"/>
        <v>66.66666666666666</v>
      </c>
      <c r="U42" s="72">
        <f t="shared" si="58"/>
        <v>0.6784260515603799</v>
      </c>
      <c r="V42" s="68">
        <v>19</v>
      </c>
      <c r="W42" s="69">
        <v>10</v>
      </c>
      <c r="X42" s="70">
        <v>9</v>
      </c>
      <c r="Y42" s="71">
        <f t="shared" si="59"/>
        <v>111.11111111111111</v>
      </c>
      <c r="Z42" s="72">
        <f t="shared" si="60"/>
        <v>0.9313725490196079</v>
      </c>
      <c r="AA42" s="68">
        <v>56</v>
      </c>
      <c r="AB42" s="69">
        <v>33</v>
      </c>
      <c r="AC42" s="70">
        <v>23</v>
      </c>
      <c r="AD42" s="71">
        <f t="shared" si="61"/>
        <v>143.47826086956522</v>
      </c>
      <c r="AE42" s="72">
        <f t="shared" si="62"/>
        <v>0.8839779005524863</v>
      </c>
      <c r="AF42" s="68">
        <v>51</v>
      </c>
      <c r="AG42" s="69">
        <v>27</v>
      </c>
      <c r="AH42" s="70">
        <v>24</v>
      </c>
      <c r="AI42" s="71">
        <f t="shared" si="63"/>
        <v>112.5</v>
      </c>
      <c r="AJ42" s="72">
        <f t="shared" si="64"/>
        <v>0.7579135086937138</v>
      </c>
      <c r="AK42" s="68">
        <v>41</v>
      </c>
      <c r="AL42" s="69">
        <v>22</v>
      </c>
      <c r="AM42" s="70">
        <v>19</v>
      </c>
      <c r="AN42" s="71">
        <f t="shared" si="65"/>
        <v>115.78947368421053</v>
      </c>
      <c r="AO42" s="72">
        <f t="shared" si="66"/>
        <v>0.9412304866850322</v>
      </c>
      <c r="AP42" s="68">
        <v>24</v>
      </c>
      <c r="AQ42" s="69">
        <v>13</v>
      </c>
      <c r="AR42" s="70">
        <v>11</v>
      </c>
      <c r="AS42" s="71">
        <f t="shared" si="67"/>
        <v>118.18181818181819</v>
      </c>
      <c r="AT42" s="72">
        <f t="shared" si="68"/>
        <v>1.0610079575596816</v>
      </c>
      <c r="AU42" s="68">
        <v>12</v>
      </c>
      <c r="AV42" s="69">
        <v>8</v>
      </c>
      <c r="AW42" s="70">
        <v>4</v>
      </c>
      <c r="AX42" s="71">
        <f t="shared" si="69"/>
        <v>200</v>
      </c>
      <c r="AY42" s="72">
        <f t="shared" si="70"/>
        <v>0.8191126279863481</v>
      </c>
      <c r="AZ42" s="68">
        <v>13</v>
      </c>
      <c r="BA42" s="69">
        <v>10</v>
      </c>
      <c r="BB42" s="70">
        <v>3</v>
      </c>
      <c r="BC42" s="71">
        <f t="shared" si="71"/>
        <v>333.33333333333337</v>
      </c>
      <c r="BD42" s="72">
        <f t="shared" si="72"/>
        <v>1.076158940397351</v>
      </c>
      <c r="BE42" s="68">
        <v>13</v>
      </c>
      <c r="BF42" s="69">
        <v>7</v>
      </c>
      <c r="BG42" s="70">
        <v>6</v>
      </c>
      <c r="BH42" s="71">
        <f t="shared" si="73"/>
        <v>116.66666666666667</v>
      </c>
      <c r="BI42" s="72">
        <f t="shared" si="74"/>
        <v>1.0204081632653061</v>
      </c>
      <c r="BJ42" s="68">
        <v>6</v>
      </c>
      <c r="BK42" s="69">
        <v>5</v>
      </c>
      <c r="BL42" s="70">
        <v>1</v>
      </c>
      <c r="BM42" s="71">
        <f t="shared" si="75"/>
        <v>500</v>
      </c>
      <c r="BN42" s="72">
        <f t="shared" si="76"/>
        <v>0.730816077953715</v>
      </c>
      <c r="BO42" s="68">
        <v>5</v>
      </c>
      <c r="BP42" s="69">
        <v>2</v>
      </c>
      <c r="BQ42" s="70">
        <v>3</v>
      </c>
      <c r="BR42" s="71">
        <f t="shared" si="77"/>
        <v>66.66666666666666</v>
      </c>
      <c r="BS42" s="72">
        <f t="shared" si="78"/>
        <v>1.0438413361169103</v>
      </c>
      <c r="BT42" s="68">
        <v>1</v>
      </c>
      <c r="BU42" s="69">
        <v>0</v>
      </c>
      <c r="BV42" s="70">
        <v>1</v>
      </c>
      <c r="BW42" s="71">
        <f t="shared" si="79"/>
        <v>0</v>
      </c>
      <c r="BX42" s="72">
        <f t="shared" si="80"/>
        <v>0.30864197530864196</v>
      </c>
      <c r="BY42" s="68">
        <v>2</v>
      </c>
      <c r="BZ42" s="69">
        <v>1</v>
      </c>
      <c r="CA42" s="70">
        <v>1</v>
      </c>
      <c r="CB42" s="71">
        <f t="shared" si="81"/>
        <v>100</v>
      </c>
      <c r="CC42" s="72">
        <f t="shared" si="82"/>
        <v>0.7575757575757576</v>
      </c>
      <c r="CD42" s="68">
        <v>2</v>
      </c>
      <c r="CE42" s="69">
        <v>0</v>
      </c>
      <c r="CF42" s="70">
        <v>2</v>
      </c>
      <c r="CG42" s="71">
        <f t="shared" si="83"/>
        <v>0</v>
      </c>
      <c r="CH42" s="72">
        <f t="shared" si="84"/>
        <v>0.9950248756218906</v>
      </c>
      <c r="CI42" s="68">
        <v>2</v>
      </c>
      <c r="CJ42" s="69">
        <v>0</v>
      </c>
      <c r="CK42" s="70">
        <v>2</v>
      </c>
      <c r="CL42" s="71">
        <f t="shared" si="85"/>
        <v>0</v>
      </c>
      <c r="CM42" s="72">
        <f t="shared" si="86"/>
        <v>1.0638297872340425</v>
      </c>
      <c r="CN42" s="68">
        <v>2</v>
      </c>
      <c r="CO42" s="69">
        <v>0</v>
      </c>
      <c r="CP42" s="70">
        <v>2</v>
      </c>
      <c r="CQ42" s="71">
        <f t="shared" si="87"/>
        <v>0</v>
      </c>
      <c r="CR42" s="72">
        <f t="shared" si="88"/>
        <v>1.6260162601626018</v>
      </c>
      <c r="CS42" s="68">
        <f t="shared" si="50"/>
        <v>2</v>
      </c>
      <c r="CT42" s="69"/>
      <c r="CU42" s="70">
        <v>2</v>
      </c>
      <c r="CV42" s="71">
        <f t="shared" si="89"/>
        <v>0</v>
      </c>
      <c r="CW42" s="73">
        <f t="shared" si="90"/>
        <v>2.857142857142857</v>
      </c>
    </row>
    <row r="43" spans="1:101" s="4" customFormat="1" ht="12.75" customHeight="1">
      <c r="A43" s="37" t="s">
        <v>89</v>
      </c>
      <c r="B43" s="86">
        <f t="shared" si="48"/>
        <v>226</v>
      </c>
      <c r="C43" s="87">
        <f t="shared" si="49"/>
        <v>114</v>
      </c>
      <c r="D43" s="88">
        <f t="shared" si="49"/>
        <v>112</v>
      </c>
      <c r="E43" s="89">
        <f t="shared" si="51"/>
        <v>101.78571428571428</v>
      </c>
      <c r="F43" s="90">
        <f t="shared" si="52"/>
        <v>0.6898656898656899</v>
      </c>
      <c r="G43" s="86">
        <v>16</v>
      </c>
      <c r="H43" s="87">
        <v>11</v>
      </c>
      <c r="I43" s="88">
        <v>5</v>
      </c>
      <c r="J43" s="89">
        <f t="shared" si="53"/>
        <v>220.00000000000003</v>
      </c>
      <c r="K43" s="90">
        <f t="shared" si="54"/>
        <v>0.6541291905151267</v>
      </c>
      <c r="L43" s="86">
        <v>5</v>
      </c>
      <c r="M43" s="87">
        <v>3</v>
      </c>
      <c r="N43" s="88">
        <v>2</v>
      </c>
      <c r="O43" s="89">
        <f t="shared" si="55"/>
        <v>150</v>
      </c>
      <c r="P43" s="90">
        <f t="shared" si="56"/>
        <v>0.34770514603616137</v>
      </c>
      <c r="Q43" s="86">
        <v>6</v>
      </c>
      <c r="R43" s="87">
        <v>2</v>
      </c>
      <c r="S43" s="88">
        <v>4</v>
      </c>
      <c r="T43" s="89">
        <f t="shared" si="57"/>
        <v>50</v>
      </c>
      <c r="U43" s="90">
        <f t="shared" si="58"/>
        <v>0.8141112618724559</v>
      </c>
      <c r="V43" s="86">
        <v>10</v>
      </c>
      <c r="W43" s="87">
        <v>6</v>
      </c>
      <c r="X43" s="88">
        <v>4</v>
      </c>
      <c r="Y43" s="89">
        <f t="shared" si="59"/>
        <v>150</v>
      </c>
      <c r="Z43" s="90">
        <f t="shared" si="60"/>
        <v>0.49019607843137253</v>
      </c>
      <c r="AA43" s="86">
        <v>58</v>
      </c>
      <c r="AB43" s="87">
        <v>31</v>
      </c>
      <c r="AC43" s="88">
        <v>27</v>
      </c>
      <c r="AD43" s="89">
        <f t="shared" si="61"/>
        <v>114.81481481481481</v>
      </c>
      <c r="AE43" s="90">
        <f t="shared" si="62"/>
        <v>0.9155485398579322</v>
      </c>
      <c r="AF43" s="86">
        <v>47</v>
      </c>
      <c r="AG43" s="87">
        <v>17</v>
      </c>
      <c r="AH43" s="88">
        <v>30</v>
      </c>
      <c r="AI43" s="89">
        <f t="shared" si="63"/>
        <v>56.666666666666664</v>
      </c>
      <c r="AJ43" s="90">
        <f t="shared" si="64"/>
        <v>0.6984693119334225</v>
      </c>
      <c r="AK43" s="86">
        <v>23</v>
      </c>
      <c r="AL43" s="87">
        <v>10</v>
      </c>
      <c r="AM43" s="88">
        <v>13</v>
      </c>
      <c r="AN43" s="89">
        <f t="shared" si="65"/>
        <v>76.92307692307693</v>
      </c>
      <c r="AO43" s="90">
        <f t="shared" si="66"/>
        <v>0.5280073461891643</v>
      </c>
      <c r="AP43" s="86">
        <v>16</v>
      </c>
      <c r="AQ43" s="87">
        <v>7</v>
      </c>
      <c r="AR43" s="88">
        <v>9</v>
      </c>
      <c r="AS43" s="89">
        <f t="shared" si="67"/>
        <v>77.77777777777779</v>
      </c>
      <c r="AT43" s="90">
        <f t="shared" si="68"/>
        <v>0.707338638373121</v>
      </c>
      <c r="AU43" s="86">
        <v>8</v>
      </c>
      <c r="AV43" s="87">
        <v>4</v>
      </c>
      <c r="AW43" s="88">
        <v>4</v>
      </c>
      <c r="AX43" s="89">
        <f t="shared" si="69"/>
        <v>100</v>
      </c>
      <c r="AY43" s="90">
        <f t="shared" si="70"/>
        <v>0.5460750853242321</v>
      </c>
      <c r="AZ43" s="86">
        <v>5</v>
      </c>
      <c r="BA43" s="87">
        <v>4</v>
      </c>
      <c r="BB43" s="88">
        <v>1</v>
      </c>
      <c r="BC43" s="89">
        <f t="shared" si="71"/>
        <v>400</v>
      </c>
      <c r="BD43" s="90">
        <f t="shared" si="72"/>
        <v>0.4139072847682119</v>
      </c>
      <c r="BE43" s="86">
        <v>13</v>
      </c>
      <c r="BF43" s="87">
        <v>8</v>
      </c>
      <c r="BG43" s="88">
        <v>5</v>
      </c>
      <c r="BH43" s="89">
        <f t="shared" si="73"/>
        <v>160</v>
      </c>
      <c r="BI43" s="90">
        <f t="shared" si="74"/>
        <v>1.0204081632653061</v>
      </c>
      <c r="BJ43" s="86">
        <v>7</v>
      </c>
      <c r="BK43" s="87">
        <v>6</v>
      </c>
      <c r="BL43" s="88">
        <v>1</v>
      </c>
      <c r="BM43" s="89">
        <f t="shared" si="75"/>
        <v>600</v>
      </c>
      <c r="BN43" s="90">
        <f t="shared" si="76"/>
        <v>0.8526187576126675</v>
      </c>
      <c r="BO43" s="86">
        <v>4</v>
      </c>
      <c r="BP43" s="87">
        <v>1</v>
      </c>
      <c r="BQ43" s="88">
        <v>3</v>
      </c>
      <c r="BR43" s="89">
        <f t="shared" si="77"/>
        <v>33.33333333333333</v>
      </c>
      <c r="BS43" s="90">
        <f t="shared" si="78"/>
        <v>0.8350730688935281</v>
      </c>
      <c r="BT43" s="86"/>
      <c r="BU43" s="87"/>
      <c r="BV43" s="88"/>
      <c r="BW43" s="89" t="str">
        <f t="shared" si="79"/>
        <v>***</v>
      </c>
      <c r="BX43" s="90">
        <f t="shared" si="80"/>
        <v>0</v>
      </c>
      <c r="BY43" s="86">
        <v>4</v>
      </c>
      <c r="BZ43" s="87">
        <v>1</v>
      </c>
      <c r="CA43" s="88">
        <v>3</v>
      </c>
      <c r="CB43" s="89">
        <f t="shared" si="81"/>
        <v>33.33333333333333</v>
      </c>
      <c r="CC43" s="90">
        <f t="shared" si="82"/>
        <v>1.5151515151515151</v>
      </c>
      <c r="CD43" s="86">
        <v>1</v>
      </c>
      <c r="CE43" s="87">
        <v>1</v>
      </c>
      <c r="CF43" s="88">
        <v>0</v>
      </c>
      <c r="CG43" s="89" t="str">
        <f t="shared" si="83"/>
        <v>***</v>
      </c>
      <c r="CH43" s="90">
        <f t="shared" si="84"/>
        <v>0.4975124378109453</v>
      </c>
      <c r="CI43" s="86">
        <v>2</v>
      </c>
      <c r="CJ43" s="87">
        <v>1</v>
      </c>
      <c r="CK43" s="88">
        <v>1</v>
      </c>
      <c r="CL43" s="89">
        <f t="shared" si="85"/>
        <v>100</v>
      </c>
      <c r="CM43" s="90">
        <f t="shared" si="86"/>
        <v>1.0638297872340425</v>
      </c>
      <c r="CN43" s="86">
        <v>1</v>
      </c>
      <c r="CO43" s="87">
        <v>1</v>
      </c>
      <c r="CP43" s="88">
        <v>0</v>
      </c>
      <c r="CQ43" s="89" t="str">
        <f t="shared" si="87"/>
        <v>***</v>
      </c>
      <c r="CR43" s="90">
        <f t="shared" si="88"/>
        <v>0.8130081300813009</v>
      </c>
      <c r="CS43" s="86">
        <f t="shared" si="50"/>
        <v>0</v>
      </c>
      <c r="CT43" s="87"/>
      <c r="CU43" s="88"/>
      <c r="CV43" s="89" t="str">
        <f t="shared" si="89"/>
        <v>***</v>
      </c>
      <c r="CW43" s="91">
        <f t="shared" si="90"/>
        <v>0</v>
      </c>
    </row>
    <row r="44" spans="1:101" ht="13.5">
      <c r="A44" s="39" t="s">
        <v>90</v>
      </c>
      <c r="B44" s="62">
        <f>SUM(B45:B46)</f>
        <v>771</v>
      </c>
      <c r="C44" s="63">
        <f>SUM(C45:C46)</f>
        <v>347</v>
      </c>
      <c r="D44" s="64">
        <f>SUM(D45:D46)</f>
        <v>424</v>
      </c>
      <c r="E44" s="65">
        <f t="shared" si="51"/>
        <v>81.83962264150944</v>
      </c>
      <c r="F44" s="66">
        <f t="shared" si="52"/>
        <v>2.3534798534798536</v>
      </c>
      <c r="G44" s="62">
        <f>SUM(G45:G46)</f>
        <v>53</v>
      </c>
      <c r="H44" s="63">
        <f>SUM(H45:H46)</f>
        <v>27</v>
      </c>
      <c r="I44" s="64">
        <f>SUM(I45:I46)</f>
        <v>26</v>
      </c>
      <c r="J44" s="65">
        <f t="shared" si="53"/>
        <v>103.84615384615385</v>
      </c>
      <c r="K44" s="66">
        <f t="shared" si="54"/>
        <v>2.1668029435813576</v>
      </c>
      <c r="L44" s="62">
        <f>SUM(L45:L46)</f>
        <v>24</v>
      </c>
      <c r="M44" s="63">
        <f>SUM(M45:M46)</f>
        <v>13</v>
      </c>
      <c r="N44" s="64">
        <f>SUM(N45:N46)</f>
        <v>11</v>
      </c>
      <c r="O44" s="65">
        <f t="shared" si="55"/>
        <v>118.18181818181819</v>
      </c>
      <c r="P44" s="66">
        <f t="shared" si="56"/>
        <v>1.6689847009735743</v>
      </c>
      <c r="Q44" s="62">
        <f>SUM(Q45:Q46)</f>
        <v>10</v>
      </c>
      <c r="R44" s="63">
        <f>SUM(R45:R46)</f>
        <v>4</v>
      </c>
      <c r="S44" s="64">
        <f>SUM(S45:S46)</f>
        <v>6</v>
      </c>
      <c r="T44" s="65">
        <f t="shared" si="57"/>
        <v>66.66666666666666</v>
      </c>
      <c r="U44" s="66">
        <f t="shared" si="58"/>
        <v>1.3568521031207599</v>
      </c>
      <c r="V44" s="62">
        <f>SUM(V45:V46)</f>
        <v>52</v>
      </c>
      <c r="W44" s="63">
        <f>SUM(W45:W46)</f>
        <v>35</v>
      </c>
      <c r="X44" s="64">
        <f>SUM(X45:X46)</f>
        <v>17</v>
      </c>
      <c r="Y44" s="65">
        <f t="shared" si="59"/>
        <v>205.88235294117646</v>
      </c>
      <c r="Z44" s="66">
        <f t="shared" si="60"/>
        <v>2.549019607843137</v>
      </c>
      <c r="AA44" s="62">
        <f>SUM(AA45:AA46)</f>
        <v>158</v>
      </c>
      <c r="AB44" s="63">
        <f>SUM(AB45:AB46)</f>
        <v>59</v>
      </c>
      <c r="AC44" s="64">
        <f>SUM(AC45:AC46)</f>
        <v>99</v>
      </c>
      <c r="AD44" s="65">
        <f t="shared" si="61"/>
        <v>59.59595959595959</v>
      </c>
      <c r="AE44" s="66">
        <f t="shared" si="62"/>
        <v>2.494080505130229</v>
      </c>
      <c r="AF44" s="62">
        <f>SUM(AF45:AF46)</f>
        <v>175</v>
      </c>
      <c r="AG44" s="63">
        <f>SUM(AG45:AG46)</f>
        <v>67</v>
      </c>
      <c r="AH44" s="64">
        <f>SUM(AH45:AH46)</f>
        <v>108</v>
      </c>
      <c r="AI44" s="65">
        <f t="shared" si="63"/>
        <v>62.03703703703704</v>
      </c>
      <c r="AJ44" s="66">
        <f t="shared" si="64"/>
        <v>2.6006836082627434</v>
      </c>
      <c r="AK44" s="62">
        <f>SUM(AK45:AK46)</f>
        <v>111</v>
      </c>
      <c r="AL44" s="63">
        <f>SUM(AL45:AL46)</f>
        <v>52</v>
      </c>
      <c r="AM44" s="64">
        <f>SUM(AM45:AM46)</f>
        <v>59</v>
      </c>
      <c r="AN44" s="65">
        <f t="shared" si="65"/>
        <v>88.13559322033898</v>
      </c>
      <c r="AO44" s="66">
        <f t="shared" si="66"/>
        <v>2.5482093663911844</v>
      </c>
      <c r="AP44" s="62">
        <f>SUM(AP45:AP46)</f>
        <v>44</v>
      </c>
      <c r="AQ44" s="63">
        <f>SUM(AQ45:AQ46)</f>
        <v>24</v>
      </c>
      <c r="AR44" s="64">
        <f>SUM(AR45:AR46)</f>
        <v>20</v>
      </c>
      <c r="AS44" s="65">
        <f t="shared" si="67"/>
        <v>120</v>
      </c>
      <c r="AT44" s="66">
        <f t="shared" si="68"/>
        <v>1.9451812555260832</v>
      </c>
      <c r="AU44" s="62">
        <f>SUM(AU45:AU46)</f>
        <v>31</v>
      </c>
      <c r="AV44" s="63">
        <f>SUM(AV45:AV46)</f>
        <v>16</v>
      </c>
      <c r="AW44" s="64">
        <f>SUM(AW45:AW46)</f>
        <v>15</v>
      </c>
      <c r="AX44" s="65">
        <f t="shared" si="69"/>
        <v>106.66666666666667</v>
      </c>
      <c r="AY44" s="66">
        <f t="shared" si="70"/>
        <v>2.1160409556313993</v>
      </c>
      <c r="AZ44" s="62">
        <f>SUM(AZ45:AZ46)</f>
        <v>22</v>
      </c>
      <c r="BA44" s="63">
        <f>SUM(BA45:BA46)</f>
        <v>14</v>
      </c>
      <c r="BB44" s="64">
        <f>SUM(BB45:BB46)</f>
        <v>8</v>
      </c>
      <c r="BC44" s="65">
        <f t="shared" si="71"/>
        <v>175</v>
      </c>
      <c r="BD44" s="66">
        <f t="shared" si="72"/>
        <v>1.8211920529801324</v>
      </c>
      <c r="BE44" s="62">
        <f>SUM(BE45:BE46)</f>
        <v>29</v>
      </c>
      <c r="BF44" s="63">
        <f>SUM(BF45:BF46)</f>
        <v>13</v>
      </c>
      <c r="BG44" s="64">
        <f>SUM(BG45:BG46)</f>
        <v>16</v>
      </c>
      <c r="BH44" s="65">
        <f t="shared" si="73"/>
        <v>81.25</v>
      </c>
      <c r="BI44" s="66">
        <f t="shared" si="74"/>
        <v>2.2762951334379906</v>
      </c>
      <c r="BJ44" s="62">
        <f>SUM(BJ45:BJ46)</f>
        <v>20</v>
      </c>
      <c r="BK44" s="63">
        <f>SUM(BK45:BK46)</f>
        <v>10</v>
      </c>
      <c r="BL44" s="64">
        <f>SUM(BL45:BL46)</f>
        <v>10</v>
      </c>
      <c r="BM44" s="65">
        <f t="shared" si="75"/>
        <v>100</v>
      </c>
      <c r="BN44" s="66">
        <f t="shared" si="76"/>
        <v>2.4360535931790497</v>
      </c>
      <c r="BO44" s="62">
        <f>SUM(BO45:BO46)</f>
        <v>9</v>
      </c>
      <c r="BP44" s="63">
        <f>SUM(BP45:BP46)</f>
        <v>3</v>
      </c>
      <c r="BQ44" s="64">
        <f>SUM(BQ45:BQ46)</f>
        <v>6</v>
      </c>
      <c r="BR44" s="65">
        <f t="shared" si="77"/>
        <v>50</v>
      </c>
      <c r="BS44" s="66">
        <f t="shared" si="78"/>
        <v>1.8789144050104383</v>
      </c>
      <c r="BT44" s="62">
        <f>SUM(BT45:BT46)</f>
        <v>9</v>
      </c>
      <c r="BU44" s="63">
        <f>SUM(BU45:BU46)</f>
        <v>3</v>
      </c>
      <c r="BV44" s="64">
        <f>SUM(BV45:BV46)</f>
        <v>6</v>
      </c>
      <c r="BW44" s="65">
        <f t="shared" si="79"/>
        <v>50</v>
      </c>
      <c r="BX44" s="66">
        <f t="shared" si="80"/>
        <v>2.7777777777777777</v>
      </c>
      <c r="BY44" s="62">
        <f>SUM(BY45:BY46)</f>
        <v>8</v>
      </c>
      <c r="BZ44" s="63">
        <f>SUM(BZ45:BZ46)</f>
        <v>2</v>
      </c>
      <c r="CA44" s="64">
        <f>SUM(CA45:CA46)</f>
        <v>6</v>
      </c>
      <c r="CB44" s="65">
        <f t="shared" si="81"/>
        <v>33.33333333333333</v>
      </c>
      <c r="CC44" s="66">
        <f t="shared" si="82"/>
        <v>3.0303030303030303</v>
      </c>
      <c r="CD44" s="62">
        <f>SUM(CD45:CD46)</f>
        <v>4</v>
      </c>
      <c r="CE44" s="63">
        <f>SUM(CE45:CE46)</f>
        <v>1</v>
      </c>
      <c r="CF44" s="64">
        <f>SUM(CF45:CF46)</f>
        <v>3</v>
      </c>
      <c r="CG44" s="65">
        <f t="shared" si="83"/>
        <v>33.33333333333333</v>
      </c>
      <c r="CH44" s="66">
        <f t="shared" si="84"/>
        <v>1.9900497512437811</v>
      </c>
      <c r="CI44" s="62">
        <f>SUM(CI45:CI46)</f>
        <v>6</v>
      </c>
      <c r="CJ44" s="63">
        <f>SUM(CJ45:CJ46)</f>
        <v>2</v>
      </c>
      <c r="CK44" s="64">
        <f>SUM(CK45:CK46)</f>
        <v>4</v>
      </c>
      <c r="CL44" s="65">
        <f t="shared" si="85"/>
        <v>50</v>
      </c>
      <c r="CM44" s="66">
        <f t="shared" si="86"/>
        <v>3.1914893617021276</v>
      </c>
      <c r="CN44" s="62">
        <f>SUM(CN45:CN46)</f>
        <v>5</v>
      </c>
      <c r="CO44" s="63">
        <f>SUM(CO45:CO46)</f>
        <v>2</v>
      </c>
      <c r="CP44" s="64">
        <f>SUM(CP45:CP46)</f>
        <v>3</v>
      </c>
      <c r="CQ44" s="65">
        <f t="shared" si="87"/>
        <v>66.66666666666666</v>
      </c>
      <c r="CR44" s="66">
        <f t="shared" si="88"/>
        <v>4.0650406504065035</v>
      </c>
      <c r="CS44" s="62">
        <f>SUM(CS45:CS46)</f>
        <v>1</v>
      </c>
      <c r="CT44" s="63">
        <f>SUM(CT45:CT46)</f>
        <v>0</v>
      </c>
      <c r="CU44" s="64">
        <f>SUM(CU45:CU46)</f>
        <v>1</v>
      </c>
      <c r="CV44" s="65">
        <f t="shared" si="89"/>
        <v>0</v>
      </c>
      <c r="CW44" s="67">
        <f t="shared" si="90"/>
        <v>1.4285714285714286</v>
      </c>
    </row>
    <row r="45" spans="1:101" ht="13.5">
      <c r="A45" s="40" t="s">
        <v>91</v>
      </c>
      <c r="B45" s="68">
        <f>SUM(C45:D45)</f>
        <v>418</v>
      </c>
      <c r="C45" s="69">
        <f>H45+M45+R45+W45+AB45+AG45+AL45+AQ45+AV45+BA45+BF45+BK45+BP45+BU45+BZ45+CE45+CJ45+CO45+CT45</f>
        <v>183</v>
      </c>
      <c r="D45" s="70">
        <f>I45+N45+S45+X45+AC45+AH45+AM45+AR45+AW45+BB45+BG45+BL45+BQ45+BV45+CA45+CF45+CK45+CP45+CU45</f>
        <v>235</v>
      </c>
      <c r="E45" s="71">
        <f t="shared" si="51"/>
        <v>77.87234042553192</v>
      </c>
      <c r="F45" s="72">
        <f t="shared" si="52"/>
        <v>1.2759462759462759</v>
      </c>
      <c r="G45" s="68">
        <v>27</v>
      </c>
      <c r="H45" s="69">
        <v>16</v>
      </c>
      <c r="I45" s="70">
        <v>11</v>
      </c>
      <c r="J45" s="71">
        <f t="shared" si="53"/>
        <v>145.45454545454547</v>
      </c>
      <c r="K45" s="72">
        <f t="shared" si="54"/>
        <v>1.1038430089942763</v>
      </c>
      <c r="L45" s="68">
        <v>10</v>
      </c>
      <c r="M45" s="69">
        <v>4</v>
      </c>
      <c r="N45" s="70">
        <v>6</v>
      </c>
      <c r="O45" s="71">
        <f t="shared" si="55"/>
        <v>66.66666666666666</v>
      </c>
      <c r="P45" s="72">
        <f t="shared" si="56"/>
        <v>0.6954102920723227</v>
      </c>
      <c r="Q45" s="68">
        <v>4</v>
      </c>
      <c r="R45" s="69">
        <v>1</v>
      </c>
      <c r="S45" s="70">
        <v>3</v>
      </c>
      <c r="T45" s="71">
        <f t="shared" si="57"/>
        <v>33.33333333333333</v>
      </c>
      <c r="U45" s="72">
        <f t="shared" si="58"/>
        <v>0.5427408412483039</v>
      </c>
      <c r="V45" s="68">
        <v>30</v>
      </c>
      <c r="W45" s="69">
        <v>18</v>
      </c>
      <c r="X45" s="70">
        <v>12</v>
      </c>
      <c r="Y45" s="71">
        <f t="shared" si="59"/>
        <v>150</v>
      </c>
      <c r="Z45" s="72">
        <f t="shared" si="60"/>
        <v>1.4705882352941175</v>
      </c>
      <c r="AA45" s="68">
        <v>91</v>
      </c>
      <c r="AB45" s="69">
        <v>25</v>
      </c>
      <c r="AC45" s="70">
        <v>66</v>
      </c>
      <c r="AD45" s="71">
        <f t="shared" si="61"/>
        <v>37.878787878787875</v>
      </c>
      <c r="AE45" s="72">
        <f t="shared" si="62"/>
        <v>1.4364640883977902</v>
      </c>
      <c r="AF45" s="68">
        <v>96</v>
      </c>
      <c r="AG45" s="69">
        <v>40</v>
      </c>
      <c r="AH45" s="70">
        <v>56</v>
      </c>
      <c r="AI45" s="71">
        <f t="shared" si="63"/>
        <v>71.42857142857143</v>
      </c>
      <c r="AJ45" s="72">
        <f t="shared" si="64"/>
        <v>1.4266607222469907</v>
      </c>
      <c r="AK45" s="68">
        <v>57</v>
      </c>
      <c r="AL45" s="69">
        <v>27</v>
      </c>
      <c r="AM45" s="70">
        <v>30</v>
      </c>
      <c r="AN45" s="71">
        <f t="shared" si="65"/>
        <v>90</v>
      </c>
      <c r="AO45" s="72">
        <f t="shared" si="66"/>
        <v>1.3085399449035813</v>
      </c>
      <c r="AP45" s="68">
        <v>24</v>
      </c>
      <c r="AQ45" s="69">
        <v>13</v>
      </c>
      <c r="AR45" s="70">
        <v>11</v>
      </c>
      <c r="AS45" s="71">
        <f t="shared" si="67"/>
        <v>118.18181818181819</v>
      </c>
      <c r="AT45" s="72">
        <f t="shared" si="68"/>
        <v>1.0610079575596816</v>
      </c>
      <c r="AU45" s="68">
        <v>18</v>
      </c>
      <c r="AV45" s="69">
        <v>10</v>
      </c>
      <c r="AW45" s="70">
        <v>8</v>
      </c>
      <c r="AX45" s="71">
        <f t="shared" si="69"/>
        <v>125</v>
      </c>
      <c r="AY45" s="72">
        <f t="shared" si="70"/>
        <v>1.228668941979522</v>
      </c>
      <c r="AZ45" s="68">
        <v>13</v>
      </c>
      <c r="BA45" s="69">
        <v>9</v>
      </c>
      <c r="BB45" s="70">
        <v>4</v>
      </c>
      <c r="BC45" s="71">
        <f t="shared" si="71"/>
        <v>225</v>
      </c>
      <c r="BD45" s="72">
        <f t="shared" si="72"/>
        <v>1.076158940397351</v>
      </c>
      <c r="BE45" s="68">
        <v>17</v>
      </c>
      <c r="BF45" s="69">
        <v>9</v>
      </c>
      <c r="BG45" s="70">
        <v>8</v>
      </c>
      <c r="BH45" s="71">
        <f t="shared" si="73"/>
        <v>112.5</v>
      </c>
      <c r="BI45" s="72">
        <f t="shared" si="74"/>
        <v>1.3343799058084773</v>
      </c>
      <c r="BJ45" s="68">
        <v>11</v>
      </c>
      <c r="BK45" s="69">
        <v>5</v>
      </c>
      <c r="BL45" s="70">
        <v>6</v>
      </c>
      <c r="BM45" s="71">
        <f t="shared" si="75"/>
        <v>83.33333333333334</v>
      </c>
      <c r="BN45" s="72">
        <f t="shared" si="76"/>
        <v>1.3398294762484775</v>
      </c>
      <c r="BO45" s="68">
        <v>5</v>
      </c>
      <c r="BP45" s="69">
        <v>2</v>
      </c>
      <c r="BQ45" s="70">
        <v>3</v>
      </c>
      <c r="BR45" s="71">
        <f t="shared" si="77"/>
        <v>66.66666666666666</v>
      </c>
      <c r="BS45" s="72">
        <f t="shared" si="78"/>
        <v>1.0438413361169103</v>
      </c>
      <c r="BT45" s="68">
        <v>2</v>
      </c>
      <c r="BU45" s="69">
        <v>1</v>
      </c>
      <c r="BV45" s="70">
        <v>1</v>
      </c>
      <c r="BW45" s="71">
        <f t="shared" si="79"/>
        <v>100</v>
      </c>
      <c r="BX45" s="72">
        <f t="shared" si="80"/>
        <v>0.6172839506172839</v>
      </c>
      <c r="BY45" s="68">
        <v>5</v>
      </c>
      <c r="BZ45" s="69">
        <v>1</v>
      </c>
      <c r="CA45" s="70">
        <v>4</v>
      </c>
      <c r="CB45" s="71">
        <f t="shared" si="81"/>
        <v>25</v>
      </c>
      <c r="CC45" s="72">
        <f t="shared" si="82"/>
        <v>1.893939393939394</v>
      </c>
      <c r="CD45" s="68">
        <v>2</v>
      </c>
      <c r="CE45" s="69">
        <v>0</v>
      </c>
      <c r="CF45" s="70">
        <v>2</v>
      </c>
      <c r="CG45" s="71">
        <f t="shared" si="83"/>
        <v>0</v>
      </c>
      <c r="CH45" s="72">
        <f t="shared" si="84"/>
        <v>0.9950248756218906</v>
      </c>
      <c r="CI45" s="68">
        <v>5</v>
      </c>
      <c r="CJ45" s="69">
        <v>2</v>
      </c>
      <c r="CK45" s="70">
        <v>3</v>
      </c>
      <c r="CL45" s="71">
        <f t="shared" si="85"/>
        <v>66.66666666666666</v>
      </c>
      <c r="CM45" s="72">
        <f t="shared" si="86"/>
        <v>2.6595744680851063</v>
      </c>
      <c r="CN45" s="68">
        <v>1</v>
      </c>
      <c r="CO45" s="69">
        <v>0</v>
      </c>
      <c r="CP45" s="70">
        <v>1</v>
      </c>
      <c r="CQ45" s="71">
        <f t="shared" si="87"/>
        <v>0</v>
      </c>
      <c r="CR45" s="72">
        <f t="shared" si="88"/>
        <v>0.8130081300813009</v>
      </c>
      <c r="CS45" s="68">
        <f>SUM(CT45:CU45)</f>
        <v>0</v>
      </c>
      <c r="CT45" s="69"/>
      <c r="CU45" s="70"/>
      <c r="CV45" s="71" t="str">
        <f t="shared" si="89"/>
        <v>***</v>
      </c>
      <c r="CW45" s="73">
        <f t="shared" si="90"/>
        <v>0</v>
      </c>
    </row>
    <row r="46" spans="1:101" ht="13.5">
      <c r="A46" s="37" t="s">
        <v>92</v>
      </c>
      <c r="B46" s="68">
        <f>SUM(C46:D46)</f>
        <v>353</v>
      </c>
      <c r="C46" s="69">
        <f>H46+M46+R46+W46+AB46+AG46+AL46+AQ46+AV46+BA46+BF46+BK46+BP46+BU46+BZ46+CE46+CJ46+CO46+CT46</f>
        <v>164</v>
      </c>
      <c r="D46" s="70">
        <f>I46+N46+S46+X46+AC46+AH46+AM46+AR46+AW46+BB46+BG46+BL46+BQ46+BV46+CA46+CF46+CK46+CP46+CU46</f>
        <v>189</v>
      </c>
      <c r="E46" s="71">
        <f t="shared" si="51"/>
        <v>86.77248677248677</v>
      </c>
      <c r="F46" s="72">
        <f t="shared" si="52"/>
        <v>1.0775335775335775</v>
      </c>
      <c r="G46" s="68">
        <v>26</v>
      </c>
      <c r="H46" s="69">
        <v>11</v>
      </c>
      <c r="I46" s="70">
        <v>15</v>
      </c>
      <c r="J46" s="71">
        <f t="shared" si="53"/>
        <v>73.33333333333333</v>
      </c>
      <c r="K46" s="72">
        <f t="shared" si="54"/>
        <v>1.062959934587081</v>
      </c>
      <c r="L46" s="68">
        <v>14</v>
      </c>
      <c r="M46" s="69">
        <v>9</v>
      </c>
      <c r="N46" s="70">
        <v>5</v>
      </c>
      <c r="O46" s="71">
        <f t="shared" si="55"/>
        <v>180</v>
      </c>
      <c r="P46" s="72">
        <f t="shared" si="56"/>
        <v>0.9735744089012517</v>
      </c>
      <c r="Q46" s="68">
        <v>6</v>
      </c>
      <c r="R46" s="69">
        <v>3</v>
      </c>
      <c r="S46" s="70">
        <v>3</v>
      </c>
      <c r="T46" s="71">
        <f t="shared" si="57"/>
        <v>100</v>
      </c>
      <c r="U46" s="72">
        <f t="shared" si="58"/>
        <v>0.8141112618724559</v>
      </c>
      <c r="V46" s="68">
        <v>22</v>
      </c>
      <c r="W46" s="69">
        <v>17</v>
      </c>
      <c r="X46" s="70">
        <v>5</v>
      </c>
      <c r="Y46" s="71">
        <f t="shared" si="59"/>
        <v>340</v>
      </c>
      <c r="Z46" s="72">
        <f t="shared" si="60"/>
        <v>1.0784313725490196</v>
      </c>
      <c r="AA46" s="68">
        <v>67</v>
      </c>
      <c r="AB46" s="69">
        <v>34</v>
      </c>
      <c r="AC46" s="70">
        <v>33</v>
      </c>
      <c r="AD46" s="71">
        <f t="shared" si="61"/>
        <v>103.03030303030303</v>
      </c>
      <c r="AE46" s="72">
        <f t="shared" si="62"/>
        <v>1.0576164167324387</v>
      </c>
      <c r="AF46" s="68">
        <v>79</v>
      </c>
      <c r="AG46" s="69">
        <v>27</v>
      </c>
      <c r="AH46" s="70">
        <v>52</v>
      </c>
      <c r="AI46" s="71">
        <f t="shared" si="63"/>
        <v>51.92307692307693</v>
      </c>
      <c r="AJ46" s="72">
        <f t="shared" si="64"/>
        <v>1.1740228860157527</v>
      </c>
      <c r="AK46" s="68">
        <v>54</v>
      </c>
      <c r="AL46" s="69">
        <v>25</v>
      </c>
      <c r="AM46" s="70">
        <v>29</v>
      </c>
      <c r="AN46" s="71">
        <f t="shared" si="65"/>
        <v>86.20689655172413</v>
      </c>
      <c r="AO46" s="72">
        <f t="shared" si="66"/>
        <v>1.2396694214876034</v>
      </c>
      <c r="AP46" s="68">
        <v>20</v>
      </c>
      <c r="AQ46" s="69">
        <v>11</v>
      </c>
      <c r="AR46" s="70">
        <v>9</v>
      </c>
      <c r="AS46" s="71">
        <f t="shared" si="67"/>
        <v>122.22222222222223</v>
      </c>
      <c r="AT46" s="72">
        <f t="shared" si="68"/>
        <v>0.8841732979664014</v>
      </c>
      <c r="AU46" s="68">
        <v>13</v>
      </c>
      <c r="AV46" s="69">
        <v>6</v>
      </c>
      <c r="AW46" s="70">
        <v>7</v>
      </c>
      <c r="AX46" s="71">
        <f t="shared" si="69"/>
        <v>85.71428571428571</v>
      </c>
      <c r="AY46" s="72">
        <f t="shared" si="70"/>
        <v>0.8873720136518772</v>
      </c>
      <c r="AZ46" s="68">
        <v>9</v>
      </c>
      <c r="BA46" s="69">
        <v>5</v>
      </c>
      <c r="BB46" s="70">
        <v>4</v>
      </c>
      <c r="BC46" s="71">
        <f t="shared" si="71"/>
        <v>125</v>
      </c>
      <c r="BD46" s="72">
        <f t="shared" si="72"/>
        <v>0.7450331125827815</v>
      </c>
      <c r="BE46" s="68">
        <v>12</v>
      </c>
      <c r="BF46" s="69">
        <v>4</v>
      </c>
      <c r="BG46" s="70">
        <v>8</v>
      </c>
      <c r="BH46" s="71">
        <f t="shared" si="73"/>
        <v>50</v>
      </c>
      <c r="BI46" s="72">
        <f t="shared" si="74"/>
        <v>0.9419152276295133</v>
      </c>
      <c r="BJ46" s="68">
        <v>9</v>
      </c>
      <c r="BK46" s="69">
        <v>5</v>
      </c>
      <c r="BL46" s="70">
        <v>4</v>
      </c>
      <c r="BM46" s="71">
        <f t="shared" si="75"/>
        <v>125</v>
      </c>
      <c r="BN46" s="72">
        <f t="shared" si="76"/>
        <v>1.0962241169305724</v>
      </c>
      <c r="BO46" s="68">
        <v>4</v>
      </c>
      <c r="BP46" s="69">
        <v>1</v>
      </c>
      <c r="BQ46" s="70">
        <v>3</v>
      </c>
      <c r="BR46" s="71">
        <f t="shared" si="77"/>
        <v>33.33333333333333</v>
      </c>
      <c r="BS46" s="72">
        <f t="shared" si="78"/>
        <v>0.8350730688935281</v>
      </c>
      <c r="BT46" s="68">
        <v>7</v>
      </c>
      <c r="BU46" s="69">
        <v>2</v>
      </c>
      <c r="BV46" s="70">
        <v>5</v>
      </c>
      <c r="BW46" s="71">
        <f t="shared" si="79"/>
        <v>40</v>
      </c>
      <c r="BX46" s="72">
        <f t="shared" si="80"/>
        <v>2.1604938271604937</v>
      </c>
      <c r="BY46" s="68">
        <v>3</v>
      </c>
      <c r="BZ46" s="69">
        <v>1</v>
      </c>
      <c r="CA46" s="70">
        <v>2</v>
      </c>
      <c r="CB46" s="71">
        <f t="shared" si="81"/>
        <v>50</v>
      </c>
      <c r="CC46" s="72">
        <f t="shared" si="82"/>
        <v>1.1363636363636365</v>
      </c>
      <c r="CD46" s="68">
        <v>2</v>
      </c>
      <c r="CE46" s="69">
        <v>1</v>
      </c>
      <c r="CF46" s="70">
        <v>1</v>
      </c>
      <c r="CG46" s="71">
        <f t="shared" si="83"/>
        <v>100</v>
      </c>
      <c r="CH46" s="72">
        <f t="shared" si="84"/>
        <v>0.9950248756218906</v>
      </c>
      <c r="CI46" s="68">
        <v>1</v>
      </c>
      <c r="CJ46" s="69">
        <v>0</v>
      </c>
      <c r="CK46" s="70">
        <v>1</v>
      </c>
      <c r="CL46" s="71">
        <f t="shared" si="85"/>
        <v>0</v>
      </c>
      <c r="CM46" s="72">
        <f t="shared" si="86"/>
        <v>0.5319148936170213</v>
      </c>
      <c r="CN46" s="68">
        <v>4</v>
      </c>
      <c r="CO46" s="69">
        <v>2</v>
      </c>
      <c r="CP46" s="70">
        <v>2</v>
      </c>
      <c r="CQ46" s="71">
        <f t="shared" si="87"/>
        <v>100</v>
      </c>
      <c r="CR46" s="72">
        <f t="shared" si="88"/>
        <v>3.2520325203252036</v>
      </c>
      <c r="CS46" s="68">
        <f>SUM(CT46:CU46)</f>
        <v>1</v>
      </c>
      <c r="CT46" s="69"/>
      <c r="CU46" s="70">
        <v>1</v>
      </c>
      <c r="CV46" s="71">
        <f t="shared" si="89"/>
        <v>0</v>
      </c>
      <c r="CW46" s="73">
        <f t="shared" si="90"/>
        <v>1.4285714285714286</v>
      </c>
    </row>
    <row r="47" spans="1:101" ht="13.5">
      <c r="A47" s="39" t="s">
        <v>93</v>
      </c>
      <c r="B47" s="62">
        <f>SUM(B48:B51)</f>
        <v>1556</v>
      </c>
      <c r="C47" s="63">
        <f>SUM(C48:C51)</f>
        <v>737</v>
      </c>
      <c r="D47" s="64">
        <f>SUM(D48:D51)</f>
        <v>819</v>
      </c>
      <c r="E47" s="65">
        <f t="shared" si="51"/>
        <v>89.98778998779</v>
      </c>
      <c r="F47" s="66">
        <f t="shared" si="52"/>
        <v>4.74969474969475</v>
      </c>
      <c r="G47" s="62">
        <f>SUM(G48:G51)</f>
        <v>117</v>
      </c>
      <c r="H47" s="63">
        <f>SUM(H48:H51)</f>
        <v>67</v>
      </c>
      <c r="I47" s="64">
        <f>SUM(I48:I51)</f>
        <v>50</v>
      </c>
      <c r="J47" s="65">
        <f t="shared" si="53"/>
        <v>134</v>
      </c>
      <c r="K47" s="66">
        <f t="shared" si="54"/>
        <v>4.783319705641864</v>
      </c>
      <c r="L47" s="62">
        <f>SUM(L48:L51)</f>
        <v>55</v>
      </c>
      <c r="M47" s="63">
        <f>SUM(M48:M51)</f>
        <v>27</v>
      </c>
      <c r="N47" s="64">
        <f>SUM(N48:N51)</f>
        <v>28</v>
      </c>
      <c r="O47" s="65">
        <f t="shared" si="55"/>
        <v>96.42857142857143</v>
      </c>
      <c r="P47" s="66">
        <f t="shared" si="56"/>
        <v>3.8247566063977745</v>
      </c>
      <c r="Q47" s="62">
        <f>SUM(Q48:Q51)</f>
        <v>29</v>
      </c>
      <c r="R47" s="63">
        <f>SUM(R48:R51)</f>
        <v>12</v>
      </c>
      <c r="S47" s="64">
        <f>SUM(S48:S51)</f>
        <v>17</v>
      </c>
      <c r="T47" s="65">
        <f t="shared" si="57"/>
        <v>70.58823529411765</v>
      </c>
      <c r="U47" s="66">
        <f t="shared" si="58"/>
        <v>3.934871099050204</v>
      </c>
      <c r="V47" s="62">
        <f>SUM(V48:V51)</f>
        <v>103</v>
      </c>
      <c r="W47" s="63">
        <f>SUM(W48:W51)</f>
        <v>61</v>
      </c>
      <c r="X47" s="64">
        <f>SUM(X48:X51)</f>
        <v>42</v>
      </c>
      <c r="Y47" s="65">
        <f t="shared" si="59"/>
        <v>145.23809523809524</v>
      </c>
      <c r="Z47" s="66">
        <f t="shared" si="60"/>
        <v>5.049019607843137</v>
      </c>
      <c r="AA47" s="62">
        <f>SUM(AA48:AA51)</f>
        <v>320</v>
      </c>
      <c r="AB47" s="63">
        <f>SUM(AB48:AB51)</f>
        <v>134</v>
      </c>
      <c r="AC47" s="64">
        <f>SUM(AC48:AC51)</f>
        <v>186</v>
      </c>
      <c r="AD47" s="65">
        <f t="shared" si="61"/>
        <v>72.04301075268818</v>
      </c>
      <c r="AE47" s="66">
        <f t="shared" si="62"/>
        <v>5.05130228887135</v>
      </c>
      <c r="AF47" s="62">
        <f>SUM(AF48:AF51)</f>
        <v>345</v>
      </c>
      <c r="AG47" s="63">
        <f>SUM(AG48:AG51)</f>
        <v>149</v>
      </c>
      <c r="AH47" s="64">
        <f>SUM(AH48:AH51)</f>
        <v>196</v>
      </c>
      <c r="AI47" s="65">
        <f t="shared" si="63"/>
        <v>76.0204081632653</v>
      </c>
      <c r="AJ47" s="66">
        <f t="shared" si="64"/>
        <v>5.127061970575123</v>
      </c>
      <c r="AK47" s="62">
        <f>SUM(AK48:AK51)</f>
        <v>169</v>
      </c>
      <c r="AL47" s="63">
        <f>SUM(AL48:AL51)</f>
        <v>75</v>
      </c>
      <c r="AM47" s="64">
        <f>SUM(AM48:AM51)</f>
        <v>94</v>
      </c>
      <c r="AN47" s="65">
        <f t="shared" si="65"/>
        <v>79.7872340425532</v>
      </c>
      <c r="AO47" s="66">
        <f t="shared" si="66"/>
        <v>3.879706152433425</v>
      </c>
      <c r="AP47" s="62">
        <f>SUM(AP48:AP51)</f>
        <v>97</v>
      </c>
      <c r="AQ47" s="63">
        <f>SUM(AQ48:AQ51)</f>
        <v>52</v>
      </c>
      <c r="AR47" s="64">
        <f>SUM(AR48:AR51)</f>
        <v>45</v>
      </c>
      <c r="AS47" s="65">
        <f t="shared" si="67"/>
        <v>115.55555555555554</v>
      </c>
      <c r="AT47" s="66">
        <f t="shared" si="68"/>
        <v>4.288240495137047</v>
      </c>
      <c r="AU47" s="62">
        <f>SUM(AU48:AU51)</f>
        <v>64</v>
      </c>
      <c r="AV47" s="63">
        <f>SUM(AV48:AV51)</f>
        <v>33</v>
      </c>
      <c r="AW47" s="64">
        <f>SUM(AW48:AW51)</f>
        <v>31</v>
      </c>
      <c r="AX47" s="65">
        <f t="shared" si="69"/>
        <v>106.4516129032258</v>
      </c>
      <c r="AY47" s="66">
        <f t="shared" si="70"/>
        <v>4.368600682593857</v>
      </c>
      <c r="AZ47" s="62">
        <f>SUM(AZ48:AZ51)</f>
        <v>61</v>
      </c>
      <c r="BA47" s="63">
        <f>SUM(BA48:BA51)</f>
        <v>29</v>
      </c>
      <c r="BB47" s="64">
        <f>SUM(BB48:BB51)</f>
        <v>32</v>
      </c>
      <c r="BC47" s="65">
        <f t="shared" si="71"/>
        <v>90.625</v>
      </c>
      <c r="BD47" s="66">
        <f t="shared" si="72"/>
        <v>5.049668874172186</v>
      </c>
      <c r="BE47" s="62">
        <f>SUM(BE48:BE51)</f>
        <v>58</v>
      </c>
      <c r="BF47" s="63">
        <f>SUM(BF48:BF51)</f>
        <v>36</v>
      </c>
      <c r="BG47" s="64">
        <f>SUM(BG48:BG51)</f>
        <v>22</v>
      </c>
      <c r="BH47" s="65">
        <f t="shared" si="73"/>
        <v>163.63636363636365</v>
      </c>
      <c r="BI47" s="66">
        <f t="shared" si="74"/>
        <v>4.552590266875981</v>
      </c>
      <c r="BJ47" s="62">
        <f>SUM(BJ48:BJ51)</f>
        <v>41</v>
      </c>
      <c r="BK47" s="63">
        <f>SUM(BK48:BK51)</f>
        <v>25</v>
      </c>
      <c r="BL47" s="64">
        <f>SUM(BL48:BL51)</f>
        <v>16</v>
      </c>
      <c r="BM47" s="65">
        <f t="shared" si="75"/>
        <v>156.25</v>
      </c>
      <c r="BN47" s="66">
        <f t="shared" si="76"/>
        <v>4.993909866017052</v>
      </c>
      <c r="BO47" s="62">
        <f>SUM(BO48:BO51)</f>
        <v>30</v>
      </c>
      <c r="BP47" s="63">
        <f>SUM(BP48:BP51)</f>
        <v>14</v>
      </c>
      <c r="BQ47" s="64">
        <f>SUM(BQ48:BQ51)</f>
        <v>16</v>
      </c>
      <c r="BR47" s="65">
        <f t="shared" si="77"/>
        <v>87.5</v>
      </c>
      <c r="BS47" s="66">
        <f t="shared" si="78"/>
        <v>6.263048016701461</v>
      </c>
      <c r="BT47" s="62">
        <f>SUM(BT48:BT51)</f>
        <v>16</v>
      </c>
      <c r="BU47" s="63">
        <f>SUM(BU48:BU51)</f>
        <v>8</v>
      </c>
      <c r="BV47" s="64">
        <f>SUM(BV48:BV51)</f>
        <v>8</v>
      </c>
      <c r="BW47" s="65">
        <f t="shared" si="79"/>
        <v>100</v>
      </c>
      <c r="BX47" s="66">
        <f t="shared" si="80"/>
        <v>4.938271604938271</v>
      </c>
      <c r="BY47" s="62">
        <f>SUM(BY48:BY51)</f>
        <v>17</v>
      </c>
      <c r="BZ47" s="63">
        <f>SUM(BZ48:BZ51)</f>
        <v>8</v>
      </c>
      <c r="CA47" s="64">
        <f>SUM(CA48:CA51)</f>
        <v>9</v>
      </c>
      <c r="CB47" s="65">
        <f t="shared" si="81"/>
        <v>88.88888888888889</v>
      </c>
      <c r="CC47" s="66">
        <f t="shared" si="82"/>
        <v>6.4393939393939394</v>
      </c>
      <c r="CD47" s="62">
        <f>SUM(CD48:CD51)</f>
        <v>11</v>
      </c>
      <c r="CE47" s="63">
        <f>SUM(CE48:CE51)</f>
        <v>2</v>
      </c>
      <c r="CF47" s="64">
        <f>SUM(CF48:CF51)</f>
        <v>9</v>
      </c>
      <c r="CG47" s="65">
        <f t="shared" si="83"/>
        <v>22.22222222222222</v>
      </c>
      <c r="CH47" s="66">
        <f t="shared" si="84"/>
        <v>5.472636815920398</v>
      </c>
      <c r="CI47" s="62">
        <f>SUM(CI48:CI51)</f>
        <v>8</v>
      </c>
      <c r="CJ47" s="63">
        <f>SUM(CJ48:CJ51)</f>
        <v>2</v>
      </c>
      <c r="CK47" s="64">
        <f>SUM(CK48:CK51)</f>
        <v>6</v>
      </c>
      <c r="CL47" s="65">
        <f t="shared" si="85"/>
        <v>33.33333333333333</v>
      </c>
      <c r="CM47" s="66">
        <f t="shared" si="86"/>
        <v>4.25531914893617</v>
      </c>
      <c r="CN47" s="62">
        <f>SUM(CN48:CN51)</f>
        <v>10</v>
      </c>
      <c r="CO47" s="63">
        <f>SUM(CO48:CO51)</f>
        <v>1</v>
      </c>
      <c r="CP47" s="64">
        <f>SUM(CP48:CP51)</f>
        <v>9</v>
      </c>
      <c r="CQ47" s="65">
        <f t="shared" si="87"/>
        <v>11.11111111111111</v>
      </c>
      <c r="CR47" s="66">
        <f t="shared" si="88"/>
        <v>8.130081300813007</v>
      </c>
      <c r="CS47" s="62">
        <f>SUM(CS48:CS51)</f>
        <v>5</v>
      </c>
      <c r="CT47" s="63">
        <f>SUM(CT48:CT51)</f>
        <v>2</v>
      </c>
      <c r="CU47" s="64">
        <f>SUM(CU48:CU51)</f>
        <v>3</v>
      </c>
      <c r="CV47" s="65">
        <f t="shared" si="89"/>
        <v>66.66666666666666</v>
      </c>
      <c r="CW47" s="67">
        <f t="shared" si="90"/>
        <v>7.142857142857142</v>
      </c>
    </row>
    <row r="48" spans="1:101" ht="13.5">
      <c r="A48" s="40" t="s">
        <v>94</v>
      </c>
      <c r="B48" s="68">
        <f>SUM(C48:D48)</f>
        <v>932</v>
      </c>
      <c r="C48" s="69">
        <f aca="true" t="shared" si="91" ref="C48:D51">H48+M48+R48+W48+AB48+AG48+AL48+AQ48+AV48+BA48+BF48+BK48+BP48+BU48+BZ48+CE48+CJ48+CO48+CT48</f>
        <v>436</v>
      </c>
      <c r="D48" s="70">
        <f t="shared" si="91"/>
        <v>496</v>
      </c>
      <c r="E48" s="71">
        <f t="shared" si="51"/>
        <v>87.90322580645162</v>
      </c>
      <c r="F48" s="72">
        <f t="shared" si="52"/>
        <v>2.844932844932845</v>
      </c>
      <c r="G48" s="68">
        <v>63</v>
      </c>
      <c r="H48" s="69">
        <v>38</v>
      </c>
      <c r="I48" s="70">
        <v>25</v>
      </c>
      <c r="J48" s="71">
        <f t="shared" si="53"/>
        <v>152</v>
      </c>
      <c r="K48" s="72">
        <f t="shared" si="54"/>
        <v>2.5756336876533115</v>
      </c>
      <c r="L48" s="68">
        <v>36</v>
      </c>
      <c r="M48" s="69">
        <v>16</v>
      </c>
      <c r="N48" s="70">
        <v>20</v>
      </c>
      <c r="O48" s="71">
        <f t="shared" si="55"/>
        <v>80</v>
      </c>
      <c r="P48" s="72">
        <f t="shared" si="56"/>
        <v>2.5034770514603615</v>
      </c>
      <c r="Q48" s="68">
        <v>21</v>
      </c>
      <c r="R48" s="69">
        <v>7</v>
      </c>
      <c r="S48" s="70">
        <v>14</v>
      </c>
      <c r="T48" s="71">
        <f t="shared" si="57"/>
        <v>50</v>
      </c>
      <c r="U48" s="72">
        <f t="shared" si="58"/>
        <v>2.8493894165535956</v>
      </c>
      <c r="V48" s="68">
        <v>61</v>
      </c>
      <c r="W48" s="69">
        <v>38</v>
      </c>
      <c r="X48" s="70">
        <v>23</v>
      </c>
      <c r="Y48" s="71">
        <f t="shared" si="59"/>
        <v>165.2173913043478</v>
      </c>
      <c r="Z48" s="72">
        <f t="shared" si="60"/>
        <v>2.9901960784313726</v>
      </c>
      <c r="AA48" s="68">
        <v>201</v>
      </c>
      <c r="AB48" s="69">
        <v>85</v>
      </c>
      <c r="AC48" s="70">
        <v>116</v>
      </c>
      <c r="AD48" s="71">
        <f t="shared" si="61"/>
        <v>73.27586206896551</v>
      </c>
      <c r="AE48" s="72">
        <f t="shared" si="62"/>
        <v>3.172849250197317</v>
      </c>
      <c r="AF48" s="68">
        <v>200</v>
      </c>
      <c r="AG48" s="69">
        <v>85</v>
      </c>
      <c r="AH48" s="70">
        <v>115</v>
      </c>
      <c r="AI48" s="71">
        <f t="shared" si="63"/>
        <v>73.91304347826086</v>
      </c>
      <c r="AJ48" s="72">
        <f t="shared" si="64"/>
        <v>2.972209838014564</v>
      </c>
      <c r="AK48" s="68">
        <v>107</v>
      </c>
      <c r="AL48" s="69">
        <v>48</v>
      </c>
      <c r="AM48" s="70">
        <v>59</v>
      </c>
      <c r="AN48" s="71">
        <f t="shared" si="65"/>
        <v>81.35593220338984</v>
      </c>
      <c r="AO48" s="72">
        <f t="shared" si="66"/>
        <v>2.4563820018365474</v>
      </c>
      <c r="AP48" s="68">
        <v>58</v>
      </c>
      <c r="AQ48" s="69">
        <v>31</v>
      </c>
      <c r="AR48" s="70">
        <v>27</v>
      </c>
      <c r="AS48" s="71">
        <f t="shared" si="67"/>
        <v>114.81481481481481</v>
      </c>
      <c r="AT48" s="72">
        <f t="shared" si="68"/>
        <v>2.564102564102564</v>
      </c>
      <c r="AU48" s="68">
        <v>37</v>
      </c>
      <c r="AV48" s="69">
        <v>15</v>
      </c>
      <c r="AW48" s="70">
        <v>22</v>
      </c>
      <c r="AX48" s="71">
        <f t="shared" si="69"/>
        <v>68.18181818181817</v>
      </c>
      <c r="AY48" s="72">
        <f t="shared" si="70"/>
        <v>2.525597269624573</v>
      </c>
      <c r="AZ48" s="68">
        <v>36</v>
      </c>
      <c r="BA48" s="69">
        <v>18</v>
      </c>
      <c r="BB48" s="70">
        <v>18</v>
      </c>
      <c r="BC48" s="71">
        <f t="shared" si="71"/>
        <v>100</v>
      </c>
      <c r="BD48" s="72">
        <f t="shared" si="72"/>
        <v>2.980132450331126</v>
      </c>
      <c r="BE48" s="68">
        <v>32</v>
      </c>
      <c r="BF48" s="69">
        <v>22</v>
      </c>
      <c r="BG48" s="70">
        <v>10</v>
      </c>
      <c r="BH48" s="71">
        <f t="shared" si="73"/>
        <v>220.00000000000003</v>
      </c>
      <c r="BI48" s="72">
        <f t="shared" si="74"/>
        <v>2.511773940345369</v>
      </c>
      <c r="BJ48" s="68">
        <v>24</v>
      </c>
      <c r="BK48" s="69">
        <v>14</v>
      </c>
      <c r="BL48" s="70">
        <v>10</v>
      </c>
      <c r="BM48" s="71">
        <f t="shared" si="75"/>
        <v>140</v>
      </c>
      <c r="BN48" s="72">
        <f t="shared" si="76"/>
        <v>2.92326431181486</v>
      </c>
      <c r="BO48" s="68">
        <v>17</v>
      </c>
      <c r="BP48" s="69">
        <v>6</v>
      </c>
      <c r="BQ48" s="70">
        <v>11</v>
      </c>
      <c r="BR48" s="71">
        <f t="shared" si="77"/>
        <v>54.54545454545454</v>
      </c>
      <c r="BS48" s="72">
        <f t="shared" si="78"/>
        <v>3.549060542797495</v>
      </c>
      <c r="BT48" s="68">
        <v>8</v>
      </c>
      <c r="BU48" s="69">
        <v>3</v>
      </c>
      <c r="BV48" s="70">
        <v>5</v>
      </c>
      <c r="BW48" s="71">
        <f t="shared" si="79"/>
        <v>60</v>
      </c>
      <c r="BX48" s="72">
        <f t="shared" si="80"/>
        <v>2.4691358024691357</v>
      </c>
      <c r="BY48" s="68">
        <v>11</v>
      </c>
      <c r="BZ48" s="69">
        <v>4</v>
      </c>
      <c r="CA48" s="70">
        <v>7</v>
      </c>
      <c r="CB48" s="71">
        <f t="shared" si="81"/>
        <v>57.14285714285714</v>
      </c>
      <c r="CC48" s="72">
        <f t="shared" si="82"/>
        <v>4.166666666666666</v>
      </c>
      <c r="CD48" s="68">
        <v>5</v>
      </c>
      <c r="CE48" s="69">
        <v>1</v>
      </c>
      <c r="CF48" s="70">
        <v>4</v>
      </c>
      <c r="CG48" s="71">
        <f t="shared" si="83"/>
        <v>25</v>
      </c>
      <c r="CH48" s="72">
        <f t="shared" si="84"/>
        <v>2.4875621890547266</v>
      </c>
      <c r="CI48" s="68">
        <v>5</v>
      </c>
      <c r="CJ48" s="69">
        <v>2</v>
      </c>
      <c r="CK48" s="70">
        <v>3</v>
      </c>
      <c r="CL48" s="71">
        <f t="shared" si="85"/>
        <v>66.66666666666666</v>
      </c>
      <c r="CM48" s="72">
        <f t="shared" si="86"/>
        <v>2.6595744680851063</v>
      </c>
      <c r="CN48" s="68">
        <v>6</v>
      </c>
      <c r="CO48" s="69">
        <v>1</v>
      </c>
      <c r="CP48" s="70">
        <v>5</v>
      </c>
      <c r="CQ48" s="71">
        <f t="shared" si="87"/>
        <v>20</v>
      </c>
      <c r="CR48" s="72">
        <f t="shared" si="88"/>
        <v>4.878048780487805</v>
      </c>
      <c r="CS48" s="68">
        <f>SUM(CT48:CU48)</f>
        <v>4</v>
      </c>
      <c r="CT48" s="69">
        <v>2</v>
      </c>
      <c r="CU48" s="70">
        <v>2</v>
      </c>
      <c r="CV48" s="71">
        <f t="shared" si="89"/>
        <v>100</v>
      </c>
      <c r="CW48" s="73">
        <f t="shared" si="90"/>
        <v>5.714285714285714</v>
      </c>
    </row>
    <row r="49" spans="1:101" ht="13.5">
      <c r="A49" s="40" t="s">
        <v>95</v>
      </c>
      <c r="B49" s="68">
        <f>SUM(C49:D49)</f>
        <v>276</v>
      </c>
      <c r="C49" s="69">
        <f t="shared" si="91"/>
        <v>137</v>
      </c>
      <c r="D49" s="70">
        <f t="shared" si="91"/>
        <v>139</v>
      </c>
      <c r="E49" s="71">
        <f t="shared" si="51"/>
        <v>98.56115107913669</v>
      </c>
      <c r="F49" s="72">
        <f t="shared" si="52"/>
        <v>0.8424908424908425</v>
      </c>
      <c r="G49" s="68">
        <v>25</v>
      </c>
      <c r="H49" s="69">
        <v>13</v>
      </c>
      <c r="I49" s="70">
        <v>12</v>
      </c>
      <c r="J49" s="71">
        <f t="shared" si="53"/>
        <v>108.33333333333333</v>
      </c>
      <c r="K49" s="72">
        <f t="shared" si="54"/>
        <v>1.0220768601798855</v>
      </c>
      <c r="L49" s="68">
        <v>9</v>
      </c>
      <c r="M49" s="69">
        <v>4</v>
      </c>
      <c r="N49" s="70">
        <v>5</v>
      </c>
      <c r="O49" s="71">
        <f t="shared" si="55"/>
        <v>80</v>
      </c>
      <c r="P49" s="72">
        <f t="shared" si="56"/>
        <v>0.6258692628650904</v>
      </c>
      <c r="Q49" s="68">
        <v>5</v>
      </c>
      <c r="R49" s="69">
        <v>3</v>
      </c>
      <c r="S49" s="70">
        <v>2</v>
      </c>
      <c r="T49" s="71">
        <f t="shared" si="57"/>
        <v>150</v>
      </c>
      <c r="U49" s="72">
        <f t="shared" si="58"/>
        <v>0.6784260515603799</v>
      </c>
      <c r="V49" s="68">
        <v>18</v>
      </c>
      <c r="W49" s="69">
        <v>7</v>
      </c>
      <c r="X49" s="70">
        <v>11</v>
      </c>
      <c r="Y49" s="71">
        <f t="shared" si="59"/>
        <v>63.63636363636363</v>
      </c>
      <c r="Z49" s="72">
        <f t="shared" si="60"/>
        <v>0.8823529411764706</v>
      </c>
      <c r="AA49" s="68">
        <v>39</v>
      </c>
      <c r="AB49" s="69">
        <v>16</v>
      </c>
      <c r="AC49" s="70">
        <v>23</v>
      </c>
      <c r="AD49" s="71">
        <f t="shared" si="61"/>
        <v>69.56521739130434</v>
      </c>
      <c r="AE49" s="72">
        <f t="shared" si="62"/>
        <v>0.6156274664561957</v>
      </c>
      <c r="AF49" s="68">
        <v>66</v>
      </c>
      <c r="AG49" s="69">
        <v>31</v>
      </c>
      <c r="AH49" s="70">
        <v>35</v>
      </c>
      <c r="AI49" s="71">
        <f t="shared" si="63"/>
        <v>88.57142857142857</v>
      </c>
      <c r="AJ49" s="72">
        <f t="shared" si="64"/>
        <v>0.980829246544806</v>
      </c>
      <c r="AK49" s="68">
        <v>28</v>
      </c>
      <c r="AL49" s="69">
        <v>14</v>
      </c>
      <c r="AM49" s="70">
        <v>14</v>
      </c>
      <c r="AN49" s="71">
        <f t="shared" si="65"/>
        <v>100</v>
      </c>
      <c r="AO49" s="72">
        <f t="shared" si="66"/>
        <v>0.642791551882461</v>
      </c>
      <c r="AP49" s="68">
        <v>23</v>
      </c>
      <c r="AQ49" s="69">
        <v>13</v>
      </c>
      <c r="AR49" s="70">
        <v>10</v>
      </c>
      <c r="AS49" s="71">
        <f t="shared" si="67"/>
        <v>130</v>
      </c>
      <c r="AT49" s="72">
        <f t="shared" si="68"/>
        <v>1.0167992926613616</v>
      </c>
      <c r="AU49" s="68">
        <v>13</v>
      </c>
      <c r="AV49" s="69">
        <v>8</v>
      </c>
      <c r="AW49" s="70">
        <v>5</v>
      </c>
      <c r="AX49" s="71">
        <f t="shared" si="69"/>
        <v>160</v>
      </c>
      <c r="AY49" s="72">
        <f t="shared" si="70"/>
        <v>0.8873720136518772</v>
      </c>
      <c r="AZ49" s="68">
        <v>9</v>
      </c>
      <c r="BA49" s="69">
        <v>5</v>
      </c>
      <c r="BB49" s="70">
        <v>4</v>
      </c>
      <c r="BC49" s="71">
        <f t="shared" si="71"/>
        <v>125</v>
      </c>
      <c r="BD49" s="72">
        <f t="shared" si="72"/>
        <v>0.7450331125827815</v>
      </c>
      <c r="BE49" s="68">
        <v>14</v>
      </c>
      <c r="BF49" s="69">
        <v>8</v>
      </c>
      <c r="BG49" s="70">
        <v>6</v>
      </c>
      <c r="BH49" s="71">
        <f t="shared" si="73"/>
        <v>133.33333333333331</v>
      </c>
      <c r="BI49" s="72">
        <f t="shared" si="74"/>
        <v>1.098901098901099</v>
      </c>
      <c r="BJ49" s="68">
        <v>8</v>
      </c>
      <c r="BK49" s="69">
        <v>6</v>
      </c>
      <c r="BL49" s="70">
        <v>2</v>
      </c>
      <c r="BM49" s="71">
        <f t="shared" si="75"/>
        <v>300</v>
      </c>
      <c r="BN49" s="72">
        <f t="shared" si="76"/>
        <v>0.9744214372716199</v>
      </c>
      <c r="BO49" s="68">
        <v>7</v>
      </c>
      <c r="BP49" s="69">
        <v>6</v>
      </c>
      <c r="BQ49" s="70">
        <v>1</v>
      </c>
      <c r="BR49" s="71">
        <f t="shared" si="77"/>
        <v>600</v>
      </c>
      <c r="BS49" s="72">
        <f t="shared" si="78"/>
        <v>1.4613778705636742</v>
      </c>
      <c r="BT49" s="68">
        <v>2</v>
      </c>
      <c r="BU49" s="69">
        <v>1</v>
      </c>
      <c r="BV49" s="70">
        <v>1</v>
      </c>
      <c r="BW49" s="71">
        <f t="shared" si="79"/>
        <v>100</v>
      </c>
      <c r="BX49" s="72">
        <f t="shared" si="80"/>
        <v>0.6172839506172839</v>
      </c>
      <c r="BY49" s="68">
        <v>2</v>
      </c>
      <c r="BZ49" s="69">
        <v>2</v>
      </c>
      <c r="CA49" s="70">
        <v>0</v>
      </c>
      <c r="CB49" s="71" t="str">
        <f t="shared" si="81"/>
        <v>***</v>
      </c>
      <c r="CC49" s="72">
        <f t="shared" si="82"/>
        <v>0.7575757575757576</v>
      </c>
      <c r="CD49" s="68">
        <v>4</v>
      </c>
      <c r="CE49" s="69">
        <v>0</v>
      </c>
      <c r="CF49" s="70">
        <v>4</v>
      </c>
      <c r="CG49" s="71">
        <f t="shared" si="83"/>
        <v>0</v>
      </c>
      <c r="CH49" s="72">
        <f t="shared" si="84"/>
        <v>1.9900497512437811</v>
      </c>
      <c r="CI49" s="68">
        <v>1</v>
      </c>
      <c r="CJ49" s="69">
        <v>0</v>
      </c>
      <c r="CK49" s="70">
        <v>1</v>
      </c>
      <c r="CL49" s="71">
        <f t="shared" si="85"/>
        <v>0</v>
      </c>
      <c r="CM49" s="72">
        <f t="shared" si="86"/>
        <v>0.5319148936170213</v>
      </c>
      <c r="CN49" s="68">
        <v>2</v>
      </c>
      <c r="CO49" s="69">
        <v>0</v>
      </c>
      <c r="CP49" s="70">
        <v>2</v>
      </c>
      <c r="CQ49" s="71">
        <f t="shared" si="87"/>
        <v>0</v>
      </c>
      <c r="CR49" s="72">
        <f t="shared" si="88"/>
        <v>1.6260162601626018</v>
      </c>
      <c r="CS49" s="68">
        <f>SUM(CT49:CU49)</f>
        <v>1</v>
      </c>
      <c r="CT49" s="69"/>
      <c r="CU49" s="70">
        <v>1</v>
      </c>
      <c r="CV49" s="71">
        <f t="shared" si="89"/>
        <v>0</v>
      </c>
      <c r="CW49" s="73">
        <f t="shared" si="90"/>
        <v>1.4285714285714286</v>
      </c>
    </row>
    <row r="50" spans="1:101" ht="13.5">
      <c r="A50" s="40" t="s">
        <v>96</v>
      </c>
      <c r="B50" s="68">
        <f>SUM(C50:D50)</f>
        <v>314</v>
      </c>
      <c r="C50" s="69">
        <f t="shared" si="91"/>
        <v>147</v>
      </c>
      <c r="D50" s="70">
        <f t="shared" si="91"/>
        <v>167</v>
      </c>
      <c r="E50" s="71">
        <f t="shared" si="51"/>
        <v>88.02395209580838</v>
      </c>
      <c r="F50" s="72">
        <f t="shared" si="52"/>
        <v>0.9584859584859585</v>
      </c>
      <c r="G50" s="68">
        <v>25</v>
      </c>
      <c r="H50" s="69">
        <v>13</v>
      </c>
      <c r="I50" s="70">
        <v>12</v>
      </c>
      <c r="J50" s="71">
        <f t="shared" si="53"/>
        <v>108.33333333333333</v>
      </c>
      <c r="K50" s="72">
        <f t="shared" si="54"/>
        <v>1.0220768601798855</v>
      </c>
      <c r="L50" s="68">
        <v>10</v>
      </c>
      <c r="M50" s="69">
        <v>7</v>
      </c>
      <c r="N50" s="70">
        <v>3</v>
      </c>
      <c r="O50" s="71">
        <f t="shared" si="55"/>
        <v>233.33333333333334</v>
      </c>
      <c r="P50" s="72">
        <f t="shared" si="56"/>
        <v>0.6954102920723227</v>
      </c>
      <c r="Q50" s="68">
        <v>3</v>
      </c>
      <c r="R50" s="69">
        <v>2</v>
      </c>
      <c r="S50" s="70">
        <v>1</v>
      </c>
      <c r="T50" s="71">
        <f t="shared" si="57"/>
        <v>200</v>
      </c>
      <c r="U50" s="72">
        <f t="shared" si="58"/>
        <v>0.40705563093622793</v>
      </c>
      <c r="V50" s="68">
        <v>20</v>
      </c>
      <c r="W50" s="69">
        <v>14</v>
      </c>
      <c r="X50" s="70">
        <v>6</v>
      </c>
      <c r="Y50" s="71">
        <f t="shared" si="59"/>
        <v>233.33333333333334</v>
      </c>
      <c r="Z50" s="72">
        <f t="shared" si="60"/>
        <v>0.9803921568627451</v>
      </c>
      <c r="AA50" s="68">
        <v>77</v>
      </c>
      <c r="AB50" s="69">
        <v>33</v>
      </c>
      <c r="AC50" s="70">
        <v>44</v>
      </c>
      <c r="AD50" s="71">
        <f t="shared" si="61"/>
        <v>75</v>
      </c>
      <c r="AE50" s="72">
        <f t="shared" si="62"/>
        <v>1.2154696132596685</v>
      </c>
      <c r="AF50" s="68">
        <v>71</v>
      </c>
      <c r="AG50" s="69">
        <v>29</v>
      </c>
      <c r="AH50" s="70">
        <v>42</v>
      </c>
      <c r="AI50" s="71">
        <f t="shared" si="63"/>
        <v>69.04761904761905</v>
      </c>
      <c r="AJ50" s="72">
        <f t="shared" si="64"/>
        <v>1.05513449249517</v>
      </c>
      <c r="AK50" s="68">
        <v>32</v>
      </c>
      <c r="AL50" s="69">
        <v>13</v>
      </c>
      <c r="AM50" s="70">
        <v>19</v>
      </c>
      <c r="AN50" s="71">
        <f t="shared" si="65"/>
        <v>68.42105263157895</v>
      </c>
      <c r="AO50" s="72">
        <f t="shared" si="66"/>
        <v>0.7346189164370982</v>
      </c>
      <c r="AP50" s="68">
        <v>13</v>
      </c>
      <c r="AQ50" s="69">
        <v>6</v>
      </c>
      <c r="AR50" s="70">
        <v>7</v>
      </c>
      <c r="AS50" s="71">
        <f t="shared" si="67"/>
        <v>85.71428571428571</v>
      </c>
      <c r="AT50" s="72">
        <f t="shared" si="68"/>
        <v>0.5747126436781609</v>
      </c>
      <c r="AU50" s="68">
        <v>12</v>
      </c>
      <c r="AV50" s="69">
        <v>9</v>
      </c>
      <c r="AW50" s="70">
        <v>3</v>
      </c>
      <c r="AX50" s="71">
        <f t="shared" si="69"/>
        <v>300</v>
      </c>
      <c r="AY50" s="72">
        <f t="shared" si="70"/>
        <v>0.8191126279863481</v>
      </c>
      <c r="AZ50" s="68">
        <v>15</v>
      </c>
      <c r="BA50" s="69">
        <v>6</v>
      </c>
      <c r="BB50" s="70">
        <v>9</v>
      </c>
      <c r="BC50" s="71">
        <f t="shared" si="71"/>
        <v>66.66666666666666</v>
      </c>
      <c r="BD50" s="72">
        <f t="shared" si="72"/>
        <v>1.2417218543046358</v>
      </c>
      <c r="BE50" s="68">
        <v>11</v>
      </c>
      <c r="BF50" s="69">
        <v>5</v>
      </c>
      <c r="BG50" s="70">
        <v>6</v>
      </c>
      <c r="BH50" s="71">
        <f t="shared" si="73"/>
        <v>83.33333333333334</v>
      </c>
      <c r="BI50" s="72">
        <f t="shared" si="74"/>
        <v>0.8634222919937204</v>
      </c>
      <c r="BJ50" s="68">
        <v>6</v>
      </c>
      <c r="BK50" s="69">
        <v>3</v>
      </c>
      <c r="BL50" s="70">
        <v>3</v>
      </c>
      <c r="BM50" s="71">
        <f t="shared" si="75"/>
        <v>100</v>
      </c>
      <c r="BN50" s="72">
        <f t="shared" si="76"/>
        <v>0.730816077953715</v>
      </c>
      <c r="BO50" s="68">
        <v>5</v>
      </c>
      <c r="BP50" s="69">
        <v>2</v>
      </c>
      <c r="BQ50" s="70">
        <v>3</v>
      </c>
      <c r="BR50" s="71">
        <f t="shared" si="77"/>
        <v>66.66666666666666</v>
      </c>
      <c r="BS50" s="72">
        <f t="shared" si="78"/>
        <v>1.0438413361169103</v>
      </c>
      <c r="BT50" s="68">
        <v>4</v>
      </c>
      <c r="BU50" s="69">
        <v>2</v>
      </c>
      <c r="BV50" s="70">
        <v>2</v>
      </c>
      <c r="BW50" s="71">
        <f t="shared" si="79"/>
        <v>100</v>
      </c>
      <c r="BX50" s="72">
        <f t="shared" si="80"/>
        <v>1.2345679012345678</v>
      </c>
      <c r="BY50" s="68">
        <v>4</v>
      </c>
      <c r="BZ50" s="69">
        <v>2</v>
      </c>
      <c r="CA50" s="70">
        <v>2</v>
      </c>
      <c r="CB50" s="71">
        <f t="shared" si="81"/>
        <v>100</v>
      </c>
      <c r="CC50" s="72">
        <f t="shared" si="82"/>
        <v>1.5151515151515151</v>
      </c>
      <c r="CD50" s="68">
        <v>2</v>
      </c>
      <c r="CE50" s="69">
        <v>1</v>
      </c>
      <c r="CF50" s="70">
        <v>1</v>
      </c>
      <c r="CG50" s="71">
        <f t="shared" si="83"/>
        <v>100</v>
      </c>
      <c r="CH50" s="72">
        <f t="shared" si="84"/>
        <v>0.9950248756218906</v>
      </c>
      <c r="CI50" s="68">
        <v>2</v>
      </c>
      <c r="CJ50" s="69">
        <v>0</v>
      </c>
      <c r="CK50" s="70">
        <v>2</v>
      </c>
      <c r="CL50" s="71">
        <f t="shared" si="85"/>
        <v>0</v>
      </c>
      <c r="CM50" s="72">
        <f t="shared" si="86"/>
        <v>1.0638297872340425</v>
      </c>
      <c r="CN50" s="68">
        <v>2</v>
      </c>
      <c r="CO50" s="69">
        <v>0</v>
      </c>
      <c r="CP50" s="70">
        <v>2</v>
      </c>
      <c r="CQ50" s="71">
        <f t="shared" si="87"/>
        <v>0</v>
      </c>
      <c r="CR50" s="72">
        <f t="shared" si="88"/>
        <v>1.6260162601626018</v>
      </c>
      <c r="CS50" s="68">
        <f>SUM(CT50:CU50)</f>
        <v>0</v>
      </c>
      <c r="CT50" s="69"/>
      <c r="CU50" s="70"/>
      <c r="CV50" s="71" t="str">
        <f t="shared" si="89"/>
        <v>***</v>
      </c>
      <c r="CW50" s="73">
        <f t="shared" si="90"/>
        <v>0</v>
      </c>
    </row>
    <row r="51" spans="1:101" ht="13.5">
      <c r="A51" s="37" t="s">
        <v>97</v>
      </c>
      <c r="B51" s="68">
        <f>SUM(C51:D51)</f>
        <v>34</v>
      </c>
      <c r="C51" s="69">
        <f t="shared" si="91"/>
        <v>17</v>
      </c>
      <c r="D51" s="70">
        <f t="shared" si="91"/>
        <v>17</v>
      </c>
      <c r="E51" s="71">
        <f t="shared" si="51"/>
        <v>100</v>
      </c>
      <c r="F51" s="72">
        <f t="shared" si="52"/>
        <v>0.10378510378510379</v>
      </c>
      <c r="G51" s="68">
        <v>4</v>
      </c>
      <c r="H51" s="69">
        <v>3</v>
      </c>
      <c r="I51" s="70">
        <v>1</v>
      </c>
      <c r="J51" s="71">
        <f t="shared" si="53"/>
        <v>300</v>
      </c>
      <c r="K51" s="72">
        <f t="shared" si="54"/>
        <v>0.1635322976287817</v>
      </c>
      <c r="L51" s="68"/>
      <c r="M51" s="69"/>
      <c r="N51" s="70"/>
      <c r="O51" s="71" t="str">
        <f t="shared" si="55"/>
        <v>***</v>
      </c>
      <c r="P51" s="72">
        <f t="shared" si="56"/>
        <v>0</v>
      </c>
      <c r="Q51" s="68"/>
      <c r="R51" s="69"/>
      <c r="S51" s="70"/>
      <c r="T51" s="71" t="str">
        <f t="shared" si="57"/>
        <v>***</v>
      </c>
      <c r="U51" s="72">
        <f t="shared" si="58"/>
        <v>0</v>
      </c>
      <c r="V51" s="68">
        <v>4</v>
      </c>
      <c r="W51" s="69">
        <v>2</v>
      </c>
      <c r="X51" s="70">
        <v>2</v>
      </c>
      <c r="Y51" s="71">
        <f t="shared" si="59"/>
        <v>100</v>
      </c>
      <c r="Z51" s="72">
        <f t="shared" si="60"/>
        <v>0.19607843137254902</v>
      </c>
      <c r="AA51" s="68">
        <v>3</v>
      </c>
      <c r="AB51" s="69">
        <v>0</v>
      </c>
      <c r="AC51" s="70">
        <v>3</v>
      </c>
      <c r="AD51" s="71">
        <f t="shared" si="61"/>
        <v>0</v>
      </c>
      <c r="AE51" s="72">
        <f t="shared" si="62"/>
        <v>0.0473559589581689</v>
      </c>
      <c r="AF51" s="68">
        <v>8</v>
      </c>
      <c r="AG51" s="69">
        <v>4</v>
      </c>
      <c r="AH51" s="70">
        <v>4</v>
      </c>
      <c r="AI51" s="71">
        <f t="shared" si="63"/>
        <v>100</v>
      </c>
      <c r="AJ51" s="72">
        <f t="shared" si="64"/>
        <v>0.11888839352058254</v>
      </c>
      <c r="AK51" s="68">
        <v>2</v>
      </c>
      <c r="AL51" s="69">
        <v>0</v>
      </c>
      <c r="AM51" s="70">
        <v>2</v>
      </c>
      <c r="AN51" s="71">
        <f t="shared" si="65"/>
        <v>0</v>
      </c>
      <c r="AO51" s="72">
        <f t="shared" si="66"/>
        <v>0.04591368227731864</v>
      </c>
      <c r="AP51" s="68">
        <v>3</v>
      </c>
      <c r="AQ51" s="69">
        <v>2</v>
      </c>
      <c r="AR51" s="70">
        <v>1</v>
      </c>
      <c r="AS51" s="71">
        <f t="shared" si="67"/>
        <v>200</v>
      </c>
      <c r="AT51" s="72">
        <f t="shared" si="68"/>
        <v>0.1326259946949602</v>
      </c>
      <c r="AU51" s="68">
        <v>2</v>
      </c>
      <c r="AV51" s="69">
        <v>1</v>
      </c>
      <c r="AW51" s="70">
        <v>1</v>
      </c>
      <c r="AX51" s="71">
        <f t="shared" si="69"/>
        <v>100</v>
      </c>
      <c r="AY51" s="72">
        <f t="shared" si="70"/>
        <v>0.13651877133105803</v>
      </c>
      <c r="AZ51" s="68">
        <v>1</v>
      </c>
      <c r="BA51" s="69">
        <v>0</v>
      </c>
      <c r="BB51" s="70">
        <v>1</v>
      </c>
      <c r="BC51" s="71">
        <f t="shared" si="71"/>
        <v>0</v>
      </c>
      <c r="BD51" s="72">
        <f t="shared" si="72"/>
        <v>0.08278145695364239</v>
      </c>
      <c r="BE51" s="68">
        <v>1</v>
      </c>
      <c r="BF51" s="69">
        <v>1</v>
      </c>
      <c r="BG51" s="70">
        <v>0</v>
      </c>
      <c r="BH51" s="71" t="str">
        <f t="shared" si="73"/>
        <v>***</v>
      </c>
      <c r="BI51" s="72">
        <f t="shared" si="74"/>
        <v>0.07849293563579278</v>
      </c>
      <c r="BJ51" s="68">
        <v>3</v>
      </c>
      <c r="BK51" s="69">
        <v>2</v>
      </c>
      <c r="BL51" s="70">
        <v>1</v>
      </c>
      <c r="BM51" s="71">
        <f t="shared" si="75"/>
        <v>200</v>
      </c>
      <c r="BN51" s="72">
        <f t="shared" si="76"/>
        <v>0.3654080389768575</v>
      </c>
      <c r="BO51" s="68">
        <v>1</v>
      </c>
      <c r="BP51" s="69">
        <v>0</v>
      </c>
      <c r="BQ51" s="70">
        <v>1</v>
      </c>
      <c r="BR51" s="71">
        <f t="shared" si="77"/>
        <v>0</v>
      </c>
      <c r="BS51" s="72">
        <f t="shared" si="78"/>
        <v>0.20876826722338201</v>
      </c>
      <c r="BT51" s="68">
        <v>2</v>
      </c>
      <c r="BU51" s="69">
        <v>2</v>
      </c>
      <c r="BV51" s="70">
        <v>0</v>
      </c>
      <c r="BW51" s="71" t="str">
        <f t="shared" si="79"/>
        <v>***</v>
      </c>
      <c r="BX51" s="72">
        <f t="shared" si="80"/>
        <v>0.6172839506172839</v>
      </c>
      <c r="BY51" s="68"/>
      <c r="BZ51" s="69"/>
      <c r="CA51" s="70"/>
      <c r="CB51" s="71" t="str">
        <f t="shared" si="81"/>
        <v>***</v>
      </c>
      <c r="CC51" s="72">
        <f t="shared" si="82"/>
        <v>0</v>
      </c>
      <c r="CD51" s="68"/>
      <c r="CE51" s="69"/>
      <c r="CF51" s="70"/>
      <c r="CG51" s="71" t="str">
        <f t="shared" si="83"/>
        <v>***</v>
      </c>
      <c r="CH51" s="72">
        <f t="shared" si="84"/>
        <v>0</v>
      </c>
      <c r="CI51" s="68"/>
      <c r="CJ51" s="69"/>
      <c r="CK51" s="70"/>
      <c r="CL51" s="71" t="str">
        <f t="shared" si="85"/>
        <v>***</v>
      </c>
      <c r="CM51" s="72">
        <f t="shared" si="86"/>
        <v>0</v>
      </c>
      <c r="CN51" s="68"/>
      <c r="CO51" s="69"/>
      <c r="CP51" s="70"/>
      <c r="CQ51" s="71" t="str">
        <f t="shared" si="87"/>
        <v>***</v>
      </c>
      <c r="CR51" s="72">
        <f t="shared" si="88"/>
        <v>0</v>
      </c>
      <c r="CS51" s="68">
        <f>SUM(CT51:CU51)</f>
        <v>0</v>
      </c>
      <c r="CT51" s="69"/>
      <c r="CU51" s="70"/>
      <c r="CV51" s="71" t="str">
        <f t="shared" si="89"/>
        <v>***</v>
      </c>
      <c r="CW51" s="73">
        <f t="shared" si="90"/>
        <v>0</v>
      </c>
    </row>
    <row r="52" spans="1:101" ht="13.5">
      <c r="A52" s="39" t="s">
        <v>98</v>
      </c>
      <c r="B52" s="62">
        <f>SUM(B53:B59)</f>
        <v>1677</v>
      </c>
      <c r="C52" s="63">
        <f>SUM(C53:C59)</f>
        <v>732</v>
      </c>
      <c r="D52" s="64">
        <f>SUM(D53:D59)</f>
        <v>945</v>
      </c>
      <c r="E52" s="65">
        <f t="shared" si="51"/>
        <v>77.46031746031747</v>
      </c>
      <c r="F52" s="66">
        <f t="shared" si="52"/>
        <v>5.119047619047619</v>
      </c>
      <c r="G52" s="62">
        <f>SUM(G53:G59)</f>
        <v>115</v>
      </c>
      <c r="H52" s="63">
        <f>SUM(H53:H59)</f>
        <v>63</v>
      </c>
      <c r="I52" s="64">
        <f>SUM(I53:I59)</f>
        <v>52</v>
      </c>
      <c r="J52" s="65">
        <f t="shared" si="53"/>
        <v>121.15384615384615</v>
      </c>
      <c r="K52" s="66">
        <f t="shared" si="54"/>
        <v>4.701553556827474</v>
      </c>
      <c r="L52" s="62">
        <f>SUM(L53:L59)</f>
        <v>63</v>
      </c>
      <c r="M52" s="63">
        <f>SUM(M53:M59)</f>
        <v>28</v>
      </c>
      <c r="N52" s="64">
        <f>SUM(N53:N59)</f>
        <v>35</v>
      </c>
      <c r="O52" s="65">
        <f t="shared" si="55"/>
        <v>80</v>
      </c>
      <c r="P52" s="66">
        <f t="shared" si="56"/>
        <v>4.3810848400556335</v>
      </c>
      <c r="Q52" s="62">
        <f>SUM(Q53:Q59)</f>
        <v>25</v>
      </c>
      <c r="R52" s="63">
        <f>SUM(R53:R59)</f>
        <v>14</v>
      </c>
      <c r="S52" s="64">
        <f>SUM(S53:S59)</f>
        <v>11</v>
      </c>
      <c r="T52" s="65">
        <f t="shared" si="57"/>
        <v>127.27272727272727</v>
      </c>
      <c r="U52" s="66">
        <f t="shared" si="58"/>
        <v>3.3921302578018993</v>
      </c>
      <c r="V52" s="62">
        <f>SUM(V53:V59)</f>
        <v>145</v>
      </c>
      <c r="W52" s="63">
        <f>SUM(W53:W59)</f>
        <v>79</v>
      </c>
      <c r="X52" s="64">
        <f>SUM(X53:X59)</f>
        <v>66</v>
      </c>
      <c r="Y52" s="65">
        <f t="shared" si="59"/>
        <v>119.6969696969697</v>
      </c>
      <c r="Z52" s="66">
        <f t="shared" si="60"/>
        <v>7.107843137254902</v>
      </c>
      <c r="AA52" s="62">
        <f>SUM(AA53:AA59)</f>
        <v>348</v>
      </c>
      <c r="AB52" s="63">
        <f>SUM(AB53:AB59)</f>
        <v>123</v>
      </c>
      <c r="AC52" s="64">
        <f>SUM(AC53:AC59)</f>
        <v>225</v>
      </c>
      <c r="AD52" s="65">
        <f t="shared" si="61"/>
        <v>54.666666666666664</v>
      </c>
      <c r="AE52" s="66">
        <f t="shared" si="62"/>
        <v>5.4932912391475925</v>
      </c>
      <c r="AF52" s="62">
        <f>SUM(AF53:AF59)</f>
        <v>341</v>
      </c>
      <c r="AG52" s="63">
        <f>SUM(AG53:AG59)</f>
        <v>102</v>
      </c>
      <c r="AH52" s="64">
        <f>SUM(AH53:AH59)</f>
        <v>239</v>
      </c>
      <c r="AI52" s="65">
        <f t="shared" si="63"/>
        <v>42.67782426778243</v>
      </c>
      <c r="AJ52" s="66">
        <f t="shared" si="64"/>
        <v>5.067617773814832</v>
      </c>
      <c r="AK52" s="62">
        <f>SUM(AK53:AK59)</f>
        <v>194</v>
      </c>
      <c r="AL52" s="63">
        <f>SUM(AL53:AL59)</f>
        <v>71</v>
      </c>
      <c r="AM52" s="64">
        <f>SUM(AM53:AM59)</f>
        <v>123</v>
      </c>
      <c r="AN52" s="65">
        <f t="shared" si="65"/>
        <v>57.72357723577236</v>
      </c>
      <c r="AO52" s="66">
        <f t="shared" si="66"/>
        <v>4.4536271808999075</v>
      </c>
      <c r="AP52" s="62">
        <f>SUM(AP53:AP59)</f>
        <v>96</v>
      </c>
      <c r="AQ52" s="63">
        <f>SUM(AQ53:AQ59)</f>
        <v>51</v>
      </c>
      <c r="AR52" s="64">
        <f>SUM(AR53:AR59)</f>
        <v>45</v>
      </c>
      <c r="AS52" s="65">
        <f t="shared" si="67"/>
        <v>113.33333333333333</v>
      </c>
      <c r="AT52" s="66">
        <f t="shared" si="68"/>
        <v>4.244031830238726</v>
      </c>
      <c r="AU52" s="62">
        <f>SUM(AU53:AU59)</f>
        <v>62</v>
      </c>
      <c r="AV52" s="63">
        <f>SUM(AV53:AV59)</f>
        <v>40</v>
      </c>
      <c r="AW52" s="64">
        <f>SUM(AW53:AW59)</f>
        <v>22</v>
      </c>
      <c r="AX52" s="65">
        <f t="shared" si="69"/>
        <v>181.8181818181818</v>
      </c>
      <c r="AY52" s="66">
        <f t="shared" si="70"/>
        <v>4.2320819112627985</v>
      </c>
      <c r="AZ52" s="62">
        <f>SUM(AZ53:AZ59)</f>
        <v>65</v>
      </c>
      <c r="BA52" s="63">
        <f>SUM(BA53:BA59)</f>
        <v>39</v>
      </c>
      <c r="BB52" s="64">
        <f>SUM(BB53:BB59)</f>
        <v>26</v>
      </c>
      <c r="BC52" s="65">
        <f t="shared" si="71"/>
        <v>150</v>
      </c>
      <c r="BD52" s="66">
        <f t="shared" si="72"/>
        <v>5.380794701986755</v>
      </c>
      <c r="BE52" s="62">
        <f>SUM(BE53:BE59)</f>
        <v>82</v>
      </c>
      <c r="BF52" s="63">
        <f>SUM(BF53:BF59)</f>
        <v>53</v>
      </c>
      <c r="BG52" s="64">
        <f>SUM(BG53:BG59)</f>
        <v>29</v>
      </c>
      <c r="BH52" s="65">
        <f t="shared" si="73"/>
        <v>182.75862068965517</v>
      </c>
      <c r="BI52" s="66">
        <f t="shared" si="74"/>
        <v>6.436420722135009</v>
      </c>
      <c r="BJ52" s="62">
        <f>SUM(BJ53:BJ59)</f>
        <v>36</v>
      </c>
      <c r="BK52" s="63">
        <f>SUM(BK53:BK59)</f>
        <v>22</v>
      </c>
      <c r="BL52" s="64">
        <f>SUM(BL53:BL59)</f>
        <v>14</v>
      </c>
      <c r="BM52" s="65">
        <f t="shared" si="75"/>
        <v>157.14285714285714</v>
      </c>
      <c r="BN52" s="66">
        <f t="shared" si="76"/>
        <v>4.38489646772229</v>
      </c>
      <c r="BO52" s="62">
        <f>SUM(BO53:BO59)</f>
        <v>19</v>
      </c>
      <c r="BP52" s="63">
        <f>SUM(BP53:BP59)</f>
        <v>15</v>
      </c>
      <c r="BQ52" s="64">
        <f>SUM(BQ53:BQ59)</f>
        <v>4</v>
      </c>
      <c r="BR52" s="65">
        <f t="shared" si="77"/>
        <v>375</v>
      </c>
      <c r="BS52" s="66">
        <f t="shared" si="78"/>
        <v>3.966597077244259</v>
      </c>
      <c r="BT52" s="62">
        <f>SUM(BT53:BT59)</f>
        <v>14</v>
      </c>
      <c r="BU52" s="63">
        <f>SUM(BU53:BU59)</f>
        <v>8</v>
      </c>
      <c r="BV52" s="64">
        <f>SUM(BV53:BV59)</f>
        <v>6</v>
      </c>
      <c r="BW52" s="65">
        <f t="shared" si="79"/>
        <v>133.33333333333331</v>
      </c>
      <c r="BX52" s="66">
        <f t="shared" si="80"/>
        <v>4.320987654320987</v>
      </c>
      <c r="BY52" s="62">
        <f>SUM(BY53:BY59)</f>
        <v>19</v>
      </c>
      <c r="BZ52" s="63">
        <f>SUM(BZ53:BZ59)</f>
        <v>9</v>
      </c>
      <c r="CA52" s="64">
        <f>SUM(CA53:CA59)</f>
        <v>10</v>
      </c>
      <c r="CB52" s="65">
        <f t="shared" si="81"/>
        <v>90</v>
      </c>
      <c r="CC52" s="66">
        <f t="shared" si="82"/>
        <v>7.196969696969697</v>
      </c>
      <c r="CD52" s="62">
        <f>SUM(CD53:CD59)</f>
        <v>21</v>
      </c>
      <c r="CE52" s="63">
        <f>SUM(CE53:CE59)</f>
        <v>6</v>
      </c>
      <c r="CF52" s="64">
        <f>SUM(CF53:CF59)</f>
        <v>15</v>
      </c>
      <c r="CG52" s="65">
        <f t="shared" si="83"/>
        <v>40</v>
      </c>
      <c r="CH52" s="66">
        <f t="shared" si="84"/>
        <v>10.44776119402985</v>
      </c>
      <c r="CI52" s="62">
        <f>SUM(CI53:CI59)</f>
        <v>14</v>
      </c>
      <c r="CJ52" s="63">
        <f>SUM(CJ53:CJ59)</f>
        <v>5</v>
      </c>
      <c r="CK52" s="64">
        <f>SUM(CK53:CK59)</f>
        <v>9</v>
      </c>
      <c r="CL52" s="65">
        <f t="shared" si="85"/>
        <v>55.55555555555556</v>
      </c>
      <c r="CM52" s="66">
        <f t="shared" si="86"/>
        <v>7.446808510638298</v>
      </c>
      <c r="CN52" s="62">
        <f>SUM(CN53:CN59)</f>
        <v>12</v>
      </c>
      <c r="CO52" s="63">
        <f>SUM(CO53:CO59)</f>
        <v>2</v>
      </c>
      <c r="CP52" s="64">
        <f>SUM(CP53:CP59)</f>
        <v>10</v>
      </c>
      <c r="CQ52" s="65">
        <f t="shared" si="87"/>
        <v>20</v>
      </c>
      <c r="CR52" s="66">
        <f t="shared" si="88"/>
        <v>9.75609756097561</v>
      </c>
      <c r="CS52" s="62">
        <f>SUM(CS53:CS59)</f>
        <v>6</v>
      </c>
      <c r="CT52" s="63">
        <f>SUM(CT53:CT59)</f>
        <v>2</v>
      </c>
      <c r="CU52" s="64">
        <f>SUM(CU53:CU59)</f>
        <v>4</v>
      </c>
      <c r="CV52" s="65">
        <f t="shared" si="89"/>
        <v>50</v>
      </c>
      <c r="CW52" s="67">
        <f t="shared" si="90"/>
        <v>8.571428571428571</v>
      </c>
    </row>
    <row r="53" spans="1:101" ht="13.5">
      <c r="A53" s="41" t="s">
        <v>99</v>
      </c>
      <c r="B53" s="68">
        <f aca="true" t="shared" si="92" ref="B53:B59">SUM(C53:D53)</f>
        <v>726</v>
      </c>
      <c r="C53" s="69">
        <f aca="true" t="shared" si="93" ref="C53:D59">H53+M53+R53+W53+AB53+AG53+AL53+AQ53+AV53+BA53+BF53+BK53+BP53+BU53+BZ53+CE53+CJ53+CO53+CT53</f>
        <v>286</v>
      </c>
      <c r="D53" s="70">
        <f t="shared" si="93"/>
        <v>440</v>
      </c>
      <c r="E53" s="71">
        <f t="shared" si="51"/>
        <v>65</v>
      </c>
      <c r="F53" s="72">
        <f t="shared" si="52"/>
        <v>2.2161172161172162</v>
      </c>
      <c r="G53" s="68">
        <v>61</v>
      </c>
      <c r="H53" s="69">
        <v>31</v>
      </c>
      <c r="I53" s="70">
        <v>30</v>
      </c>
      <c r="J53" s="71">
        <f t="shared" si="53"/>
        <v>103.33333333333334</v>
      </c>
      <c r="K53" s="72">
        <f t="shared" si="54"/>
        <v>2.493867538838921</v>
      </c>
      <c r="L53" s="68">
        <v>25</v>
      </c>
      <c r="M53" s="69">
        <v>11</v>
      </c>
      <c r="N53" s="70">
        <v>14</v>
      </c>
      <c r="O53" s="71">
        <f t="shared" si="55"/>
        <v>78.57142857142857</v>
      </c>
      <c r="P53" s="72">
        <f t="shared" si="56"/>
        <v>1.7385257301808066</v>
      </c>
      <c r="Q53" s="68">
        <v>12</v>
      </c>
      <c r="R53" s="69">
        <v>4</v>
      </c>
      <c r="S53" s="70">
        <v>8</v>
      </c>
      <c r="T53" s="71">
        <f t="shared" si="57"/>
        <v>50</v>
      </c>
      <c r="U53" s="72">
        <f t="shared" si="58"/>
        <v>1.6282225237449117</v>
      </c>
      <c r="V53" s="68">
        <v>52</v>
      </c>
      <c r="W53" s="69">
        <v>23</v>
      </c>
      <c r="X53" s="70">
        <v>29</v>
      </c>
      <c r="Y53" s="71">
        <f t="shared" si="59"/>
        <v>79.3103448275862</v>
      </c>
      <c r="Z53" s="72">
        <f t="shared" si="60"/>
        <v>2.549019607843137</v>
      </c>
      <c r="AA53" s="68">
        <v>141</v>
      </c>
      <c r="AB53" s="69">
        <v>43</v>
      </c>
      <c r="AC53" s="70">
        <v>98</v>
      </c>
      <c r="AD53" s="71">
        <f t="shared" si="61"/>
        <v>43.87755102040816</v>
      </c>
      <c r="AE53" s="72">
        <f t="shared" si="62"/>
        <v>2.2257300710339387</v>
      </c>
      <c r="AF53" s="68">
        <v>176</v>
      </c>
      <c r="AG53" s="69">
        <v>46</v>
      </c>
      <c r="AH53" s="70">
        <v>130</v>
      </c>
      <c r="AI53" s="71">
        <f t="shared" si="63"/>
        <v>35.38461538461539</v>
      </c>
      <c r="AJ53" s="72">
        <f t="shared" si="64"/>
        <v>2.615544657452816</v>
      </c>
      <c r="AK53" s="68">
        <v>91</v>
      </c>
      <c r="AL53" s="69">
        <v>33</v>
      </c>
      <c r="AM53" s="70">
        <v>58</v>
      </c>
      <c r="AN53" s="71">
        <f t="shared" si="65"/>
        <v>56.896551724137936</v>
      </c>
      <c r="AO53" s="72">
        <f t="shared" si="66"/>
        <v>2.089072543617998</v>
      </c>
      <c r="AP53" s="68">
        <v>42</v>
      </c>
      <c r="AQ53" s="69">
        <v>22</v>
      </c>
      <c r="AR53" s="70">
        <v>20</v>
      </c>
      <c r="AS53" s="71">
        <f t="shared" si="67"/>
        <v>110.00000000000001</v>
      </c>
      <c r="AT53" s="72">
        <f t="shared" si="68"/>
        <v>1.8567639257294428</v>
      </c>
      <c r="AU53" s="68">
        <v>15</v>
      </c>
      <c r="AV53" s="69">
        <v>8</v>
      </c>
      <c r="AW53" s="70">
        <v>7</v>
      </c>
      <c r="AX53" s="71">
        <f t="shared" si="69"/>
        <v>114.28571428571428</v>
      </c>
      <c r="AY53" s="72">
        <f t="shared" si="70"/>
        <v>1.023890784982935</v>
      </c>
      <c r="AZ53" s="68">
        <v>22</v>
      </c>
      <c r="BA53" s="69">
        <v>13</v>
      </c>
      <c r="BB53" s="70">
        <v>9</v>
      </c>
      <c r="BC53" s="71">
        <f t="shared" si="71"/>
        <v>144.44444444444443</v>
      </c>
      <c r="BD53" s="72">
        <f t="shared" si="72"/>
        <v>1.8211920529801324</v>
      </c>
      <c r="BE53" s="68">
        <v>40</v>
      </c>
      <c r="BF53" s="69">
        <v>25</v>
      </c>
      <c r="BG53" s="70">
        <v>15</v>
      </c>
      <c r="BH53" s="71">
        <f t="shared" si="73"/>
        <v>166.66666666666669</v>
      </c>
      <c r="BI53" s="72">
        <f t="shared" si="74"/>
        <v>3.139717425431711</v>
      </c>
      <c r="BJ53" s="68">
        <v>12</v>
      </c>
      <c r="BK53" s="69">
        <v>8</v>
      </c>
      <c r="BL53" s="70">
        <v>4</v>
      </c>
      <c r="BM53" s="71">
        <f t="shared" si="75"/>
        <v>200</v>
      </c>
      <c r="BN53" s="72">
        <f t="shared" si="76"/>
        <v>1.46163215590743</v>
      </c>
      <c r="BO53" s="68">
        <v>8</v>
      </c>
      <c r="BP53" s="69">
        <v>8</v>
      </c>
      <c r="BQ53" s="70">
        <v>0</v>
      </c>
      <c r="BR53" s="71" t="str">
        <f t="shared" si="77"/>
        <v>***</v>
      </c>
      <c r="BS53" s="72">
        <f t="shared" si="78"/>
        <v>1.6701461377870561</v>
      </c>
      <c r="BT53" s="68">
        <v>6</v>
      </c>
      <c r="BU53" s="69">
        <v>2</v>
      </c>
      <c r="BV53" s="70">
        <v>4</v>
      </c>
      <c r="BW53" s="71">
        <f t="shared" si="79"/>
        <v>50</v>
      </c>
      <c r="BX53" s="72">
        <f t="shared" si="80"/>
        <v>1.8518518518518516</v>
      </c>
      <c r="BY53" s="68">
        <v>3</v>
      </c>
      <c r="BZ53" s="69">
        <v>2</v>
      </c>
      <c r="CA53" s="70">
        <v>1</v>
      </c>
      <c r="CB53" s="71">
        <f t="shared" si="81"/>
        <v>200</v>
      </c>
      <c r="CC53" s="72">
        <f t="shared" si="82"/>
        <v>1.1363636363636365</v>
      </c>
      <c r="CD53" s="68">
        <v>8</v>
      </c>
      <c r="CE53" s="69">
        <v>2</v>
      </c>
      <c r="CF53" s="70">
        <v>6</v>
      </c>
      <c r="CG53" s="71">
        <f t="shared" si="83"/>
        <v>33.33333333333333</v>
      </c>
      <c r="CH53" s="72">
        <f t="shared" si="84"/>
        <v>3.9800995024875623</v>
      </c>
      <c r="CI53" s="68">
        <v>5</v>
      </c>
      <c r="CJ53" s="69">
        <v>1</v>
      </c>
      <c r="CK53" s="70">
        <v>4</v>
      </c>
      <c r="CL53" s="71">
        <f t="shared" si="85"/>
        <v>25</v>
      </c>
      <c r="CM53" s="72">
        <f t="shared" si="86"/>
        <v>2.6595744680851063</v>
      </c>
      <c r="CN53" s="68">
        <v>4</v>
      </c>
      <c r="CO53" s="69">
        <v>2</v>
      </c>
      <c r="CP53" s="70">
        <v>2</v>
      </c>
      <c r="CQ53" s="71">
        <f t="shared" si="87"/>
        <v>100</v>
      </c>
      <c r="CR53" s="72">
        <f t="shared" si="88"/>
        <v>3.2520325203252036</v>
      </c>
      <c r="CS53" s="68">
        <f aca="true" t="shared" si="94" ref="CS53:CS59">SUM(CT53:CU53)</f>
        <v>3</v>
      </c>
      <c r="CT53" s="69">
        <v>2</v>
      </c>
      <c r="CU53" s="70">
        <v>1</v>
      </c>
      <c r="CV53" s="71">
        <f t="shared" si="89"/>
        <v>200</v>
      </c>
      <c r="CW53" s="73">
        <f t="shared" si="90"/>
        <v>4.285714285714286</v>
      </c>
    </row>
    <row r="54" spans="1:101" ht="13.5">
      <c r="A54" s="41" t="s">
        <v>100</v>
      </c>
      <c r="B54" s="68">
        <f t="shared" si="92"/>
        <v>255</v>
      </c>
      <c r="C54" s="69">
        <f t="shared" si="93"/>
        <v>110</v>
      </c>
      <c r="D54" s="70">
        <f t="shared" si="93"/>
        <v>145</v>
      </c>
      <c r="E54" s="71">
        <f t="shared" si="51"/>
        <v>75.86206896551724</v>
      </c>
      <c r="F54" s="72">
        <f t="shared" si="52"/>
        <v>0.7783882783882784</v>
      </c>
      <c r="G54" s="68">
        <v>9</v>
      </c>
      <c r="H54" s="69">
        <v>6</v>
      </c>
      <c r="I54" s="70">
        <v>3</v>
      </c>
      <c r="J54" s="71">
        <f t="shared" si="53"/>
        <v>200</v>
      </c>
      <c r="K54" s="72">
        <f t="shared" si="54"/>
        <v>0.3679476696647588</v>
      </c>
      <c r="L54" s="68">
        <v>14</v>
      </c>
      <c r="M54" s="69">
        <v>6</v>
      </c>
      <c r="N54" s="70">
        <v>8</v>
      </c>
      <c r="O54" s="71">
        <f t="shared" si="55"/>
        <v>75</v>
      </c>
      <c r="P54" s="72">
        <f t="shared" si="56"/>
        <v>0.9735744089012517</v>
      </c>
      <c r="Q54" s="68">
        <v>5</v>
      </c>
      <c r="R54" s="69">
        <v>3</v>
      </c>
      <c r="S54" s="70">
        <v>2</v>
      </c>
      <c r="T54" s="71">
        <f t="shared" si="57"/>
        <v>150</v>
      </c>
      <c r="U54" s="72">
        <f t="shared" si="58"/>
        <v>0.6784260515603799</v>
      </c>
      <c r="V54" s="68">
        <v>24</v>
      </c>
      <c r="W54" s="69">
        <v>12</v>
      </c>
      <c r="X54" s="70">
        <v>12</v>
      </c>
      <c r="Y54" s="71">
        <f t="shared" si="59"/>
        <v>100</v>
      </c>
      <c r="Z54" s="72">
        <f t="shared" si="60"/>
        <v>1.1764705882352942</v>
      </c>
      <c r="AA54" s="68">
        <v>64</v>
      </c>
      <c r="AB54" s="69">
        <v>28</v>
      </c>
      <c r="AC54" s="70">
        <v>36</v>
      </c>
      <c r="AD54" s="71">
        <f t="shared" si="61"/>
        <v>77.77777777777779</v>
      </c>
      <c r="AE54" s="72">
        <f t="shared" si="62"/>
        <v>1.0102604577742698</v>
      </c>
      <c r="AF54" s="68">
        <v>49</v>
      </c>
      <c r="AG54" s="69">
        <v>19</v>
      </c>
      <c r="AH54" s="70">
        <v>30</v>
      </c>
      <c r="AI54" s="71">
        <f t="shared" si="63"/>
        <v>63.33333333333333</v>
      </c>
      <c r="AJ54" s="72">
        <f t="shared" si="64"/>
        <v>0.728191410313568</v>
      </c>
      <c r="AK54" s="68">
        <v>24</v>
      </c>
      <c r="AL54" s="69">
        <v>4</v>
      </c>
      <c r="AM54" s="70">
        <v>20</v>
      </c>
      <c r="AN54" s="71">
        <f t="shared" si="65"/>
        <v>20</v>
      </c>
      <c r="AO54" s="72">
        <f t="shared" si="66"/>
        <v>0.5509641873278237</v>
      </c>
      <c r="AP54" s="68">
        <v>18</v>
      </c>
      <c r="AQ54" s="69">
        <v>10</v>
      </c>
      <c r="AR54" s="70">
        <v>8</v>
      </c>
      <c r="AS54" s="71">
        <f t="shared" si="67"/>
        <v>125</v>
      </c>
      <c r="AT54" s="72">
        <f t="shared" si="68"/>
        <v>0.7957559681697612</v>
      </c>
      <c r="AU54" s="68">
        <v>15</v>
      </c>
      <c r="AV54" s="69">
        <v>9</v>
      </c>
      <c r="AW54" s="70">
        <v>6</v>
      </c>
      <c r="AX54" s="71">
        <f t="shared" si="69"/>
        <v>150</v>
      </c>
      <c r="AY54" s="72">
        <f t="shared" si="70"/>
        <v>1.023890784982935</v>
      </c>
      <c r="AZ54" s="68">
        <v>7</v>
      </c>
      <c r="BA54" s="69">
        <v>3</v>
      </c>
      <c r="BB54" s="70">
        <v>4</v>
      </c>
      <c r="BC54" s="71">
        <f t="shared" si="71"/>
        <v>75</v>
      </c>
      <c r="BD54" s="72">
        <f t="shared" si="72"/>
        <v>0.5794701986754967</v>
      </c>
      <c r="BE54" s="68">
        <v>10</v>
      </c>
      <c r="BF54" s="69">
        <v>4</v>
      </c>
      <c r="BG54" s="70">
        <v>6</v>
      </c>
      <c r="BH54" s="71">
        <f t="shared" si="73"/>
        <v>66.66666666666666</v>
      </c>
      <c r="BI54" s="72">
        <f t="shared" si="74"/>
        <v>0.7849293563579277</v>
      </c>
      <c r="BJ54" s="68">
        <v>6</v>
      </c>
      <c r="BK54" s="69">
        <v>3</v>
      </c>
      <c r="BL54" s="70">
        <v>3</v>
      </c>
      <c r="BM54" s="71">
        <f t="shared" si="75"/>
        <v>100</v>
      </c>
      <c r="BN54" s="72">
        <f t="shared" si="76"/>
        <v>0.730816077953715</v>
      </c>
      <c r="BO54" s="68">
        <v>1</v>
      </c>
      <c r="BP54" s="69">
        <v>0</v>
      </c>
      <c r="BQ54" s="70">
        <v>1</v>
      </c>
      <c r="BR54" s="71">
        <f t="shared" si="77"/>
        <v>0</v>
      </c>
      <c r="BS54" s="72">
        <f t="shared" si="78"/>
        <v>0.20876826722338201</v>
      </c>
      <c r="BT54" s="68">
        <v>2</v>
      </c>
      <c r="BU54" s="69">
        <v>2</v>
      </c>
      <c r="BV54" s="70">
        <v>0</v>
      </c>
      <c r="BW54" s="71" t="str">
        <f t="shared" si="79"/>
        <v>***</v>
      </c>
      <c r="BX54" s="72">
        <f t="shared" si="80"/>
        <v>0.6172839506172839</v>
      </c>
      <c r="BY54" s="68">
        <v>2</v>
      </c>
      <c r="BZ54" s="69">
        <v>1</v>
      </c>
      <c r="CA54" s="70">
        <v>1</v>
      </c>
      <c r="CB54" s="71">
        <f t="shared" si="81"/>
        <v>100</v>
      </c>
      <c r="CC54" s="72">
        <f t="shared" si="82"/>
        <v>0.7575757575757576</v>
      </c>
      <c r="CD54" s="68">
        <v>1</v>
      </c>
      <c r="CE54" s="69">
        <v>0</v>
      </c>
      <c r="CF54" s="70">
        <v>1</v>
      </c>
      <c r="CG54" s="71">
        <f t="shared" si="83"/>
        <v>0</v>
      </c>
      <c r="CH54" s="72">
        <f t="shared" si="84"/>
        <v>0.4975124378109453</v>
      </c>
      <c r="CI54" s="68"/>
      <c r="CJ54" s="69"/>
      <c r="CK54" s="70"/>
      <c r="CL54" s="71" t="str">
        <f t="shared" si="85"/>
        <v>***</v>
      </c>
      <c r="CM54" s="72">
        <f t="shared" si="86"/>
        <v>0</v>
      </c>
      <c r="CN54" s="68">
        <v>3</v>
      </c>
      <c r="CO54" s="69">
        <v>0</v>
      </c>
      <c r="CP54" s="70">
        <v>3</v>
      </c>
      <c r="CQ54" s="71">
        <f t="shared" si="87"/>
        <v>0</v>
      </c>
      <c r="CR54" s="72">
        <f t="shared" si="88"/>
        <v>2.4390243902439024</v>
      </c>
      <c r="CS54" s="68">
        <f t="shared" si="94"/>
        <v>1</v>
      </c>
      <c r="CT54" s="69"/>
      <c r="CU54" s="70">
        <v>1</v>
      </c>
      <c r="CV54" s="71">
        <f t="shared" si="89"/>
        <v>0</v>
      </c>
      <c r="CW54" s="73">
        <f t="shared" si="90"/>
        <v>1.4285714285714286</v>
      </c>
    </row>
    <row r="55" spans="1:101" ht="13.5">
      <c r="A55" s="41" t="s">
        <v>101</v>
      </c>
      <c r="B55" s="68">
        <f t="shared" si="92"/>
        <v>157</v>
      </c>
      <c r="C55" s="69">
        <f t="shared" si="93"/>
        <v>71</v>
      </c>
      <c r="D55" s="70">
        <f t="shared" si="93"/>
        <v>86</v>
      </c>
      <c r="E55" s="71">
        <f t="shared" si="51"/>
        <v>82.55813953488372</v>
      </c>
      <c r="F55" s="72">
        <f t="shared" si="52"/>
        <v>0.47924297924297926</v>
      </c>
      <c r="G55" s="68">
        <v>15</v>
      </c>
      <c r="H55" s="69">
        <v>8</v>
      </c>
      <c r="I55" s="70">
        <v>7</v>
      </c>
      <c r="J55" s="71">
        <f t="shared" si="53"/>
        <v>114.28571428571428</v>
      </c>
      <c r="K55" s="72">
        <f t="shared" si="54"/>
        <v>0.6132461161079313</v>
      </c>
      <c r="L55" s="68">
        <v>2</v>
      </c>
      <c r="M55" s="69">
        <v>2</v>
      </c>
      <c r="N55" s="70">
        <v>0</v>
      </c>
      <c r="O55" s="71" t="str">
        <f t="shared" si="55"/>
        <v>***</v>
      </c>
      <c r="P55" s="72">
        <f t="shared" si="56"/>
        <v>0.13908205841446453</v>
      </c>
      <c r="Q55" s="68"/>
      <c r="R55" s="69"/>
      <c r="S55" s="70"/>
      <c r="T55" s="71" t="str">
        <f t="shared" si="57"/>
        <v>***</v>
      </c>
      <c r="U55" s="72">
        <f t="shared" si="58"/>
        <v>0</v>
      </c>
      <c r="V55" s="68">
        <v>17</v>
      </c>
      <c r="W55" s="69">
        <v>9</v>
      </c>
      <c r="X55" s="70">
        <v>8</v>
      </c>
      <c r="Y55" s="71">
        <f t="shared" si="59"/>
        <v>112.5</v>
      </c>
      <c r="Z55" s="72">
        <f t="shared" si="60"/>
        <v>0.8333333333333334</v>
      </c>
      <c r="AA55" s="68">
        <v>30</v>
      </c>
      <c r="AB55" s="69">
        <v>13</v>
      </c>
      <c r="AC55" s="70">
        <v>17</v>
      </c>
      <c r="AD55" s="71">
        <f t="shared" si="61"/>
        <v>76.47058823529412</v>
      </c>
      <c r="AE55" s="72">
        <f t="shared" si="62"/>
        <v>0.4735595895816891</v>
      </c>
      <c r="AF55" s="68">
        <v>35</v>
      </c>
      <c r="AG55" s="69">
        <v>8</v>
      </c>
      <c r="AH55" s="70">
        <v>27</v>
      </c>
      <c r="AI55" s="71">
        <f t="shared" si="63"/>
        <v>29.629629629629626</v>
      </c>
      <c r="AJ55" s="72">
        <f t="shared" si="64"/>
        <v>0.5201367216525487</v>
      </c>
      <c r="AK55" s="68">
        <v>17</v>
      </c>
      <c r="AL55" s="69">
        <v>8</v>
      </c>
      <c r="AM55" s="70">
        <v>9</v>
      </c>
      <c r="AN55" s="71">
        <f t="shared" si="65"/>
        <v>88.88888888888889</v>
      </c>
      <c r="AO55" s="72">
        <f t="shared" si="66"/>
        <v>0.3902662993572084</v>
      </c>
      <c r="AP55" s="68">
        <v>7</v>
      </c>
      <c r="AQ55" s="69">
        <v>5</v>
      </c>
      <c r="AR55" s="70">
        <v>2</v>
      </c>
      <c r="AS55" s="71">
        <f t="shared" si="67"/>
        <v>250</v>
      </c>
      <c r="AT55" s="72">
        <f t="shared" si="68"/>
        <v>0.3094606542882405</v>
      </c>
      <c r="AU55" s="68">
        <v>6</v>
      </c>
      <c r="AV55" s="69">
        <v>5</v>
      </c>
      <c r="AW55" s="70">
        <v>1</v>
      </c>
      <c r="AX55" s="71">
        <f t="shared" si="69"/>
        <v>500</v>
      </c>
      <c r="AY55" s="72">
        <f t="shared" si="70"/>
        <v>0.40955631399317405</v>
      </c>
      <c r="AZ55" s="68">
        <v>5</v>
      </c>
      <c r="BA55" s="69">
        <v>3</v>
      </c>
      <c r="BB55" s="70">
        <v>2</v>
      </c>
      <c r="BC55" s="71">
        <f t="shared" si="71"/>
        <v>150</v>
      </c>
      <c r="BD55" s="72">
        <f t="shared" si="72"/>
        <v>0.4139072847682119</v>
      </c>
      <c r="BE55" s="68">
        <v>5</v>
      </c>
      <c r="BF55" s="69">
        <v>3</v>
      </c>
      <c r="BG55" s="70">
        <v>2</v>
      </c>
      <c r="BH55" s="71">
        <f t="shared" si="73"/>
        <v>150</v>
      </c>
      <c r="BI55" s="72">
        <f t="shared" si="74"/>
        <v>0.39246467817896385</v>
      </c>
      <c r="BJ55" s="68">
        <v>3</v>
      </c>
      <c r="BK55" s="69">
        <v>1</v>
      </c>
      <c r="BL55" s="70">
        <v>2</v>
      </c>
      <c r="BM55" s="71">
        <f t="shared" si="75"/>
        <v>50</v>
      </c>
      <c r="BN55" s="72">
        <f t="shared" si="76"/>
        <v>0.3654080389768575</v>
      </c>
      <c r="BO55" s="68">
        <v>2</v>
      </c>
      <c r="BP55" s="69">
        <v>1</v>
      </c>
      <c r="BQ55" s="70">
        <v>1</v>
      </c>
      <c r="BR55" s="71">
        <f t="shared" si="77"/>
        <v>100</v>
      </c>
      <c r="BS55" s="72">
        <f t="shared" si="78"/>
        <v>0.41753653444676403</v>
      </c>
      <c r="BT55" s="68">
        <v>2</v>
      </c>
      <c r="BU55" s="69">
        <v>2</v>
      </c>
      <c r="BV55" s="70">
        <v>0</v>
      </c>
      <c r="BW55" s="71" t="str">
        <f t="shared" si="79"/>
        <v>***</v>
      </c>
      <c r="BX55" s="72">
        <f t="shared" si="80"/>
        <v>0.6172839506172839</v>
      </c>
      <c r="BY55" s="68">
        <v>4</v>
      </c>
      <c r="BZ55" s="69">
        <v>1</v>
      </c>
      <c r="CA55" s="70">
        <v>3</v>
      </c>
      <c r="CB55" s="71">
        <f t="shared" si="81"/>
        <v>33.33333333333333</v>
      </c>
      <c r="CC55" s="72">
        <f t="shared" si="82"/>
        <v>1.5151515151515151</v>
      </c>
      <c r="CD55" s="68">
        <v>4</v>
      </c>
      <c r="CE55" s="69">
        <v>2</v>
      </c>
      <c r="CF55" s="70">
        <v>2</v>
      </c>
      <c r="CG55" s="71">
        <f t="shared" si="83"/>
        <v>100</v>
      </c>
      <c r="CH55" s="72">
        <f t="shared" si="84"/>
        <v>1.9900497512437811</v>
      </c>
      <c r="CI55" s="68">
        <v>2</v>
      </c>
      <c r="CJ55" s="69">
        <v>0</v>
      </c>
      <c r="CK55" s="70">
        <v>2</v>
      </c>
      <c r="CL55" s="71">
        <f t="shared" si="85"/>
        <v>0</v>
      </c>
      <c r="CM55" s="72">
        <f t="shared" si="86"/>
        <v>1.0638297872340425</v>
      </c>
      <c r="CN55" s="68">
        <v>1</v>
      </c>
      <c r="CO55" s="69">
        <v>0</v>
      </c>
      <c r="CP55" s="70">
        <v>1</v>
      </c>
      <c r="CQ55" s="71">
        <f t="shared" si="87"/>
        <v>0</v>
      </c>
      <c r="CR55" s="72">
        <f t="shared" si="88"/>
        <v>0.8130081300813009</v>
      </c>
      <c r="CS55" s="68">
        <f t="shared" si="94"/>
        <v>0</v>
      </c>
      <c r="CT55" s="69"/>
      <c r="CU55" s="70"/>
      <c r="CV55" s="71" t="str">
        <f t="shared" si="89"/>
        <v>***</v>
      </c>
      <c r="CW55" s="73">
        <f t="shared" si="90"/>
        <v>0</v>
      </c>
    </row>
    <row r="56" spans="1:101" ht="13.5">
      <c r="A56" s="41" t="s">
        <v>102</v>
      </c>
      <c r="B56" s="68">
        <f t="shared" si="92"/>
        <v>204</v>
      </c>
      <c r="C56" s="69">
        <f t="shared" si="93"/>
        <v>100</v>
      </c>
      <c r="D56" s="70">
        <f t="shared" si="93"/>
        <v>104</v>
      </c>
      <c r="E56" s="71">
        <f t="shared" si="51"/>
        <v>96.15384615384616</v>
      </c>
      <c r="F56" s="72">
        <f t="shared" si="52"/>
        <v>0.6227106227106227</v>
      </c>
      <c r="G56" s="68">
        <v>19</v>
      </c>
      <c r="H56" s="69">
        <v>12</v>
      </c>
      <c r="I56" s="70">
        <v>7</v>
      </c>
      <c r="J56" s="71">
        <f t="shared" si="53"/>
        <v>171.42857142857142</v>
      </c>
      <c r="K56" s="72">
        <f t="shared" si="54"/>
        <v>0.776778413736713</v>
      </c>
      <c r="L56" s="68">
        <v>13</v>
      </c>
      <c r="M56" s="69">
        <v>6</v>
      </c>
      <c r="N56" s="70">
        <v>7</v>
      </c>
      <c r="O56" s="71">
        <f t="shared" si="55"/>
        <v>85.71428571428571</v>
      </c>
      <c r="P56" s="72">
        <f t="shared" si="56"/>
        <v>0.9040333796940195</v>
      </c>
      <c r="Q56" s="68">
        <v>2</v>
      </c>
      <c r="R56" s="69">
        <v>2</v>
      </c>
      <c r="S56" s="70">
        <v>0</v>
      </c>
      <c r="T56" s="71" t="str">
        <f t="shared" si="57"/>
        <v>***</v>
      </c>
      <c r="U56" s="72">
        <f t="shared" si="58"/>
        <v>0.27137042062415195</v>
      </c>
      <c r="V56" s="68">
        <v>19</v>
      </c>
      <c r="W56" s="69">
        <v>11</v>
      </c>
      <c r="X56" s="70">
        <v>8</v>
      </c>
      <c r="Y56" s="71">
        <f t="shared" si="59"/>
        <v>137.5</v>
      </c>
      <c r="Z56" s="72">
        <f t="shared" si="60"/>
        <v>0.9313725490196079</v>
      </c>
      <c r="AA56" s="68">
        <v>36</v>
      </c>
      <c r="AB56" s="69">
        <v>12</v>
      </c>
      <c r="AC56" s="70">
        <v>24</v>
      </c>
      <c r="AD56" s="71">
        <f t="shared" si="61"/>
        <v>50</v>
      </c>
      <c r="AE56" s="72">
        <f t="shared" si="62"/>
        <v>0.5682715074980268</v>
      </c>
      <c r="AF56" s="68">
        <v>37</v>
      </c>
      <c r="AG56" s="69">
        <v>16</v>
      </c>
      <c r="AH56" s="70">
        <v>21</v>
      </c>
      <c r="AI56" s="71">
        <f t="shared" si="63"/>
        <v>76.19047619047619</v>
      </c>
      <c r="AJ56" s="72">
        <f t="shared" si="64"/>
        <v>0.5498588200326943</v>
      </c>
      <c r="AK56" s="68">
        <v>19</v>
      </c>
      <c r="AL56" s="69">
        <v>6</v>
      </c>
      <c r="AM56" s="70">
        <v>13</v>
      </c>
      <c r="AN56" s="71">
        <f t="shared" si="65"/>
        <v>46.15384615384615</v>
      </c>
      <c r="AO56" s="72">
        <f t="shared" si="66"/>
        <v>0.43617998163452715</v>
      </c>
      <c r="AP56" s="68">
        <v>10</v>
      </c>
      <c r="AQ56" s="69">
        <v>6</v>
      </c>
      <c r="AR56" s="70">
        <v>4</v>
      </c>
      <c r="AS56" s="71">
        <f t="shared" si="67"/>
        <v>150</v>
      </c>
      <c r="AT56" s="72">
        <f t="shared" si="68"/>
        <v>0.4420866489832007</v>
      </c>
      <c r="AU56" s="68">
        <v>10</v>
      </c>
      <c r="AV56" s="69">
        <v>8</v>
      </c>
      <c r="AW56" s="70">
        <v>2</v>
      </c>
      <c r="AX56" s="71">
        <f t="shared" si="69"/>
        <v>400</v>
      </c>
      <c r="AY56" s="72">
        <f t="shared" si="70"/>
        <v>0.6825938566552902</v>
      </c>
      <c r="AZ56" s="68">
        <v>6</v>
      </c>
      <c r="BA56" s="69">
        <v>3</v>
      </c>
      <c r="BB56" s="70">
        <v>3</v>
      </c>
      <c r="BC56" s="71">
        <f t="shared" si="71"/>
        <v>100</v>
      </c>
      <c r="BD56" s="72">
        <f t="shared" si="72"/>
        <v>0.49668874172185434</v>
      </c>
      <c r="BE56" s="68">
        <v>11</v>
      </c>
      <c r="BF56" s="69">
        <v>7</v>
      </c>
      <c r="BG56" s="70">
        <v>4</v>
      </c>
      <c r="BH56" s="71">
        <f t="shared" si="73"/>
        <v>175</v>
      </c>
      <c r="BI56" s="72">
        <f t="shared" si="74"/>
        <v>0.8634222919937204</v>
      </c>
      <c r="BJ56" s="68">
        <v>2</v>
      </c>
      <c r="BK56" s="69">
        <v>2</v>
      </c>
      <c r="BL56" s="70">
        <v>0</v>
      </c>
      <c r="BM56" s="71" t="str">
        <f t="shared" si="75"/>
        <v>***</v>
      </c>
      <c r="BN56" s="72">
        <f t="shared" si="76"/>
        <v>0.24360535931790497</v>
      </c>
      <c r="BO56" s="68">
        <v>4</v>
      </c>
      <c r="BP56" s="69">
        <v>3</v>
      </c>
      <c r="BQ56" s="70">
        <v>1</v>
      </c>
      <c r="BR56" s="71">
        <f t="shared" si="77"/>
        <v>300</v>
      </c>
      <c r="BS56" s="72">
        <f t="shared" si="78"/>
        <v>0.8350730688935281</v>
      </c>
      <c r="BT56" s="68">
        <v>1</v>
      </c>
      <c r="BU56" s="69">
        <v>0</v>
      </c>
      <c r="BV56" s="70">
        <v>1</v>
      </c>
      <c r="BW56" s="71">
        <f t="shared" si="79"/>
        <v>0</v>
      </c>
      <c r="BX56" s="72">
        <f t="shared" si="80"/>
        <v>0.30864197530864196</v>
      </c>
      <c r="BY56" s="68">
        <v>4</v>
      </c>
      <c r="BZ56" s="69">
        <v>2</v>
      </c>
      <c r="CA56" s="70">
        <v>2</v>
      </c>
      <c r="CB56" s="71">
        <f t="shared" si="81"/>
        <v>100</v>
      </c>
      <c r="CC56" s="72">
        <f t="shared" si="82"/>
        <v>1.5151515151515151</v>
      </c>
      <c r="CD56" s="68">
        <v>2</v>
      </c>
      <c r="CE56" s="69">
        <v>0</v>
      </c>
      <c r="CF56" s="70">
        <v>2</v>
      </c>
      <c r="CG56" s="71">
        <f t="shared" si="83"/>
        <v>0</v>
      </c>
      <c r="CH56" s="72">
        <f t="shared" si="84"/>
        <v>0.9950248756218906</v>
      </c>
      <c r="CI56" s="68">
        <v>6</v>
      </c>
      <c r="CJ56" s="69">
        <v>4</v>
      </c>
      <c r="CK56" s="70">
        <v>2</v>
      </c>
      <c r="CL56" s="71">
        <f t="shared" si="85"/>
        <v>200</v>
      </c>
      <c r="CM56" s="72">
        <f t="shared" si="86"/>
        <v>3.1914893617021276</v>
      </c>
      <c r="CN56" s="68">
        <v>3</v>
      </c>
      <c r="CO56" s="69">
        <v>0</v>
      </c>
      <c r="CP56" s="70">
        <v>3</v>
      </c>
      <c r="CQ56" s="71">
        <f t="shared" si="87"/>
        <v>0</v>
      </c>
      <c r="CR56" s="72">
        <f t="shared" si="88"/>
        <v>2.4390243902439024</v>
      </c>
      <c r="CS56" s="68">
        <f t="shared" si="94"/>
        <v>0</v>
      </c>
      <c r="CT56" s="69"/>
      <c r="CU56" s="70"/>
      <c r="CV56" s="71" t="str">
        <f t="shared" si="89"/>
        <v>***</v>
      </c>
      <c r="CW56" s="73">
        <f t="shared" si="90"/>
        <v>0</v>
      </c>
    </row>
    <row r="57" spans="1:101" ht="13.5">
      <c r="A57" s="41" t="s">
        <v>103</v>
      </c>
      <c r="B57" s="68">
        <f t="shared" si="92"/>
        <v>44</v>
      </c>
      <c r="C57" s="69">
        <f t="shared" si="93"/>
        <v>24</v>
      </c>
      <c r="D57" s="70">
        <f t="shared" si="93"/>
        <v>20</v>
      </c>
      <c r="E57" s="71">
        <f t="shared" si="51"/>
        <v>120</v>
      </c>
      <c r="F57" s="72">
        <f t="shared" si="52"/>
        <v>0.1343101343101343</v>
      </c>
      <c r="G57" s="68">
        <v>1</v>
      </c>
      <c r="H57" s="69">
        <v>1</v>
      </c>
      <c r="I57" s="70">
        <v>0</v>
      </c>
      <c r="J57" s="71" t="str">
        <f t="shared" si="53"/>
        <v>***</v>
      </c>
      <c r="K57" s="72">
        <f t="shared" si="54"/>
        <v>0.04088307440719542</v>
      </c>
      <c r="L57" s="68">
        <v>1</v>
      </c>
      <c r="M57" s="69">
        <v>1</v>
      </c>
      <c r="N57" s="70">
        <v>0</v>
      </c>
      <c r="O57" s="71" t="str">
        <f t="shared" si="55"/>
        <v>***</v>
      </c>
      <c r="P57" s="72">
        <f t="shared" si="56"/>
        <v>0.06954102920723226</v>
      </c>
      <c r="Q57" s="68">
        <v>4</v>
      </c>
      <c r="R57" s="69">
        <v>3</v>
      </c>
      <c r="S57" s="70">
        <v>1</v>
      </c>
      <c r="T57" s="71">
        <f t="shared" si="57"/>
        <v>300</v>
      </c>
      <c r="U57" s="72">
        <f t="shared" si="58"/>
        <v>0.5427408412483039</v>
      </c>
      <c r="V57" s="68">
        <v>2</v>
      </c>
      <c r="W57" s="69">
        <v>2</v>
      </c>
      <c r="X57" s="70">
        <v>0</v>
      </c>
      <c r="Y57" s="71" t="str">
        <f t="shared" si="59"/>
        <v>***</v>
      </c>
      <c r="Z57" s="72">
        <f t="shared" si="60"/>
        <v>0.09803921568627451</v>
      </c>
      <c r="AA57" s="68">
        <v>3</v>
      </c>
      <c r="AB57" s="69">
        <v>1</v>
      </c>
      <c r="AC57" s="70">
        <v>2</v>
      </c>
      <c r="AD57" s="71">
        <f t="shared" si="61"/>
        <v>50</v>
      </c>
      <c r="AE57" s="72">
        <f t="shared" si="62"/>
        <v>0.0473559589581689</v>
      </c>
      <c r="AF57" s="68">
        <v>4</v>
      </c>
      <c r="AG57" s="69">
        <v>0</v>
      </c>
      <c r="AH57" s="70">
        <v>4</v>
      </c>
      <c r="AI57" s="71">
        <f t="shared" si="63"/>
        <v>0</v>
      </c>
      <c r="AJ57" s="72">
        <f t="shared" si="64"/>
        <v>0.05944419676029127</v>
      </c>
      <c r="AK57" s="68">
        <v>4</v>
      </c>
      <c r="AL57" s="69">
        <v>3</v>
      </c>
      <c r="AM57" s="70">
        <v>1</v>
      </c>
      <c r="AN57" s="71">
        <f t="shared" si="65"/>
        <v>300</v>
      </c>
      <c r="AO57" s="72">
        <f t="shared" si="66"/>
        <v>0.09182736455463728</v>
      </c>
      <c r="AP57" s="68">
        <v>3</v>
      </c>
      <c r="AQ57" s="69">
        <v>2</v>
      </c>
      <c r="AR57" s="70">
        <v>1</v>
      </c>
      <c r="AS57" s="71">
        <f t="shared" si="67"/>
        <v>200</v>
      </c>
      <c r="AT57" s="72">
        <f t="shared" si="68"/>
        <v>0.1326259946949602</v>
      </c>
      <c r="AU57" s="68">
        <v>5</v>
      </c>
      <c r="AV57" s="69">
        <v>3</v>
      </c>
      <c r="AW57" s="70">
        <v>2</v>
      </c>
      <c r="AX57" s="71">
        <f t="shared" si="69"/>
        <v>150</v>
      </c>
      <c r="AY57" s="72">
        <f t="shared" si="70"/>
        <v>0.3412969283276451</v>
      </c>
      <c r="AZ57" s="68">
        <v>7</v>
      </c>
      <c r="BA57" s="69">
        <v>3</v>
      </c>
      <c r="BB57" s="70">
        <v>4</v>
      </c>
      <c r="BC57" s="71">
        <f t="shared" si="71"/>
        <v>75</v>
      </c>
      <c r="BD57" s="72">
        <f t="shared" si="72"/>
        <v>0.5794701986754967</v>
      </c>
      <c r="BE57" s="68">
        <v>4</v>
      </c>
      <c r="BF57" s="69">
        <v>3</v>
      </c>
      <c r="BG57" s="70">
        <v>1</v>
      </c>
      <c r="BH57" s="71">
        <f t="shared" si="73"/>
        <v>300</v>
      </c>
      <c r="BI57" s="72">
        <f t="shared" si="74"/>
        <v>0.3139717425431711</v>
      </c>
      <c r="BJ57" s="68">
        <v>1</v>
      </c>
      <c r="BK57" s="69">
        <v>0</v>
      </c>
      <c r="BL57" s="70">
        <v>1</v>
      </c>
      <c r="BM57" s="71">
        <f t="shared" si="75"/>
        <v>0</v>
      </c>
      <c r="BN57" s="72">
        <f t="shared" si="76"/>
        <v>0.12180267965895249</v>
      </c>
      <c r="BO57" s="68">
        <v>1</v>
      </c>
      <c r="BP57" s="69">
        <v>1</v>
      </c>
      <c r="BQ57" s="70">
        <v>0</v>
      </c>
      <c r="BR57" s="71" t="str">
        <f t="shared" si="77"/>
        <v>***</v>
      </c>
      <c r="BS57" s="72">
        <f t="shared" si="78"/>
        <v>0.20876826722338201</v>
      </c>
      <c r="BT57" s="68">
        <v>1</v>
      </c>
      <c r="BU57" s="69">
        <v>0</v>
      </c>
      <c r="BV57" s="70">
        <v>1</v>
      </c>
      <c r="BW57" s="71">
        <f t="shared" si="79"/>
        <v>0</v>
      </c>
      <c r="BX57" s="72">
        <f t="shared" si="80"/>
        <v>0.30864197530864196</v>
      </c>
      <c r="BY57" s="68">
        <v>1</v>
      </c>
      <c r="BZ57" s="69">
        <v>0</v>
      </c>
      <c r="CA57" s="70">
        <v>1</v>
      </c>
      <c r="CB57" s="71">
        <f t="shared" si="81"/>
        <v>0</v>
      </c>
      <c r="CC57" s="72">
        <f t="shared" si="82"/>
        <v>0.3787878787878788</v>
      </c>
      <c r="CD57" s="68">
        <v>1</v>
      </c>
      <c r="CE57" s="69">
        <v>1</v>
      </c>
      <c r="CF57" s="70">
        <v>0</v>
      </c>
      <c r="CG57" s="71" t="str">
        <f t="shared" si="83"/>
        <v>***</v>
      </c>
      <c r="CH57" s="72">
        <f t="shared" si="84"/>
        <v>0.4975124378109453</v>
      </c>
      <c r="CI57" s="68"/>
      <c r="CJ57" s="69"/>
      <c r="CK57" s="70"/>
      <c r="CL57" s="71" t="str">
        <f t="shared" si="85"/>
        <v>***</v>
      </c>
      <c r="CM57" s="72">
        <f t="shared" si="86"/>
        <v>0</v>
      </c>
      <c r="CN57" s="68"/>
      <c r="CO57" s="69"/>
      <c r="CP57" s="70"/>
      <c r="CQ57" s="71" t="str">
        <f t="shared" si="87"/>
        <v>***</v>
      </c>
      <c r="CR57" s="72">
        <f t="shared" si="88"/>
        <v>0</v>
      </c>
      <c r="CS57" s="68">
        <f t="shared" si="94"/>
        <v>1</v>
      </c>
      <c r="CT57" s="69"/>
      <c r="CU57" s="70">
        <v>1</v>
      </c>
      <c r="CV57" s="71">
        <f t="shared" si="89"/>
        <v>0</v>
      </c>
      <c r="CW57" s="73">
        <f t="shared" si="90"/>
        <v>1.4285714285714286</v>
      </c>
    </row>
    <row r="58" spans="1:101" ht="13.5">
      <c r="A58" s="42" t="s">
        <v>104</v>
      </c>
      <c r="B58" s="68">
        <f t="shared" si="92"/>
        <v>237</v>
      </c>
      <c r="C58" s="69">
        <f t="shared" si="93"/>
        <v>106</v>
      </c>
      <c r="D58" s="70">
        <f t="shared" si="93"/>
        <v>131</v>
      </c>
      <c r="E58" s="71">
        <f t="shared" si="51"/>
        <v>80.91603053435115</v>
      </c>
      <c r="F58" s="72">
        <f t="shared" si="52"/>
        <v>0.7234432234432234</v>
      </c>
      <c r="G58" s="68">
        <v>8</v>
      </c>
      <c r="H58" s="69">
        <v>5</v>
      </c>
      <c r="I58" s="70">
        <v>3</v>
      </c>
      <c r="J58" s="71">
        <f t="shared" si="53"/>
        <v>166.66666666666669</v>
      </c>
      <c r="K58" s="72">
        <f t="shared" si="54"/>
        <v>0.3270645952575634</v>
      </c>
      <c r="L58" s="68">
        <v>6</v>
      </c>
      <c r="M58" s="69">
        <v>1</v>
      </c>
      <c r="N58" s="70">
        <v>5</v>
      </c>
      <c r="O58" s="71">
        <f t="shared" si="55"/>
        <v>20</v>
      </c>
      <c r="P58" s="72">
        <f t="shared" si="56"/>
        <v>0.4172461752433936</v>
      </c>
      <c r="Q58" s="68">
        <v>1</v>
      </c>
      <c r="R58" s="69">
        <v>1</v>
      </c>
      <c r="S58" s="70">
        <v>0</v>
      </c>
      <c r="T58" s="71" t="str">
        <f t="shared" si="57"/>
        <v>***</v>
      </c>
      <c r="U58" s="72">
        <f t="shared" si="58"/>
        <v>0.13568521031207598</v>
      </c>
      <c r="V58" s="68">
        <v>28</v>
      </c>
      <c r="W58" s="69">
        <v>19</v>
      </c>
      <c r="X58" s="70">
        <v>9</v>
      </c>
      <c r="Y58" s="71">
        <f t="shared" si="59"/>
        <v>211.11111111111111</v>
      </c>
      <c r="Z58" s="72">
        <f t="shared" si="60"/>
        <v>1.3725490196078431</v>
      </c>
      <c r="AA58" s="68">
        <v>69</v>
      </c>
      <c r="AB58" s="69">
        <v>24</v>
      </c>
      <c r="AC58" s="70">
        <v>45</v>
      </c>
      <c r="AD58" s="71">
        <f t="shared" si="61"/>
        <v>53.333333333333336</v>
      </c>
      <c r="AE58" s="72">
        <f t="shared" si="62"/>
        <v>1.0891870560378847</v>
      </c>
      <c r="AF58" s="68">
        <v>33</v>
      </c>
      <c r="AG58" s="69">
        <v>8</v>
      </c>
      <c r="AH58" s="70">
        <v>25</v>
      </c>
      <c r="AI58" s="71">
        <f t="shared" si="63"/>
        <v>32</v>
      </c>
      <c r="AJ58" s="72">
        <f t="shared" si="64"/>
        <v>0.490414623272403</v>
      </c>
      <c r="AK58" s="68">
        <v>26</v>
      </c>
      <c r="AL58" s="69">
        <v>10</v>
      </c>
      <c r="AM58" s="70">
        <v>16</v>
      </c>
      <c r="AN58" s="71">
        <f t="shared" si="65"/>
        <v>62.5</v>
      </c>
      <c r="AO58" s="72">
        <f t="shared" si="66"/>
        <v>0.5968778696051423</v>
      </c>
      <c r="AP58" s="68">
        <v>12</v>
      </c>
      <c r="AQ58" s="69">
        <v>4</v>
      </c>
      <c r="AR58" s="70">
        <v>8</v>
      </c>
      <c r="AS58" s="71">
        <f t="shared" si="67"/>
        <v>50</v>
      </c>
      <c r="AT58" s="72">
        <f t="shared" si="68"/>
        <v>0.5305039787798408</v>
      </c>
      <c r="AU58" s="68">
        <v>9</v>
      </c>
      <c r="AV58" s="69">
        <v>5</v>
      </c>
      <c r="AW58" s="70">
        <v>4</v>
      </c>
      <c r="AX58" s="71">
        <f t="shared" si="69"/>
        <v>125</v>
      </c>
      <c r="AY58" s="72">
        <f t="shared" si="70"/>
        <v>0.614334470989761</v>
      </c>
      <c r="AZ58" s="68">
        <v>13</v>
      </c>
      <c r="BA58" s="69">
        <v>10</v>
      </c>
      <c r="BB58" s="70">
        <v>3</v>
      </c>
      <c r="BC58" s="71">
        <f t="shared" si="71"/>
        <v>333.33333333333337</v>
      </c>
      <c r="BD58" s="72">
        <f t="shared" si="72"/>
        <v>1.076158940397351</v>
      </c>
      <c r="BE58" s="68">
        <v>8</v>
      </c>
      <c r="BF58" s="69">
        <v>7</v>
      </c>
      <c r="BG58" s="70">
        <v>1</v>
      </c>
      <c r="BH58" s="71">
        <f t="shared" si="73"/>
        <v>700</v>
      </c>
      <c r="BI58" s="72">
        <f t="shared" si="74"/>
        <v>0.6279434850863422</v>
      </c>
      <c r="BJ58" s="68">
        <v>9</v>
      </c>
      <c r="BK58" s="69">
        <v>5</v>
      </c>
      <c r="BL58" s="70">
        <v>4</v>
      </c>
      <c r="BM58" s="71">
        <f t="shared" si="75"/>
        <v>125</v>
      </c>
      <c r="BN58" s="72">
        <f t="shared" si="76"/>
        <v>1.0962241169305724</v>
      </c>
      <c r="BO58" s="68">
        <v>3</v>
      </c>
      <c r="BP58" s="69">
        <v>2</v>
      </c>
      <c r="BQ58" s="70">
        <v>1</v>
      </c>
      <c r="BR58" s="71">
        <f t="shared" si="77"/>
        <v>200</v>
      </c>
      <c r="BS58" s="72">
        <f t="shared" si="78"/>
        <v>0.6263048016701461</v>
      </c>
      <c r="BT58" s="68">
        <v>1</v>
      </c>
      <c r="BU58" s="69">
        <v>1</v>
      </c>
      <c r="BV58" s="70">
        <v>0</v>
      </c>
      <c r="BW58" s="71" t="str">
        <f t="shared" si="79"/>
        <v>***</v>
      </c>
      <c r="BX58" s="72">
        <f t="shared" si="80"/>
        <v>0.30864197530864196</v>
      </c>
      <c r="BY58" s="68">
        <v>5</v>
      </c>
      <c r="BZ58" s="69">
        <v>3</v>
      </c>
      <c r="CA58" s="70">
        <v>2</v>
      </c>
      <c r="CB58" s="71">
        <f t="shared" si="81"/>
        <v>150</v>
      </c>
      <c r="CC58" s="72">
        <f t="shared" si="82"/>
        <v>1.893939393939394</v>
      </c>
      <c r="CD58" s="68">
        <v>4</v>
      </c>
      <c r="CE58" s="69">
        <v>1</v>
      </c>
      <c r="CF58" s="70">
        <v>3</v>
      </c>
      <c r="CG58" s="71">
        <f t="shared" si="83"/>
        <v>33.33333333333333</v>
      </c>
      <c r="CH58" s="72">
        <f t="shared" si="84"/>
        <v>1.9900497512437811</v>
      </c>
      <c r="CI58" s="68">
        <v>1</v>
      </c>
      <c r="CJ58" s="69">
        <v>0</v>
      </c>
      <c r="CK58" s="70">
        <v>1</v>
      </c>
      <c r="CL58" s="71">
        <f t="shared" si="85"/>
        <v>0</v>
      </c>
      <c r="CM58" s="72">
        <f t="shared" si="86"/>
        <v>0.5319148936170213</v>
      </c>
      <c r="CN58" s="68"/>
      <c r="CO58" s="69"/>
      <c r="CP58" s="70"/>
      <c r="CQ58" s="71" t="str">
        <f t="shared" si="87"/>
        <v>***</v>
      </c>
      <c r="CR58" s="72">
        <f t="shared" si="88"/>
        <v>0</v>
      </c>
      <c r="CS58" s="68">
        <f t="shared" si="94"/>
        <v>1</v>
      </c>
      <c r="CT58" s="69"/>
      <c r="CU58" s="70">
        <v>1</v>
      </c>
      <c r="CV58" s="71">
        <f t="shared" si="89"/>
        <v>0</v>
      </c>
      <c r="CW58" s="73">
        <f t="shared" si="90"/>
        <v>1.4285714285714286</v>
      </c>
    </row>
    <row r="59" spans="1:101" ht="13.5">
      <c r="A59" s="42" t="s">
        <v>105</v>
      </c>
      <c r="B59" s="68">
        <f t="shared" si="92"/>
        <v>54</v>
      </c>
      <c r="C59" s="69">
        <f t="shared" si="93"/>
        <v>35</v>
      </c>
      <c r="D59" s="70">
        <f t="shared" si="93"/>
        <v>19</v>
      </c>
      <c r="E59" s="71">
        <f t="shared" si="51"/>
        <v>184.21052631578948</v>
      </c>
      <c r="F59" s="72">
        <f t="shared" si="52"/>
        <v>0.16483516483516483</v>
      </c>
      <c r="G59" s="68">
        <v>2</v>
      </c>
      <c r="H59" s="69">
        <v>0</v>
      </c>
      <c r="I59" s="70">
        <v>2</v>
      </c>
      <c r="J59" s="71">
        <f t="shared" si="53"/>
        <v>0</v>
      </c>
      <c r="K59" s="72">
        <f t="shared" si="54"/>
        <v>0.08176614881439084</v>
      </c>
      <c r="L59" s="68">
        <v>2</v>
      </c>
      <c r="M59" s="69">
        <v>1</v>
      </c>
      <c r="N59" s="70">
        <v>1</v>
      </c>
      <c r="O59" s="71">
        <f t="shared" si="55"/>
        <v>100</v>
      </c>
      <c r="P59" s="72">
        <f t="shared" si="56"/>
        <v>0.13908205841446453</v>
      </c>
      <c r="Q59" s="68">
        <v>1</v>
      </c>
      <c r="R59" s="69">
        <v>1</v>
      </c>
      <c r="S59" s="70">
        <v>0</v>
      </c>
      <c r="T59" s="71" t="str">
        <f t="shared" si="57"/>
        <v>***</v>
      </c>
      <c r="U59" s="72">
        <f t="shared" si="58"/>
        <v>0.13568521031207598</v>
      </c>
      <c r="V59" s="68">
        <v>3</v>
      </c>
      <c r="W59" s="69">
        <v>3</v>
      </c>
      <c r="X59" s="70">
        <v>0</v>
      </c>
      <c r="Y59" s="71" t="str">
        <f t="shared" si="59"/>
        <v>***</v>
      </c>
      <c r="Z59" s="72">
        <f t="shared" si="60"/>
        <v>0.14705882352941177</v>
      </c>
      <c r="AA59" s="68">
        <v>5</v>
      </c>
      <c r="AB59" s="69">
        <v>2</v>
      </c>
      <c r="AC59" s="70">
        <v>3</v>
      </c>
      <c r="AD59" s="71">
        <f t="shared" si="61"/>
        <v>66.66666666666666</v>
      </c>
      <c r="AE59" s="72">
        <f t="shared" si="62"/>
        <v>0.07892659826361484</v>
      </c>
      <c r="AF59" s="68">
        <v>7</v>
      </c>
      <c r="AG59" s="69">
        <v>5</v>
      </c>
      <c r="AH59" s="70">
        <v>2</v>
      </c>
      <c r="AI59" s="71">
        <f t="shared" si="63"/>
        <v>250</v>
      </c>
      <c r="AJ59" s="72">
        <f t="shared" si="64"/>
        <v>0.10402734433050972</v>
      </c>
      <c r="AK59" s="68">
        <v>13</v>
      </c>
      <c r="AL59" s="69">
        <v>7</v>
      </c>
      <c r="AM59" s="70">
        <v>6</v>
      </c>
      <c r="AN59" s="71">
        <f t="shared" si="65"/>
        <v>116.66666666666667</v>
      </c>
      <c r="AO59" s="72">
        <f t="shared" si="66"/>
        <v>0.29843893480257117</v>
      </c>
      <c r="AP59" s="68">
        <v>4</v>
      </c>
      <c r="AQ59" s="69">
        <v>2</v>
      </c>
      <c r="AR59" s="70">
        <v>2</v>
      </c>
      <c r="AS59" s="71">
        <f t="shared" si="67"/>
        <v>100</v>
      </c>
      <c r="AT59" s="72">
        <f t="shared" si="68"/>
        <v>0.17683465959328026</v>
      </c>
      <c r="AU59" s="68">
        <v>2</v>
      </c>
      <c r="AV59" s="69">
        <v>2</v>
      </c>
      <c r="AW59" s="70">
        <v>0</v>
      </c>
      <c r="AX59" s="71" t="str">
        <f t="shared" si="69"/>
        <v>***</v>
      </c>
      <c r="AY59" s="72">
        <f t="shared" si="70"/>
        <v>0.13651877133105803</v>
      </c>
      <c r="AZ59" s="68">
        <v>5</v>
      </c>
      <c r="BA59" s="69">
        <v>4</v>
      </c>
      <c r="BB59" s="70">
        <v>1</v>
      </c>
      <c r="BC59" s="71">
        <f t="shared" si="71"/>
        <v>400</v>
      </c>
      <c r="BD59" s="72">
        <f t="shared" si="72"/>
        <v>0.4139072847682119</v>
      </c>
      <c r="BE59" s="68">
        <v>4</v>
      </c>
      <c r="BF59" s="69">
        <v>4</v>
      </c>
      <c r="BG59" s="70">
        <v>0</v>
      </c>
      <c r="BH59" s="71" t="str">
        <f t="shared" si="73"/>
        <v>***</v>
      </c>
      <c r="BI59" s="72">
        <f t="shared" si="74"/>
        <v>0.3139717425431711</v>
      </c>
      <c r="BJ59" s="68">
        <v>3</v>
      </c>
      <c r="BK59" s="69">
        <v>3</v>
      </c>
      <c r="BL59" s="70">
        <v>0</v>
      </c>
      <c r="BM59" s="71" t="str">
        <f t="shared" si="75"/>
        <v>***</v>
      </c>
      <c r="BN59" s="72">
        <f t="shared" si="76"/>
        <v>0.3654080389768575</v>
      </c>
      <c r="BO59" s="68"/>
      <c r="BP59" s="69"/>
      <c r="BQ59" s="70"/>
      <c r="BR59" s="71" t="str">
        <f t="shared" si="77"/>
        <v>***</v>
      </c>
      <c r="BS59" s="72">
        <f t="shared" si="78"/>
        <v>0</v>
      </c>
      <c r="BT59" s="68">
        <v>1</v>
      </c>
      <c r="BU59" s="69">
        <v>1</v>
      </c>
      <c r="BV59" s="70">
        <v>0</v>
      </c>
      <c r="BW59" s="71" t="str">
        <f t="shared" si="79"/>
        <v>***</v>
      </c>
      <c r="BX59" s="72">
        <f t="shared" si="80"/>
        <v>0.30864197530864196</v>
      </c>
      <c r="BY59" s="68"/>
      <c r="BZ59" s="69"/>
      <c r="CA59" s="70"/>
      <c r="CB59" s="71" t="str">
        <f t="shared" si="81"/>
        <v>***</v>
      </c>
      <c r="CC59" s="72">
        <f t="shared" si="82"/>
        <v>0</v>
      </c>
      <c r="CD59" s="68">
        <v>1</v>
      </c>
      <c r="CE59" s="69">
        <v>0</v>
      </c>
      <c r="CF59" s="70">
        <v>1</v>
      </c>
      <c r="CG59" s="71">
        <f t="shared" si="83"/>
        <v>0</v>
      </c>
      <c r="CH59" s="72">
        <f t="shared" si="84"/>
        <v>0.4975124378109453</v>
      </c>
      <c r="CI59" s="68"/>
      <c r="CJ59" s="69"/>
      <c r="CK59" s="70"/>
      <c r="CL59" s="71" t="str">
        <f t="shared" si="85"/>
        <v>***</v>
      </c>
      <c r="CM59" s="72">
        <f t="shared" si="86"/>
        <v>0</v>
      </c>
      <c r="CN59" s="68">
        <v>1</v>
      </c>
      <c r="CO59" s="69">
        <v>0</v>
      </c>
      <c r="CP59" s="70">
        <v>1</v>
      </c>
      <c r="CQ59" s="71">
        <f t="shared" si="87"/>
        <v>0</v>
      </c>
      <c r="CR59" s="72">
        <f t="shared" si="88"/>
        <v>0.8130081300813009</v>
      </c>
      <c r="CS59" s="68">
        <f t="shared" si="94"/>
        <v>0</v>
      </c>
      <c r="CT59" s="69"/>
      <c r="CU59" s="70"/>
      <c r="CV59" s="71" t="str">
        <f t="shared" si="89"/>
        <v>***</v>
      </c>
      <c r="CW59" s="73">
        <f t="shared" si="90"/>
        <v>0</v>
      </c>
    </row>
    <row r="60" spans="1:101" ht="13.5">
      <c r="A60" s="39" t="s">
        <v>106</v>
      </c>
      <c r="B60" s="62">
        <f>SUM(B61:B68)</f>
        <v>2226</v>
      </c>
      <c r="C60" s="63">
        <f>SUM(C61:C68)</f>
        <v>998</v>
      </c>
      <c r="D60" s="64">
        <f>SUM(D61:D68)</f>
        <v>1228</v>
      </c>
      <c r="E60" s="65">
        <f t="shared" si="51"/>
        <v>81.27035830618892</v>
      </c>
      <c r="F60" s="66">
        <f t="shared" si="52"/>
        <v>6.794871794871795</v>
      </c>
      <c r="G60" s="62">
        <f>SUM(G61:G68)</f>
        <v>135</v>
      </c>
      <c r="H60" s="63">
        <f>SUM(H61:H68)</f>
        <v>79</v>
      </c>
      <c r="I60" s="64">
        <f>SUM(I61:I68)</f>
        <v>56</v>
      </c>
      <c r="J60" s="65">
        <f t="shared" si="53"/>
        <v>141.07142857142858</v>
      </c>
      <c r="K60" s="66">
        <f t="shared" si="54"/>
        <v>5.519215044971382</v>
      </c>
      <c r="L60" s="62">
        <f>SUM(L61:L68)</f>
        <v>94</v>
      </c>
      <c r="M60" s="63">
        <f>SUM(M61:M68)</f>
        <v>38</v>
      </c>
      <c r="N60" s="64">
        <f>SUM(N61:N68)</f>
        <v>56</v>
      </c>
      <c r="O60" s="65">
        <f t="shared" si="55"/>
        <v>67.85714285714286</v>
      </c>
      <c r="P60" s="66">
        <f t="shared" si="56"/>
        <v>6.536856745479833</v>
      </c>
      <c r="Q60" s="62">
        <f>SUM(Q61:Q68)</f>
        <v>47</v>
      </c>
      <c r="R60" s="63">
        <f>SUM(R61:R68)</f>
        <v>22</v>
      </c>
      <c r="S60" s="64">
        <f>SUM(S61:S68)</f>
        <v>25</v>
      </c>
      <c r="T60" s="65">
        <f t="shared" si="57"/>
        <v>88</v>
      </c>
      <c r="U60" s="66">
        <f t="shared" si="58"/>
        <v>6.377204884667571</v>
      </c>
      <c r="V60" s="62">
        <f>SUM(V61:V68)</f>
        <v>252</v>
      </c>
      <c r="W60" s="63">
        <f>SUM(W61:W68)</f>
        <v>128</v>
      </c>
      <c r="X60" s="64">
        <f>SUM(X61:X68)</f>
        <v>124</v>
      </c>
      <c r="Y60" s="65">
        <f t="shared" si="59"/>
        <v>103.2258064516129</v>
      </c>
      <c r="Z60" s="66">
        <f t="shared" si="60"/>
        <v>12.352941176470589</v>
      </c>
      <c r="AA60" s="62">
        <f>SUM(AA61:AA68)</f>
        <v>476</v>
      </c>
      <c r="AB60" s="63">
        <f>SUM(AB61:AB68)</f>
        <v>160</v>
      </c>
      <c r="AC60" s="64">
        <f>SUM(AC61:AC68)</f>
        <v>316</v>
      </c>
      <c r="AD60" s="65">
        <f t="shared" si="61"/>
        <v>50.63291139240506</v>
      </c>
      <c r="AE60" s="66">
        <f t="shared" si="62"/>
        <v>7.513812154696133</v>
      </c>
      <c r="AF60" s="62">
        <f>SUM(AF61:AF68)</f>
        <v>396</v>
      </c>
      <c r="AG60" s="63">
        <f>SUM(AG61:AG68)</f>
        <v>150</v>
      </c>
      <c r="AH60" s="64">
        <f>SUM(AH61:AH68)</f>
        <v>246</v>
      </c>
      <c r="AI60" s="65">
        <f t="shared" si="63"/>
        <v>60.97560975609756</v>
      </c>
      <c r="AJ60" s="66">
        <f t="shared" si="64"/>
        <v>5.884975479268836</v>
      </c>
      <c r="AK60" s="62">
        <f>SUM(AK61:AK68)</f>
        <v>231</v>
      </c>
      <c r="AL60" s="63">
        <f>SUM(AL61:AL68)</f>
        <v>93</v>
      </c>
      <c r="AM60" s="64">
        <f>SUM(AM61:AM68)</f>
        <v>138</v>
      </c>
      <c r="AN60" s="65">
        <f t="shared" si="65"/>
        <v>67.3913043478261</v>
      </c>
      <c r="AO60" s="66">
        <f t="shared" si="66"/>
        <v>5.303030303030303</v>
      </c>
      <c r="AP60" s="62">
        <f>SUM(AP61:AP68)</f>
        <v>132</v>
      </c>
      <c r="AQ60" s="63">
        <f>SUM(AQ61:AQ68)</f>
        <v>61</v>
      </c>
      <c r="AR60" s="64">
        <f>SUM(AR61:AR68)</f>
        <v>71</v>
      </c>
      <c r="AS60" s="65">
        <f t="shared" si="67"/>
        <v>85.91549295774648</v>
      </c>
      <c r="AT60" s="66">
        <f t="shared" si="68"/>
        <v>5.835543766578249</v>
      </c>
      <c r="AU60" s="62">
        <f>SUM(AU61:AU68)</f>
        <v>101</v>
      </c>
      <c r="AV60" s="63">
        <f>SUM(AV61:AV68)</f>
        <v>70</v>
      </c>
      <c r="AW60" s="64">
        <f>SUM(AW61:AW68)</f>
        <v>31</v>
      </c>
      <c r="AX60" s="65">
        <f t="shared" si="69"/>
        <v>225.80645161290326</v>
      </c>
      <c r="AY60" s="66">
        <f t="shared" si="70"/>
        <v>6.89419795221843</v>
      </c>
      <c r="AZ60" s="62">
        <f>SUM(AZ61:AZ68)</f>
        <v>83</v>
      </c>
      <c r="BA60" s="63">
        <f>SUM(BA61:BA68)</f>
        <v>47</v>
      </c>
      <c r="BB60" s="64">
        <f>SUM(BB61:BB68)</f>
        <v>36</v>
      </c>
      <c r="BC60" s="65">
        <f t="shared" si="71"/>
        <v>130.55555555555557</v>
      </c>
      <c r="BD60" s="66">
        <f t="shared" si="72"/>
        <v>6.870860927152318</v>
      </c>
      <c r="BE60" s="62">
        <f>SUM(BE61:BE68)</f>
        <v>85</v>
      </c>
      <c r="BF60" s="63">
        <f>SUM(BF61:BF68)</f>
        <v>55</v>
      </c>
      <c r="BG60" s="64">
        <f>SUM(BG61:BG68)</f>
        <v>30</v>
      </c>
      <c r="BH60" s="65">
        <f t="shared" si="73"/>
        <v>183.33333333333331</v>
      </c>
      <c r="BI60" s="66">
        <f t="shared" si="74"/>
        <v>6.671899529042387</v>
      </c>
      <c r="BJ60" s="62">
        <f>SUM(BJ61:BJ68)</f>
        <v>55</v>
      </c>
      <c r="BK60" s="63">
        <f>SUM(BK61:BK68)</f>
        <v>38</v>
      </c>
      <c r="BL60" s="64">
        <f>SUM(BL61:BL68)</f>
        <v>17</v>
      </c>
      <c r="BM60" s="65">
        <f t="shared" si="75"/>
        <v>223.52941176470588</v>
      </c>
      <c r="BN60" s="66">
        <f t="shared" si="76"/>
        <v>6.699147381242387</v>
      </c>
      <c r="BO60" s="62">
        <f>SUM(BO61:BO68)</f>
        <v>26</v>
      </c>
      <c r="BP60" s="63">
        <f>SUM(BP61:BP68)</f>
        <v>13</v>
      </c>
      <c r="BQ60" s="64">
        <f>SUM(BQ61:BQ68)</f>
        <v>13</v>
      </c>
      <c r="BR60" s="65">
        <f t="shared" si="77"/>
        <v>100</v>
      </c>
      <c r="BS60" s="66">
        <f t="shared" si="78"/>
        <v>5.427974947807933</v>
      </c>
      <c r="BT60" s="62">
        <f>SUM(BT61:BT68)</f>
        <v>26</v>
      </c>
      <c r="BU60" s="63">
        <f>SUM(BU61:BU68)</f>
        <v>20</v>
      </c>
      <c r="BV60" s="64">
        <f>SUM(BV61:BV68)</f>
        <v>6</v>
      </c>
      <c r="BW60" s="65">
        <f t="shared" si="79"/>
        <v>333.33333333333337</v>
      </c>
      <c r="BX60" s="66">
        <f t="shared" si="80"/>
        <v>8.024691358024691</v>
      </c>
      <c r="BY60" s="62">
        <f>SUM(BY61:BY68)</f>
        <v>15</v>
      </c>
      <c r="BZ60" s="63">
        <f>SUM(BZ61:BZ68)</f>
        <v>4</v>
      </c>
      <c r="CA60" s="64">
        <f>SUM(CA61:CA68)</f>
        <v>11</v>
      </c>
      <c r="CB60" s="65">
        <f t="shared" si="81"/>
        <v>36.36363636363637</v>
      </c>
      <c r="CC60" s="66">
        <f t="shared" si="82"/>
        <v>5.681818181818182</v>
      </c>
      <c r="CD60" s="62">
        <f>SUM(CD61:CD68)</f>
        <v>22</v>
      </c>
      <c r="CE60" s="63">
        <f>SUM(CE61:CE68)</f>
        <v>5</v>
      </c>
      <c r="CF60" s="64">
        <f>SUM(CF61:CF68)</f>
        <v>17</v>
      </c>
      <c r="CG60" s="65">
        <f t="shared" si="83"/>
        <v>29.411764705882355</v>
      </c>
      <c r="CH60" s="66">
        <f t="shared" si="84"/>
        <v>10.945273631840797</v>
      </c>
      <c r="CI60" s="62">
        <f>SUM(CI61:CI68)</f>
        <v>27</v>
      </c>
      <c r="CJ60" s="63">
        <f>SUM(CJ61:CJ68)</f>
        <v>9</v>
      </c>
      <c r="CK60" s="64">
        <f>SUM(CK61:CK68)</f>
        <v>18</v>
      </c>
      <c r="CL60" s="65">
        <f t="shared" si="85"/>
        <v>50</v>
      </c>
      <c r="CM60" s="66">
        <f t="shared" si="86"/>
        <v>14.361702127659576</v>
      </c>
      <c r="CN60" s="62">
        <f>SUM(CN61:CN68)</f>
        <v>16</v>
      </c>
      <c r="CO60" s="63">
        <f>SUM(CO61:CO68)</f>
        <v>5</v>
      </c>
      <c r="CP60" s="64">
        <f>SUM(CP61:CP68)</f>
        <v>11</v>
      </c>
      <c r="CQ60" s="65">
        <f t="shared" si="87"/>
        <v>45.45454545454545</v>
      </c>
      <c r="CR60" s="66">
        <f t="shared" si="88"/>
        <v>13.008130081300814</v>
      </c>
      <c r="CS60" s="62">
        <f>SUM(CS61:CS68)</f>
        <v>7</v>
      </c>
      <c r="CT60" s="63">
        <f>SUM(CT61:CT68)</f>
        <v>1</v>
      </c>
      <c r="CU60" s="64">
        <f>SUM(CU61:CU68)</f>
        <v>6</v>
      </c>
      <c r="CV60" s="65">
        <f t="shared" si="89"/>
        <v>16.666666666666664</v>
      </c>
      <c r="CW60" s="67">
        <f t="shared" si="90"/>
        <v>10</v>
      </c>
    </row>
    <row r="61" spans="1:101" ht="13.5">
      <c r="A61" s="40" t="s">
        <v>107</v>
      </c>
      <c r="B61" s="68">
        <f aca="true" t="shared" si="95" ref="B61:B68">SUM(C61:D61)</f>
        <v>160</v>
      </c>
      <c r="C61" s="69">
        <f aca="true" t="shared" si="96" ref="C61:D68">H61+M61+R61+W61+AB61+AG61+AL61+AQ61+AV61+BA61+BF61+BK61+BP61+BU61+BZ61+CE61+CJ61+CO61+CT61</f>
        <v>74</v>
      </c>
      <c r="D61" s="70">
        <f t="shared" si="96"/>
        <v>86</v>
      </c>
      <c r="E61" s="71">
        <f t="shared" si="51"/>
        <v>86.04651162790698</v>
      </c>
      <c r="F61" s="72">
        <f t="shared" si="52"/>
        <v>0.4884004884004884</v>
      </c>
      <c r="G61" s="68">
        <v>15</v>
      </c>
      <c r="H61" s="69">
        <v>11</v>
      </c>
      <c r="I61" s="70">
        <v>4</v>
      </c>
      <c r="J61" s="71">
        <f t="shared" si="53"/>
        <v>275</v>
      </c>
      <c r="K61" s="72">
        <f t="shared" si="54"/>
        <v>0.6132461161079313</v>
      </c>
      <c r="L61" s="68">
        <v>8</v>
      </c>
      <c r="M61" s="69">
        <v>4</v>
      </c>
      <c r="N61" s="70">
        <v>4</v>
      </c>
      <c r="O61" s="71">
        <f t="shared" si="55"/>
        <v>100</v>
      </c>
      <c r="P61" s="72">
        <f t="shared" si="56"/>
        <v>0.5563282336578581</v>
      </c>
      <c r="Q61" s="68">
        <v>3</v>
      </c>
      <c r="R61" s="69">
        <v>1</v>
      </c>
      <c r="S61" s="70">
        <v>2</v>
      </c>
      <c r="T61" s="71">
        <f t="shared" si="57"/>
        <v>50</v>
      </c>
      <c r="U61" s="72">
        <f t="shared" si="58"/>
        <v>0.40705563093622793</v>
      </c>
      <c r="V61" s="68">
        <v>20</v>
      </c>
      <c r="W61" s="69">
        <v>10</v>
      </c>
      <c r="X61" s="70">
        <v>10</v>
      </c>
      <c r="Y61" s="71">
        <f t="shared" si="59"/>
        <v>100</v>
      </c>
      <c r="Z61" s="72">
        <f t="shared" si="60"/>
        <v>0.9803921568627451</v>
      </c>
      <c r="AA61" s="68">
        <v>36</v>
      </c>
      <c r="AB61" s="69">
        <v>10</v>
      </c>
      <c r="AC61" s="70">
        <v>26</v>
      </c>
      <c r="AD61" s="71">
        <f t="shared" si="61"/>
        <v>38.46153846153847</v>
      </c>
      <c r="AE61" s="72">
        <f t="shared" si="62"/>
        <v>0.5682715074980268</v>
      </c>
      <c r="AF61" s="68">
        <v>29</v>
      </c>
      <c r="AG61" s="69">
        <v>12</v>
      </c>
      <c r="AH61" s="70">
        <v>17</v>
      </c>
      <c r="AI61" s="71">
        <f t="shared" si="63"/>
        <v>70.58823529411765</v>
      </c>
      <c r="AJ61" s="72">
        <f t="shared" si="64"/>
        <v>0.4309704265121118</v>
      </c>
      <c r="AK61" s="68">
        <v>14</v>
      </c>
      <c r="AL61" s="69">
        <v>5</v>
      </c>
      <c r="AM61" s="70">
        <v>9</v>
      </c>
      <c r="AN61" s="71">
        <f t="shared" si="65"/>
        <v>55.55555555555556</v>
      </c>
      <c r="AO61" s="72">
        <f t="shared" si="66"/>
        <v>0.3213957759412305</v>
      </c>
      <c r="AP61" s="68">
        <v>10</v>
      </c>
      <c r="AQ61" s="69">
        <v>6</v>
      </c>
      <c r="AR61" s="70">
        <v>4</v>
      </c>
      <c r="AS61" s="71">
        <f t="shared" si="67"/>
        <v>150</v>
      </c>
      <c r="AT61" s="72">
        <f t="shared" si="68"/>
        <v>0.4420866489832007</v>
      </c>
      <c r="AU61" s="68">
        <v>7</v>
      </c>
      <c r="AV61" s="69">
        <v>4</v>
      </c>
      <c r="AW61" s="70">
        <v>3</v>
      </c>
      <c r="AX61" s="71">
        <f t="shared" si="69"/>
        <v>133.33333333333331</v>
      </c>
      <c r="AY61" s="72">
        <f t="shared" si="70"/>
        <v>0.477815699658703</v>
      </c>
      <c r="AZ61" s="68">
        <v>4</v>
      </c>
      <c r="BA61" s="69">
        <v>2</v>
      </c>
      <c r="BB61" s="70">
        <v>2</v>
      </c>
      <c r="BC61" s="71">
        <f t="shared" si="71"/>
        <v>100</v>
      </c>
      <c r="BD61" s="72">
        <f t="shared" si="72"/>
        <v>0.33112582781456956</v>
      </c>
      <c r="BE61" s="68">
        <v>3</v>
      </c>
      <c r="BF61" s="69">
        <v>2</v>
      </c>
      <c r="BG61" s="70">
        <v>1</v>
      </c>
      <c r="BH61" s="71">
        <f t="shared" si="73"/>
        <v>200</v>
      </c>
      <c r="BI61" s="72">
        <f t="shared" si="74"/>
        <v>0.23547880690737832</v>
      </c>
      <c r="BJ61" s="68">
        <v>5</v>
      </c>
      <c r="BK61" s="69">
        <v>4</v>
      </c>
      <c r="BL61" s="70">
        <v>1</v>
      </c>
      <c r="BM61" s="71">
        <f t="shared" si="75"/>
        <v>400</v>
      </c>
      <c r="BN61" s="72">
        <f t="shared" si="76"/>
        <v>0.6090133982947624</v>
      </c>
      <c r="BO61" s="68">
        <v>1</v>
      </c>
      <c r="BP61" s="69">
        <v>1</v>
      </c>
      <c r="BQ61" s="70">
        <v>0</v>
      </c>
      <c r="BR61" s="71" t="str">
        <f t="shared" si="77"/>
        <v>***</v>
      </c>
      <c r="BS61" s="72">
        <f t="shared" si="78"/>
        <v>0.20876826722338201</v>
      </c>
      <c r="BT61" s="68"/>
      <c r="BU61" s="69"/>
      <c r="BV61" s="70"/>
      <c r="BW61" s="71" t="str">
        <f t="shared" si="79"/>
        <v>***</v>
      </c>
      <c r="BX61" s="72">
        <f t="shared" si="80"/>
        <v>0</v>
      </c>
      <c r="BY61" s="68">
        <v>4</v>
      </c>
      <c r="BZ61" s="69">
        <v>1</v>
      </c>
      <c r="CA61" s="70">
        <v>3</v>
      </c>
      <c r="CB61" s="71">
        <f t="shared" si="81"/>
        <v>33.33333333333333</v>
      </c>
      <c r="CC61" s="72">
        <f t="shared" si="82"/>
        <v>1.5151515151515151</v>
      </c>
      <c r="CD61" s="68">
        <v>1</v>
      </c>
      <c r="CE61" s="69">
        <v>1</v>
      </c>
      <c r="CF61" s="70">
        <v>0</v>
      </c>
      <c r="CG61" s="71" t="str">
        <f t="shared" si="83"/>
        <v>***</v>
      </c>
      <c r="CH61" s="72">
        <f t="shared" si="84"/>
        <v>0.4975124378109453</v>
      </c>
      <c r="CI61" s="68"/>
      <c r="CJ61" s="69"/>
      <c r="CK61" s="70"/>
      <c r="CL61" s="71" t="str">
        <f t="shared" si="85"/>
        <v>***</v>
      </c>
      <c r="CM61" s="72">
        <f t="shared" si="86"/>
        <v>0</v>
      </c>
      <c r="CN61" s="68"/>
      <c r="CO61" s="69"/>
      <c r="CP61" s="70"/>
      <c r="CQ61" s="71" t="str">
        <f t="shared" si="87"/>
        <v>***</v>
      </c>
      <c r="CR61" s="72">
        <f t="shared" si="88"/>
        <v>0</v>
      </c>
      <c r="CS61" s="68">
        <f aca="true" t="shared" si="97" ref="CS61:CS68">SUM(CT61:CU61)</f>
        <v>0</v>
      </c>
      <c r="CT61" s="69"/>
      <c r="CU61" s="70"/>
      <c r="CV61" s="71" t="str">
        <f t="shared" si="89"/>
        <v>***</v>
      </c>
      <c r="CW61" s="73">
        <f t="shared" si="90"/>
        <v>0</v>
      </c>
    </row>
    <row r="62" spans="1:101" ht="13.5">
      <c r="A62" s="40" t="s">
        <v>108</v>
      </c>
      <c r="B62" s="68">
        <f t="shared" si="95"/>
        <v>235</v>
      </c>
      <c r="C62" s="69">
        <f t="shared" si="96"/>
        <v>104</v>
      </c>
      <c r="D62" s="70">
        <f t="shared" si="96"/>
        <v>131</v>
      </c>
      <c r="E62" s="71">
        <f t="shared" si="51"/>
        <v>79.38931297709924</v>
      </c>
      <c r="F62" s="72">
        <f t="shared" si="52"/>
        <v>0.7173382173382173</v>
      </c>
      <c r="G62" s="68">
        <v>15</v>
      </c>
      <c r="H62" s="69">
        <v>10</v>
      </c>
      <c r="I62" s="70">
        <v>5</v>
      </c>
      <c r="J62" s="71">
        <f t="shared" si="53"/>
        <v>200</v>
      </c>
      <c r="K62" s="72">
        <f t="shared" si="54"/>
        <v>0.6132461161079313</v>
      </c>
      <c r="L62" s="68">
        <v>10</v>
      </c>
      <c r="M62" s="69">
        <v>3</v>
      </c>
      <c r="N62" s="70">
        <v>7</v>
      </c>
      <c r="O62" s="71">
        <f t="shared" si="55"/>
        <v>42.857142857142854</v>
      </c>
      <c r="P62" s="72">
        <f t="shared" si="56"/>
        <v>0.6954102920723227</v>
      </c>
      <c r="Q62" s="68">
        <v>3</v>
      </c>
      <c r="R62" s="69">
        <v>1</v>
      </c>
      <c r="S62" s="70">
        <v>2</v>
      </c>
      <c r="T62" s="71">
        <f t="shared" si="57"/>
        <v>50</v>
      </c>
      <c r="U62" s="72">
        <f t="shared" si="58"/>
        <v>0.40705563093622793</v>
      </c>
      <c r="V62" s="68">
        <v>22</v>
      </c>
      <c r="W62" s="69">
        <v>11</v>
      </c>
      <c r="X62" s="70">
        <v>11</v>
      </c>
      <c r="Y62" s="71">
        <f t="shared" si="59"/>
        <v>100</v>
      </c>
      <c r="Z62" s="72">
        <f t="shared" si="60"/>
        <v>1.0784313725490196</v>
      </c>
      <c r="AA62" s="68">
        <v>58</v>
      </c>
      <c r="AB62" s="69">
        <v>19</v>
      </c>
      <c r="AC62" s="70">
        <v>39</v>
      </c>
      <c r="AD62" s="71">
        <f t="shared" si="61"/>
        <v>48.717948717948715</v>
      </c>
      <c r="AE62" s="72">
        <f t="shared" si="62"/>
        <v>0.9155485398579322</v>
      </c>
      <c r="AF62" s="68">
        <v>52</v>
      </c>
      <c r="AG62" s="69">
        <v>22</v>
      </c>
      <c r="AH62" s="70">
        <v>30</v>
      </c>
      <c r="AI62" s="71">
        <f t="shared" si="63"/>
        <v>73.33333333333333</v>
      </c>
      <c r="AJ62" s="72">
        <f t="shared" si="64"/>
        <v>0.7727745578837866</v>
      </c>
      <c r="AK62" s="68">
        <v>23</v>
      </c>
      <c r="AL62" s="69">
        <v>14</v>
      </c>
      <c r="AM62" s="70">
        <v>9</v>
      </c>
      <c r="AN62" s="71">
        <f t="shared" si="65"/>
        <v>155.55555555555557</v>
      </c>
      <c r="AO62" s="72">
        <f t="shared" si="66"/>
        <v>0.5280073461891643</v>
      </c>
      <c r="AP62" s="68">
        <v>14</v>
      </c>
      <c r="AQ62" s="69">
        <v>5</v>
      </c>
      <c r="AR62" s="70">
        <v>9</v>
      </c>
      <c r="AS62" s="71">
        <f t="shared" si="67"/>
        <v>55.55555555555556</v>
      </c>
      <c r="AT62" s="72">
        <f t="shared" si="68"/>
        <v>0.618921308576481</v>
      </c>
      <c r="AU62" s="68">
        <v>10</v>
      </c>
      <c r="AV62" s="69">
        <v>7</v>
      </c>
      <c r="AW62" s="70">
        <v>3</v>
      </c>
      <c r="AX62" s="71">
        <f t="shared" si="69"/>
        <v>233.33333333333334</v>
      </c>
      <c r="AY62" s="72">
        <f t="shared" si="70"/>
        <v>0.6825938566552902</v>
      </c>
      <c r="AZ62" s="68">
        <v>8</v>
      </c>
      <c r="BA62" s="69">
        <v>3</v>
      </c>
      <c r="BB62" s="70">
        <v>5</v>
      </c>
      <c r="BC62" s="71">
        <f t="shared" si="71"/>
        <v>60</v>
      </c>
      <c r="BD62" s="72">
        <f t="shared" si="72"/>
        <v>0.6622516556291391</v>
      </c>
      <c r="BE62" s="68">
        <v>10</v>
      </c>
      <c r="BF62" s="69">
        <v>7</v>
      </c>
      <c r="BG62" s="70">
        <v>3</v>
      </c>
      <c r="BH62" s="71">
        <f t="shared" si="73"/>
        <v>233.33333333333334</v>
      </c>
      <c r="BI62" s="72">
        <f t="shared" si="74"/>
        <v>0.7849293563579277</v>
      </c>
      <c r="BJ62" s="68">
        <v>1</v>
      </c>
      <c r="BK62" s="69">
        <v>0</v>
      </c>
      <c r="BL62" s="70">
        <v>1</v>
      </c>
      <c r="BM62" s="71">
        <f t="shared" si="75"/>
        <v>0</v>
      </c>
      <c r="BN62" s="72">
        <f t="shared" si="76"/>
        <v>0.12180267965895249</v>
      </c>
      <c r="BO62" s="68">
        <v>3</v>
      </c>
      <c r="BP62" s="69">
        <v>1</v>
      </c>
      <c r="BQ62" s="70">
        <v>2</v>
      </c>
      <c r="BR62" s="71">
        <f t="shared" si="77"/>
        <v>50</v>
      </c>
      <c r="BS62" s="72">
        <f t="shared" si="78"/>
        <v>0.6263048016701461</v>
      </c>
      <c r="BT62" s="68"/>
      <c r="BU62" s="69"/>
      <c r="BV62" s="70"/>
      <c r="BW62" s="71" t="str">
        <f t="shared" si="79"/>
        <v>***</v>
      </c>
      <c r="BX62" s="72">
        <f t="shared" si="80"/>
        <v>0</v>
      </c>
      <c r="BY62" s="68">
        <v>1</v>
      </c>
      <c r="BZ62" s="69">
        <v>0</v>
      </c>
      <c r="CA62" s="70">
        <v>1</v>
      </c>
      <c r="CB62" s="71">
        <f t="shared" si="81"/>
        <v>0</v>
      </c>
      <c r="CC62" s="72">
        <f t="shared" si="82"/>
        <v>0.3787878787878788</v>
      </c>
      <c r="CD62" s="68">
        <v>2</v>
      </c>
      <c r="CE62" s="69">
        <v>0</v>
      </c>
      <c r="CF62" s="70">
        <v>2</v>
      </c>
      <c r="CG62" s="71">
        <f t="shared" si="83"/>
        <v>0</v>
      </c>
      <c r="CH62" s="72">
        <f t="shared" si="84"/>
        <v>0.9950248756218906</v>
      </c>
      <c r="CI62" s="68">
        <v>1</v>
      </c>
      <c r="CJ62" s="69">
        <v>1</v>
      </c>
      <c r="CK62" s="70">
        <v>0</v>
      </c>
      <c r="CL62" s="71" t="str">
        <f t="shared" si="85"/>
        <v>***</v>
      </c>
      <c r="CM62" s="72">
        <f t="shared" si="86"/>
        <v>0.5319148936170213</v>
      </c>
      <c r="CN62" s="68"/>
      <c r="CO62" s="69"/>
      <c r="CP62" s="70"/>
      <c r="CQ62" s="71" t="str">
        <f t="shared" si="87"/>
        <v>***</v>
      </c>
      <c r="CR62" s="72">
        <f t="shared" si="88"/>
        <v>0</v>
      </c>
      <c r="CS62" s="68">
        <f t="shared" si="97"/>
        <v>2</v>
      </c>
      <c r="CT62" s="69"/>
      <c r="CU62" s="70">
        <v>2</v>
      </c>
      <c r="CV62" s="71">
        <f t="shared" si="89"/>
        <v>0</v>
      </c>
      <c r="CW62" s="73">
        <f t="shared" si="90"/>
        <v>2.857142857142857</v>
      </c>
    </row>
    <row r="63" spans="1:101" ht="13.5">
      <c r="A63" s="40" t="s">
        <v>109</v>
      </c>
      <c r="B63" s="68">
        <f t="shared" si="95"/>
        <v>779</v>
      </c>
      <c r="C63" s="69">
        <f t="shared" si="96"/>
        <v>371</v>
      </c>
      <c r="D63" s="70">
        <f t="shared" si="96"/>
        <v>408</v>
      </c>
      <c r="E63" s="71">
        <f t="shared" si="51"/>
        <v>90.93137254901961</v>
      </c>
      <c r="F63" s="72">
        <f t="shared" si="52"/>
        <v>2.377899877899878</v>
      </c>
      <c r="G63" s="68">
        <v>47</v>
      </c>
      <c r="H63" s="69">
        <v>30</v>
      </c>
      <c r="I63" s="70">
        <v>17</v>
      </c>
      <c r="J63" s="71">
        <f t="shared" si="53"/>
        <v>176.47058823529412</v>
      </c>
      <c r="K63" s="72">
        <f t="shared" si="54"/>
        <v>1.9215044971381847</v>
      </c>
      <c r="L63" s="68">
        <v>28</v>
      </c>
      <c r="M63" s="69">
        <v>10</v>
      </c>
      <c r="N63" s="70">
        <v>18</v>
      </c>
      <c r="O63" s="71">
        <f t="shared" si="55"/>
        <v>55.55555555555556</v>
      </c>
      <c r="P63" s="72">
        <f t="shared" si="56"/>
        <v>1.9471488178025034</v>
      </c>
      <c r="Q63" s="68">
        <v>14</v>
      </c>
      <c r="R63" s="69">
        <v>9</v>
      </c>
      <c r="S63" s="70">
        <v>5</v>
      </c>
      <c r="T63" s="71">
        <f t="shared" si="57"/>
        <v>180</v>
      </c>
      <c r="U63" s="72">
        <f t="shared" si="58"/>
        <v>1.8995929443690638</v>
      </c>
      <c r="V63" s="68">
        <v>89</v>
      </c>
      <c r="W63" s="69">
        <v>40</v>
      </c>
      <c r="X63" s="70">
        <v>49</v>
      </c>
      <c r="Y63" s="71">
        <f t="shared" si="59"/>
        <v>81.63265306122449</v>
      </c>
      <c r="Z63" s="72">
        <f t="shared" si="60"/>
        <v>4.362745098039215</v>
      </c>
      <c r="AA63" s="68">
        <v>168</v>
      </c>
      <c r="AB63" s="69">
        <v>65</v>
      </c>
      <c r="AC63" s="70">
        <v>103</v>
      </c>
      <c r="AD63" s="71">
        <f t="shared" si="61"/>
        <v>63.10679611650486</v>
      </c>
      <c r="AE63" s="72">
        <f t="shared" si="62"/>
        <v>2.6519337016574585</v>
      </c>
      <c r="AF63" s="68">
        <v>115</v>
      </c>
      <c r="AG63" s="69">
        <v>48</v>
      </c>
      <c r="AH63" s="70">
        <v>67</v>
      </c>
      <c r="AI63" s="71">
        <f t="shared" si="63"/>
        <v>71.64179104477611</v>
      </c>
      <c r="AJ63" s="72">
        <f t="shared" si="64"/>
        <v>1.7090206568583743</v>
      </c>
      <c r="AK63" s="68">
        <v>81</v>
      </c>
      <c r="AL63" s="69">
        <v>33</v>
      </c>
      <c r="AM63" s="70">
        <v>48</v>
      </c>
      <c r="AN63" s="71">
        <f t="shared" si="65"/>
        <v>68.75</v>
      </c>
      <c r="AO63" s="72">
        <f t="shared" si="66"/>
        <v>1.859504132231405</v>
      </c>
      <c r="AP63" s="68">
        <v>52</v>
      </c>
      <c r="AQ63" s="69">
        <v>31</v>
      </c>
      <c r="AR63" s="70">
        <v>21</v>
      </c>
      <c r="AS63" s="71">
        <f t="shared" si="67"/>
        <v>147.61904761904762</v>
      </c>
      <c r="AT63" s="72">
        <f t="shared" si="68"/>
        <v>2.2988505747126435</v>
      </c>
      <c r="AU63" s="68">
        <v>33</v>
      </c>
      <c r="AV63" s="69">
        <v>22</v>
      </c>
      <c r="AW63" s="70">
        <v>11</v>
      </c>
      <c r="AX63" s="71">
        <f t="shared" si="69"/>
        <v>200</v>
      </c>
      <c r="AY63" s="72">
        <f t="shared" si="70"/>
        <v>2.2525597269624575</v>
      </c>
      <c r="AZ63" s="68">
        <v>31</v>
      </c>
      <c r="BA63" s="69">
        <v>18</v>
      </c>
      <c r="BB63" s="70">
        <v>13</v>
      </c>
      <c r="BC63" s="71">
        <f t="shared" si="71"/>
        <v>138.46153846153845</v>
      </c>
      <c r="BD63" s="72">
        <f t="shared" si="72"/>
        <v>2.566225165562914</v>
      </c>
      <c r="BE63" s="68">
        <v>37</v>
      </c>
      <c r="BF63" s="69">
        <v>22</v>
      </c>
      <c r="BG63" s="70">
        <v>15</v>
      </c>
      <c r="BH63" s="71">
        <f t="shared" si="73"/>
        <v>146.66666666666666</v>
      </c>
      <c r="BI63" s="72">
        <f t="shared" si="74"/>
        <v>2.904238618524333</v>
      </c>
      <c r="BJ63" s="68">
        <v>29</v>
      </c>
      <c r="BK63" s="69">
        <v>20</v>
      </c>
      <c r="BL63" s="70">
        <v>9</v>
      </c>
      <c r="BM63" s="71">
        <f t="shared" si="75"/>
        <v>222.22222222222223</v>
      </c>
      <c r="BN63" s="72">
        <f t="shared" si="76"/>
        <v>3.5322777101096223</v>
      </c>
      <c r="BO63" s="68">
        <v>14</v>
      </c>
      <c r="BP63" s="69">
        <v>7</v>
      </c>
      <c r="BQ63" s="70">
        <v>7</v>
      </c>
      <c r="BR63" s="71">
        <f t="shared" si="77"/>
        <v>100</v>
      </c>
      <c r="BS63" s="72">
        <f t="shared" si="78"/>
        <v>2.9227557411273484</v>
      </c>
      <c r="BT63" s="68">
        <v>11</v>
      </c>
      <c r="BU63" s="69">
        <v>7</v>
      </c>
      <c r="BV63" s="70">
        <v>4</v>
      </c>
      <c r="BW63" s="71">
        <f t="shared" si="79"/>
        <v>175</v>
      </c>
      <c r="BX63" s="72">
        <f t="shared" si="80"/>
        <v>3.3950617283950617</v>
      </c>
      <c r="BY63" s="68">
        <v>4</v>
      </c>
      <c r="BZ63" s="69">
        <v>2</v>
      </c>
      <c r="CA63" s="70">
        <v>2</v>
      </c>
      <c r="CB63" s="71">
        <f t="shared" si="81"/>
        <v>100</v>
      </c>
      <c r="CC63" s="72">
        <f t="shared" si="82"/>
        <v>1.5151515151515151</v>
      </c>
      <c r="CD63" s="68">
        <v>8</v>
      </c>
      <c r="CE63" s="69">
        <v>0</v>
      </c>
      <c r="CF63" s="70">
        <v>8</v>
      </c>
      <c r="CG63" s="71">
        <f t="shared" si="83"/>
        <v>0</v>
      </c>
      <c r="CH63" s="72">
        <f t="shared" si="84"/>
        <v>3.9800995024875623</v>
      </c>
      <c r="CI63" s="68">
        <v>8</v>
      </c>
      <c r="CJ63" s="69">
        <v>5</v>
      </c>
      <c r="CK63" s="70">
        <v>3</v>
      </c>
      <c r="CL63" s="71">
        <f t="shared" si="85"/>
        <v>166.66666666666669</v>
      </c>
      <c r="CM63" s="72">
        <f t="shared" si="86"/>
        <v>4.25531914893617</v>
      </c>
      <c r="CN63" s="68">
        <v>7</v>
      </c>
      <c r="CO63" s="69">
        <v>1</v>
      </c>
      <c r="CP63" s="70">
        <v>6</v>
      </c>
      <c r="CQ63" s="71">
        <f t="shared" si="87"/>
        <v>16.666666666666664</v>
      </c>
      <c r="CR63" s="72">
        <f t="shared" si="88"/>
        <v>5.691056910569105</v>
      </c>
      <c r="CS63" s="68">
        <f t="shared" si="97"/>
        <v>3</v>
      </c>
      <c r="CT63" s="69">
        <v>1</v>
      </c>
      <c r="CU63" s="70">
        <v>2</v>
      </c>
      <c r="CV63" s="71">
        <f t="shared" si="89"/>
        <v>50</v>
      </c>
      <c r="CW63" s="73">
        <f t="shared" si="90"/>
        <v>4.285714285714286</v>
      </c>
    </row>
    <row r="64" spans="1:101" ht="13.5">
      <c r="A64" s="40" t="s">
        <v>110</v>
      </c>
      <c r="B64" s="68">
        <f t="shared" si="95"/>
        <v>187</v>
      </c>
      <c r="C64" s="69">
        <f t="shared" si="96"/>
        <v>89</v>
      </c>
      <c r="D64" s="70">
        <f t="shared" si="96"/>
        <v>98</v>
      </c>
      <c r="E64" s="71">
        <f t="shared" si="51"/>
        <v>90.81632653061224</v>
      </c>
      <c r="F64" s="72">
        <f t="shared" si="52"/>
        <v>0.5708180708180708</v>
      </c>
      <c r="G64" s="68">
        <v>9</v>
      </c>
      <c r="H64" s="69">
        <v>4</v>
      </c>
      <c r="I64" s="70">
        <v>5</v>
      </c>
      <c r="J64" s="71">
        <f t="shared" si="53"/>
        <v>80</v>
      </c>
      <c r="K64" s="72">
        <f t="shared" si="54"/>
        <v>0.3679476696647588</v>
      </c>
      <c r="L64" s="68">
        <v>6</v>
      </c>
      <c r="M64" s="69">
        <v>3</v>
      </c>
      <c r="N64" s="70">
        <v>3</v>
      </c>
      <c r="O64" s="71">
        <f t="shared" si="55"/>
        <v>100</v>
      </c>
      <c r="P64" s="72">
        <f t="shared" si="56"/>
        <v>0.4172461752433936</v>
      </c>
      <c r="Q64" s="68">
        <v>6</v>
      </c>
      <c r="R64" s="69">
        <v>4</v>
      </c>
      <c r="S64" s="70">
        <v>2</v>
      </c>
      <c r="T64" s="71">
        <f t="shared" si="57"/>
        <v>200</v>
      </c>
      <c r="U64" s="72">
        <f t="shared" si="58"/>
        <v>0.8141112618724559</v>
      </c>
      <c r="V64" s="68">
        <v>21</v>
      </c>
      <c r="W64" s="69">
        <v>11</v>
      </c>
      <c r="X64" s="70">
        <v>10</v>
      </c>
      <c r="Y64" s="71">
        <f t="shared" si="59"/>
        <v>110.00000000000001</v>
      </c>
      <c r="Z64" s="72">
        <f t="shared" si="60"/>
        <v>1.0294117647058822</v>
      </c>
      <c r="AA64" s="68">
        <v>31</v>
      </c>
      <c r="AB64" s="69">
        <v>7</v>
      </c>
      <c r="AC64" s="70">
        <v>24</v>
      </c>
      <c r="AD64" s="71">
        <f t="shared" si="61"/>
        <v>29.166666666666668</v>
      </c>
      <c r="AE64" s="72">
        <f t="shared" si="62"/>
        <v>0.489344909234412</v>
      </c>
      <c r="AF64" s="68">
        <v>30</v>
      </c>
      <c r="AG64" s="69">
        <v>16</v>
      </c>
      <c r="AH64" s="70">
        <v>14</v>
      </c>
      <c r="AI64" s="71">
        <f t="shared" si="63"/>
        <v>114.28571428571428</v>
      </c>
      <c r="AJ64" s="72">
        <f t="shared" si="64"/>
        <v>0.4458314757021846</v>
      </c>
      <c r="AK64" s="68">
        <v>15</v>
      </c>
      <c r="AL64" s="69">
        <v>5</v>
      </c>
      <c r="AM64" s="70">
        <v>10</v>
      </c>
      <c r="AN64" s="71">
        <f t="shared" si="65"/>
        <v>50</v>
      </c>
      <c r="AO64" s="72">
        <f t="shared" si="66"/>
        <v>0.34435261707988984</v>
      </c>
      <c r="AP64" s="68">
        <v>12</v>
      </c>
      <c r="AQ64" s="69">
        <v>2</v>
      </c>
      <c r="AR64" s="70">
        <v>10</v>
      </c>
      <c r="AS64" s="71">
        <f t="shared" si="67"/>
        <v>20</v>
      </c>
      <c r="AT64" s="72">
        <f t="shared" si="68"/>
        <v>0.5305039787798408</v>
      </c>
      <c r="AU64" s="68">
        <v>8</v>
      </c>
      <c r="AV64" s="69">
        <v>7</v>
      </c>
      <c r="AW64" s="70">
        <v>1</v>
      </c>
      <c r="AX64" s="71">
        <f t="shared" si="69"/>
        <v>700</v>
      </c>
      <c r="AY64" s="72">
        <f t="shared" si="70"/>
        <v>0.5460750853242321</v>
      </c>
      <c r="AZ64" s="68">
        <v>16</v>
      </c>
      <c r="BA64" s="69">
        <v>12</v>
      </c>
      <c r="BB64" s="70">
        <v>4</v>
      </c>
      <c r="BC64" s="71">
        <f t="shared" si="71"/>
        <v>300</v>
      </c>
      <c r="BD64" s="72">
        <f t="shared" si="72"/>
        <v>1.3245033112582782</v>
      </c>
      <c r="BE64" s="68">
        <v>6</v>
      </c>
      <c r="BF64" s="69">
        <v>4</v>
      </c>
      <c r="BG64" s="70">
        <v>2</v>
      </c>
      <c r="BH64" s="71">
        <f t="shared" si="73"/>
        <v>200</v>
      </c>
      <c r="BI64" s="72">
        <f t="shared" si="74"/>
        <v>0.47095761381475665</v>
      </c>
      <c r="BJ64" s="68">
        <v>5</v>
      </c>
      <c r="BK64" s="69">
        <v>5</v>
      </c>
      <c r="BL64" s="70">
        <v>0</v>
      </c>
      <c r="BM64" s="71" t="str">
        <f t="shared" si="75"/>
        <v>***</v>
      </c>
      <c r="BN64" s="72">
        <f t="shared" si="76"/>
        <v>0.6090133982947624</v>
      </c>
      <c r="BO64" s="68">
        <v>3</v>
      </c>
      <c r="BP64" s="69">
        <v>2</v>
      </c>
      <c r="BQ64" s="70">
        <v>1</v>
      </c>
      <c r="BR64" s="71">
        <f t="shared" si="77"/>
        <v>200</v>
      </c>
      <c r="BS64" s="72">
        <f t="shared" si="78"/>
        <v>0.6263048016701461</v>
      </c>
      <c r="BT64" s="68">
        <v>4</v>
      </c>
      <c r="BU64" s="69">
        <v>3</v>
      </c>
      <c r="BV64" s="70">
        <v>1</v>
      </c>
      <c r="BW64" s="71">
        <f t="shared" si="79"/>
        <v>300</v>
      </c>
      <c r="BX64" s="72">
        <f t="shared" si="80"/>
        <v>1.2345679012345678</v>
      </c>
      <c r="BY64" s="68"/>
      <c r="BZ64" s="69"/>
      <c r="CA64" s="70"/>
      <c r="CB64" s="71" t="str">
        <f t="shared" si="81"/>
        <v>***</v>
      </c>
      <c r="CC64" s="72">
        <f t="shared" si="82"/>
        <v>0</v>
      </c>
      <c r="CD64" s="68">
        <v>6</v>
      </c>
      <c r="CE64" s="69">
        <v>2</v>
      </c>
      <c r="CF64" s="70">
        <v>4</v>
      </c>
      <c r="CG64" s="71">
        <f t="shared" si="83"/>
        <v>50</v>
      </c>
      <c r="CH64" s="72">
        <f t="shared" si="84"/>
        <v>2.9850746268656714</v>
      </c>
      <c r="CI64" s="68">
        <v>6</v>
      </c>
      <c r="CJ64" s="69">
        <v>1</v>
      </c>
      <c r="CK64" s="70">
        <v>5</v>
      </c>
      <c r="CL64" s="71">
        <f t="shared" si="85"/>
        <v>20</v>
      </c>
      <c r="CM64" s="72">
        <f t="shared" si="86"/>
        <v>3.1914893617021276</v>
      </c>
      <c r="CN64" s="68">
        <v>2</v>
      </c>
      <c r="CO64" s="69">
        <v>1</v>
      </c>
      <c r="CP64" s="70">
        <v>1</v>
      </c>
      <c r="CQ64" s="71">
        <f t="shared" si="87"/>
        <v>100</v>
      </c>
      <c r="CR64" s="72">
        <f t="shared" si="88"/>
        <v>1.6260162601626018</v>
      </c>
      <c r="CS64" s="68">
        <f t="shared" si="97"/>
        <v>1</v>
      </c>
      <c r="CT64" s="69"/>
      <c r="CU64" s="70">
        <v>1</v>
      </c>
      <c r="CV64" s="71">
        <f t="shared" si="89"/>
        <v>0</v>
      </c>
      <c r="CW64" s="73">
        <f t="shared" si="90"/>
        <v>1.4285714285714286</v>
      </c>
    </row>
    <row r="65" spans="1:101" ht="13.5">
      <c r="A65" s="40" t="s">
        <v>111</v>
      </c>
      <c r="B65" s="68">
        <f t="shared" si="95"/>
        <v>155</v>
      </c>
      <c r="C65" s="69">
        <f t="shared" si="96"/>
        <v>84</v>
      </c>
      <c r="D65" s="70">
        <f t="shared" si="96"/>
        <v>71</v>
      </c>
      <c r="E65" s="71">
        <f t="shared" si="51"/>
        <v>118.30985915492957</v>
      </c>
      <c r="F65" s="72">
        <f t="shared" si="52"/>
        <v>0.4731379731379731</v>
      </c>
      <c r="G65" s="68">
        <v>12</v>
      </c>
      <c r="H65" s="69">
        <v>7</v>
      </c>
      <c r="I65" s="70">
        <v>5</v>
      </c>
      <c r="J65" s="71">
        <f t="shared" si="53"/>
        <v>140</v>
      </c>
      <c r="K65" s="72">
        <f t="shared" si="54"/>
        <v>0.49059689288634506</v>
      </c>
      <c r="L65" s="68">
        <v>6</v>
      </c>
      <c r="M65" s="69">
        <v>5</v>
      </c>
      <c r="N65" s="70">
        <v>1</v>
      </c>
      <c r="O65" s="71">
        <f t="shared" si="55"/>
        <v>500</v>
      </c>
      <c r="P65" s="72">
        <f t="shared" si="56"/>
        <v>0.4172461752433936</v>
      </c>
      <c r="Q65" s="68">
        <v>2</v>
      </c>
      <c r="R65" s="69">
        <v>0</v>
      </c>
      <c r="S65" s="70">
        <v>2</v>
      </c>
      <c r="T65" s="71">
        <f t="shared" si="57"/>
        <v>0</v>
      </c>
      <c r="U65" s="72">
        <f t="shared" si="58"/>
        <v>0.27137042062415195</v>
      </c>
      <c r="V65" s="68">
        <v>27</v>
      </c>
      <c r="W65" s="69">
        <v>16</v>
      </c>
      <c r="X65" s="70">
        <v>11</v>
      </c>
      <c r="Y65" s="71">
        <f t="shared" si="59"/>
        <v>145.45454545454547</v>
      </c>
      <c r="Z65" s="72">
        <f t="shared" si="60"/>
        <v>1.3235294117647058</v>
      </c>
      <c r="AA65" s="68">
        <v>28</v>
      </c>
      <c r="AB65" s="69">
        <v>17</v>
      </c>
      <c r="AC65" s="70">
        <v>11</v>
      </c>
      <c r="AD65" s="71">
        <f t="shared" si="61"/>
        <v>154.54545454545453</v>
      </c>
      <c r="AE65" s="72">
        <f t="shared" si="62"/>
        <v>0.44198895027624313</v>
      </c>
      <c r="AF65" s="68">
        <v>29</v>
      </c>
      <c r="AG65" s="69">
        <v>14</v>
      </c>
      <c r="AH65" s="70">
        <v>15</v>
      </c>
      <c r="AI65" s="71">
        <f t="shared" si="63"/>
        <v>93.33333333333333</v>
      </c>
      <c r="AJ65" s="72">
        <f t="shared" si="64"/>
        <v>0.4309704265121118</v>
      </c>
      <c r="AK65" s="68">
        <v>14</v>
      </c>
      <c r="AL65" s="69">
        <v>6</v>
      </c>
      <c r="AM65" s="70">
        <v>8</v>
      </c>
      <c r="AN65" s="71">
        <f t="shared" si="65"/>
        <v>75</v>
      </c>
      <c r="AO65" s="72">
        <f t="shared" si="66"/>
        <v>0.3213957759412305</v>
      </c>
      <c r="AP65" s="68">
        <v>8</v>
      </c>
      <c r="AQ65" s="69">
        <v>3</v>
      </c>
      <c r="AR65" s="70">
        <v>5</v>
      </c>
      <c r="AS65" s="71">
        <f t="shared" si="67"/>
        <v>60</v>
      </c>
      <c r="AT65" s="72">
        <f t="shared" si="68"/>
        <v>0.3536693191865605</v>
      </c>
      <c r="AU65" s="68">
        <v>6</v>
      </c>
      <c r="AV65" s="69">
        <v>4</v>
      </c>
      <c r="AW65" s="70">
        <v>2</v>
      </c>
      <c r="AX65" s="71">
        <f t="shared" si="69"/>
        <v>200</v>
      </c>
      <c r="AY65" s="72">
        <f t="shared" si="70"/>
        <v>0.40955631399317405</v>
      </c>
      <c r="AZ65" s="68">
        <v>5</v>
      </c>
      <c r="BA65" s="69">
        <v>2</v>
      </c>
      <c r="BB65" s="70">
        <v>3</v>
      </c>
      <c r="BC65" s="71">
        <f t="shared" si="71"/>
        <v>66.66666666666666</v>
      </c>
      <c r="BD65" s="72">
        <f t="shared" si="72"/>
        <v>0.4139072847682119</v>
      </c>
      <c r="BE65" s="68">
        <v>4</v>
      </c>
      <c r="BF65" s="69">
        <v>3</v>
      </c>
      <c r="BG65" s="70">
        <v>1</v>
      </c>
      <c r="BH65" s="71">
        <f t="shared" si="73"/>
        <v>300</v>
      </c>
      <c r="BI65" s="72">
        <f t="shared" si="74"/>
        <v>0.3139717425431711</v>
      </c>
      <c r="BJ65" s="68">
        <v>4</v>
      </c>
      <c r="BK65" s="69">
        <v>2</v>
      </c>
      <c r="BL65" s="70">
        <v>2</v>
      </c>
      <c r="BM65" s="71">
        <f t="shared" si="75"/>
        <v>100</v>
      </c>
      <c r="BN65" s="72">
        <f t="shared" si="76"/>
        <v>0.48721071863580995</v>
      </c>
      <c r="BO65" s="68"/>
      <c r="BP65" s="69"/>
      <c r="BQ65" s="70"/>
      <c r="BR65" s="71" t="str">
        <f t="shared" si="77"/>
        <v>***</v>
      </c>
      <c r="BS65" s="72">
        <f t="shared" si="78"/>
        <v>0</v>
      </c>
      <c r="BT65" s="68">
        <v>3</v>
      </c>
      <c r="BU65" s="69">
        <v>3</v>
      </c>
      <c r="BV65" s="70">
        <v>0</v>
      </c>
      <c r="BW65" s="71" t="str">
        <f t="shared" si="79"/>
        <v>***</v>
      </c>
      <c r="BX65" s="72">
        <f t="shared" si="80"/>
        <v>0.9259259259259258</v>
      </c>
      <c r="BY65" s="68"/>
      <c r="BZ65" s="69"/>
      <c r="CA65" s="70"/>
      <c r="CB65" s="71" t="str">
        <f t="shared" si="81"/>
        <v>***</v>
      </c>
      <c r="CC65" s="72">
        <f t="shared" si="82"/>
        <v>0</v>
      </c>
      <c r="CD65" s="68">
        <v>1</v>
      </c>
      <c r="CE65" s="69">
        <v>0</v>
      </c>
      <c r="CF65" s="70">
        <v>1</v>
      </c>
      <c r="CG65" s="71">
        <f t="shared" si="83"/>
        <v>0</v>
      </c>
      <c r="CH65" s="72">
        <f t="shared" si="84"/>
        <v>0.4975124378109453</v>
      </c>
      <c r="CI65" s="68">
        <v>3</v>
      </c>
      <c r="CJ65" s="69">
        <v>1</v>
      </c>
      <c r="CK65" s="70">
        <v>2</v>
      </c>
      <c r="CL65" s="71">
        <f t="shared" si="85"/>
        <v>50</v>
      </c>
      <c r="CM65" s="72">
        <f t="shared" si="86"/>
        <v>1.5957446808510638</v>
      </c>
      <c r="CN65" s="68">
        <v>3</v>
      </c>
      <c r="CO65" s="69">
        <v>1</v>
      </c>
      <c r="CP65" s="70">
        <v>2</v>
      </c>
      <c r="CQ65" s="71">
        <f t="shared" si="87"/>
        <v>50</v>
      </c>
      <c r="CR65" s="72">
        <f t="shared" si="88"/>
        <v>2.4390243902439024</v>
      </c>
      <c r="CS65" s="68">
        <f t="shared" si="97"/>
        <v>0</v>
      </c>
      <c r="CT65" s="69"/>
      <c r="CU65" s="70"/>
      <c r="CV65" s="71" t="str">
        <f t="shared" si="89"/>
        <v>***</v>
      </c>
      <c r="CW65" s="73">
        <f t="shared" si="90"/>
        <v>0</v>
      </c>
    </row>
    <row r="66" spans="1:101" ht="13.5">
      <c r="A66" s="40" t="s">
        <v>112</v>
      </c>
      <c r="B66" s="68">
        <f t="shared" si="95"/>
        <v>513</v>
      </c>
      <c r="C66" s="69">
        <f t="shared" si="96"/>
        <v>183</v>
      </c>
      <c r="D66" s="70">
        <f t="shared" si="96"/>
        <v>330</v>
      </c>
      <c r="E66" s="71">
        <f t="shared" si="51"/>
        <v>55.45454545454545</v>
      </c>
      <c r="F66" s="72">
        <f t="shared" si="52"/>
        <v>1.565934065934066</v>
      </c>
      <c r="G66" s="68">
        <v>29</v>
      </c>
      <c r="H66" s="69">
        <v>13</v>
      </c>
      <c r="I66" s="70">
        <v>16</v>
      </c>
      <c r="J66" s="71">
        <f t="shared" si="53"/>
        <v>81.25</v>
      </c>
      <c r="K66" s="72">
        <f t="shared" si="54"/>
        <v>1.1856091578086672</v>
      </c>
      <c r="L66" s="68">
        <v>30</v>
      </c>
      <c r="M66" s="69">
        <v>9</v>
      </c>
      <c r="N66" s="70">
        <v>21</v>
      </c>
      <c r="O66" s="71">
        <f t="shared" si="55"/>
        <v>42.857142857142854</v>
      </c>
      <c r="P66" s="72">
        <f t="shared" si="56"/>
        <v>2.086230876216968</v>
      </c>
      <c r="Q66" s="68">
        <v>13</v>
      </c>
      <c r="R66" s="69">
        <v>6</v>
      </c>
      <c r="S66" s="70">
        <v>7</v>
      </c>
      <c r="T66" s="71">
        <f t="shared" si="57"/>
        <v>85.71428571428571</v>
      </c>
      <c r="U66" s="72">
        <f t="shared" si="58"/>
        <v>1.7639077340569878</v>
      </c>
      <c r="V66" s="68">
        <v>47</v>
      </c>
      <c r="W66" s="69">
        <v>26</v>
      </c>
      <c r="X66" s="70">
        <v>21</v>
      </c>
      <c r="Y66" s="71">
        <f t="shared" si="59"/>
        <v>123.80952380952381</v>
      </c>
      <c r="Z66" s="72">
        <f t="shared" si="60"/>
        <v>2.3039215686274512</v>
      </c>
      <c r="AA66" s="68">
        <v>130</v>
      </c>
      <c r="AB66" s="69">
        <v>33</v>
      </c>
      <c r="AC66" s="70">
        <v>97</v>
      </c>
      <c r="AD66" s="71">
        <f t="shared" si="61"/>
        <v>34.02061855670103</v>
      </c>
      <c r="AE66" s="72">
        <f t="shared" si="62"/>
        <v>2.0520915548539858</v>
      </c>
      <c r="AF66" s="68">
        <v>118</v>
      </c>
      <c r="AG66" s="69">
        <v>33</v>
      </c>
      <c r="AH66" s="70">
        <v>85</v>
      </c>
      <c r="AI66" s="71">
        <f t="shared" si="63"/>
        <v>38.82352941176471</v>
      </c>
      <c r="AJ66" s="72">
        <f t="shared" si="64"/>
        <v>1.7536038044285926</v>
      </c>
      <c r="AK66" s="68">
        <v>65</v>
      </c>
      <c r="AL66" s="69">
        <v>24</v>
      </c>
      <c r="AM66" s="70">
        <v>41</v>
      </c>
      <c r="AN66" s="71">
        <f t="shared" si="65"/>
        <v>58.536585365853654</v>
      </c>
      <c r="AO66" s="72">
        <f t="shared" si="66"/>
        <v>1.4921946740128558</v>
      </c>
      <c r="AP66" s="68">
        <v>24</v>
      </c>
      <c r="AQ66" s="69">
        <v>8</v>
      </c>
      <c r="AR66" s="70">
        <v>16</v>
      </c>
      <c r="AS66" s="71">
        <f t="shared" si="67"/>
        <v>50</v>
      </c>
      <c r="AT66" s="72">
        <f t="shared" si="68"/>
        <v>1.0610079575596816</v>
      </c>
      <c r="AU66" s="68">
        <v>19</v>
      </c>
      <c r="AV66" s="69">
        <v>12</v>
      </c>
      <c r="AW66" s="70">
        <v>7</v>
      </c>
      <c r="AX66" s="71">
        <f t="shared" si="69"/>
        <v>171.42857142857142</v>
      </c>
      <c r="AY66" s="72">
        <f t="shared" si="70"/>
        <v>1.2969283276450512</v>
      </c>
      <c r="AZ66" s="68">
        <v>8</v>
      </c>
      <c r="BA66" s="69">
        <v>2</v>
      </c>
      <c r="BB66" s="70">
        <v>6</v>
      </c>
      <c r="BC66" s="71">
        <f t="shared" si="71"/>
        <v>33.33333333333333</v>
      </c>
      <c r="BD66" s="72">
        <f t="shared" si="72"/>
        <v>0.6622516556291391</v>
      </c>
      <c r="BE66" s="68">
        <v>13</v>
      </c>
      <c r="BF66" s="69">
        <v>8</v>
      </c>
      <c r="BG66" s="70">
        <v>5</v>
      </c>
      <c r="BH66" s="71">
        <f t="shared" si="73"/>
        <v>160</v>
      </c>
      <c r="BI66" s="72">
        <f t="shared" si="74"/>
        <v>1.0204081632653061</v>
      </c>
      <c r="BJ66" s="68">
        <v>8</v>
      </c>
      <c r="BK66" s="69">
        <v>5</v>
      </c>
      <c r="BL66" s="70">
        <v>3</v>
      </c>
      <c r="BM66" s="71">
        <f t="shared" si="75"/>
        <v>166.66666666666669</v>
      </c>
      <c r="BN66" s="72">
        <f t="shared" si="76"/>
        <v>0.9744214372716199</v>
      </c>
      <c r="BO66" s="68">
        <v>3</v>
      </c>
      <c r="BP66" s="69">
        <v>1</v>
      </c>
      <c r="BQ66" s="70">
        <v>2</v>
      </c>
      <c r="BR66" s="71">
        <f t="shared" si="77"/>
        <v>50</v>
      </c>
      <c r="BS66" s="72">
        <f t="shared" si="78"/>
        <v>0.6263048016701461</v>
      </c>
      <c r="BT66" s="68">
        <v>3</v>
      </c>
      <c r="BU66" s="69">
        <v>3</v>
      </c>
      <c r="BV66" s="70">
        <v>0</v>
      </c>
      <c r="BW66" s="71" t="str">
        <f t="shared" si="79"/>
        <v>***</v>
      </c>
      <c r="BX66" s="72">
        <f t="shared" si="80"/>
        <v>0.9259259259259258</v>
      </c>
      <c r="BY66" s="68">
        <v>1</v>
      </c>
      <c r="BZ66" s="69">
        <v>0</v>
      </c>
      <c r="CA66" s="70">
        <v>1</v>
      </c>
      <c r="CB66" s="71">
        <f t="shared" si="81"/>
        <v>0</v>
      </c>
      <c r="CC66" s="72">
        <f t="shared" si="82"/>
        <v>0.3787878787878788</v>
      </c>
      <c r="CD66" s="68"/>
      <c r="CE66" s="69"/>
      <c r="CF66" s="70"/>
      <c r="CG66" s="71" t="str">
        <f t="shared" si="83"/>
        <v>***</v>
      </c>
      <c r="CH66" s="72">
        <f t="shared" si="84"/>
        <v>0</v>
      </c>
      <c r="CI66" s="68">
        <v>1</v>
      </c>
      <c r="CJ66" s="69">
        <v>0</v>
      </c>
      <c r="CK66" s="70">
        <v>1</v>
      </c>
      <c r="CL66" s="71">
        <f t="shared" si="85"/>
        <v>0</v>
      </c>
      <c r="CM66" s="72">
        <f t="shared" si="86"/>
        <v>0.5319148936170213</v>
      </c>
      <c r="CN66" s="68">
        <v>1</v>
      </c>
      <c r="CO66" s="69">
        <v>0</v>
      </c>
      <c r="CP66" s="70">
        <v>1</v>
      </c>
      <c r="CQ66" s="71">
        <f t="shared" si="87"/>
        <v>0</v>
      </c>
      <c r="CR66" s="72">
        <f t="shared" si="88"/>
        <v>0.8130081300813009</v>
      </c>
      <c r="CS66" s="68">
        <f t="shared" si="97"/>
        <v>0</v>
      </c>
      <c r="CT66" s="69"/>
      <c r="CU66" s="70"/>
      <c r="CV66" s="71" t="str">
        <f t="shared" si="89"/>
        <v>***</v>
      </c>
      <c r="CW66" s="73">
        <f t="shared" si="90"/>
        <v>0</v>
      </c>
    </row>
    <row r="67" spans="1:101" ht="13.5">
      <c r="A67" s="40" t="s">
        <v>113</v>
      </c>
      <c r="B67" s="68">
        <f t="shared" si="95"/>
        <v>116</v>
      </c>
      <c r="C67" s="69">
        <f t="shared" si="96"/>
        <v>52</v>
      </c>
      <c r="D67" s="70">
        <f t="shared" si="96"/>
        <v>64</v>
      </c>
      <c r="E67" s="71">
        <f t="shared" si="51"/>
        <v>81.25</v>
      </c>
      <c r="F67" s="72">
        <f t="shared" si="52"/>
        <v>0.3540903540903541</v>
      </c>
      <c r="G67" s="68"/>
      <c r="H67" s="69"/>
      <c r="I67" s="70"/>
      <c r="J67" s="71" t="str">
        <f t="shared" si="53"/>
        <v>***</v>
      </c>
      <c r="K67" s="72">
        <f t="shared" si="54"/>
        <v>0</v>
      </c>
      <c r="L67" s="68">
        <v>3</v>
      </c>
      <c r="M67" s="69">
        <v>2</v>
      </c>
      <c r="N67" s="70">
        <v>1</v>
      </c>
      <c r="O67" s="71">
        <f t="shared" si="55"/>
        <v>200</v>
      </c>
      <c r="P67" s="72">
        <f t="shared" si="56"/>
        <v>0.2086230876216968</v>
      </c>
      <c r="Q67" s="68">
        <v>5</v>
      </c>
      <c r="R67" s="69">
        <v>1</v>
      </c>
      <c r="S67" s="70">
        <v>4</v>
      </c>
      <c r="T67" s="71">
        <f t="shared" si="57"/>
        <v>25</v>
      </c>
      <c r="U67" s="72">
        <f t="shared" si="58"/>
        <v>0.6784260515603799</v>
      </c>
      <c r="V67" s="68">
        <v>17</v>
      </c>
      <c r="W67" s="69">
        <v>8</v>
      </c>
      <c r="X67" s="70">
        <v>9</v>
      </c>
      <c r="Y67" s="71">
        <f t="shared" si="59"/>
        <v>88.88888888888889</v>
      </c>
      <c r="Z67" s="72">
        <f t="shared" si="60"/>
        <v>0.8333333333333334</v>
      </c>
      <c r="AA67" s="68">
        <v>16</v>
      </c>
      <c r="AB67" s="69">
        <v>6</v>
      </c>
      <c r="AC67" s="70">
        <v>10</v>
      </c>
      <c r="AD67" s="71">
        <f t="shared" si="61"/>
        <v>60</v>
      </c>
      <c r="AE67" s="72">
        <f t="shared" si="62"/>
        <v>0.25256511444356744</v>
      </c>
      <c r="AF67" s="68">
        <v>15</v>
      </c>
      <c r="AG67" s="69">
        <v>4</v>
      </c>
      <c r="AH67" s="70">
        <v>11</v>
      </c>
      <c r="AI67" s="71">
        <f t="shared" si="63"/>
        <v>36.36363636363637</v>
      </c>
      <c r="AJ67" s="72">
        <f t="shared" si="64"/>
        <v>0.2229157378510923</v>
      </c>
      <c r="AK67" s="68">
        <v>9</v>
      </c>
      <c r="AL67" s="69">
        <v>2</v>
      </c>
      <c r="AM67" s="70">
        <v>7</v>
      </c>
      <c r="AN67" s="71">
        <f t="shared" si="65"/>
        <v>28.57142857142857</v>
      </c>
      <c r="AO67" s="72">
        <f t="shared" si="66"/>
        <v>0.2066115702479339</v>
      </c>
      <c r="AP67" s="68">
        <v>5</v>
      </c>
      <c r="AQ67" s="69">
        <v>3</v>
      </c>
      <c r="AR67" s="70">
        <v>2</v>
      </c>
      <c r="AS67" s="71">
        <f t="shared" si="67"/>
        <v>150</v>
      </c>
      <c r="AT67" s="72">
        <f t="shared" si="68"/>
        <v>0.22104332449160036</v>
      </c>
      <c r="AU67" s="68">
        <v>12</v>
      </c>
      <c r="AV67" s="69">
        <v>8</v>
      </c>
      <c r="AW67" s="70">
        <v>4</v>
      </c>
      <c r="AX67" s="71">
        <f t="shared" si="69"/>
        <v>200</v>
      </c>
      <c r="AY67" s="72">
        <f t="shared" si="70"/>
        <v>0.8191126279863481</v>
      </c>
      <c r="AZ67" s="68">
        <v>5</v>
      </c>
      <c r="BA67" s="69">
        <v>4</v>
      </c>
      <c r="BB67" s="70">
        <v>1</v>
      </c>
      <c r="BC67" s="71">
        <f t="shared" si="71"/>
        <v>400</v>
      </c>
      <c r="BD67" s="72">
        <f t="shared" si="72"/>
        <v>0.4139072847682119</v>
      </c>
      <c r="BE67" s="68">
        <v>5</v>
      </c>
      <c r="BF67" s="69">
        <v>4</v>
      </c>
      <c r="BG67" s="70">
        <v>1</v>
      </c>
      <c r="BH67" s="71">
        <f t="shared" si="73"/>
        <v>400</v>
      </c>
      <c r="BI67" s="72">
        <f t="shared" si="74"/>
        <v>0.39246467817896385</v>
      </c>
      <c r="BJ67" s="68">
        <v>3</v>
      </c>
      <c r="BK67" s="69">
        <v>2</v>
      </c>
      <c r="BL67" s="70">
        <v>1</v>
      </c>
      <c r="BM67" s="71">
        <f t="shared" si="75"/>
        <v>200</v>
      </c>
      <c r="BN67" s="72">
        <f t="shared" si="76"/>
        <v>0.3654080389768575</v>
      </c>
      <c r="BO67" s="68">
        <v>1</v>
      </c>
      <c r="BP67" s="69">
        <v>0</v>
      </c>
      <c r="BQ67" s="70">
        <v>1</v>
      </c>
      <c r="BR67" s="71">
        <f t="shared" si="77"/>
        <v>0</v>
      </c>
      <c r="BS67" s="72">
        <f t="shared" si="78"/>
        <v>0.20876826722338201</v>
      </c>
      <c r="BT67" s="68">
        <v>3</v>
      </c>
      <c r="BU67" s="69">
        <v>3</v>
      </c>
      <c r="BV67" s="70">
        <v>0</v>
      </c>
      <c r="BW67" s="71" t="str">
        <f t="shared" si="79"/>
        <v>***</v>
      </c>
      <c r="BX67" s="72">
        <f t="shared" si="80"/>
        <v>0.9259259259259258</v>
      </c>
      <c r="BY67" s="68">
        <v>4</v>
      </c>
      <c r="BZ67" s="69">
        <v>1</v>
      </c>
      <c r="CA67" s="70">
        <v>3</v>
      </c>
      <c r="CB67" s="71">
        <f t="shared" si="81"/>
        <v>33.33333333333333</v>
      </c>
      <c r="CC67" s="72">
        <f t="shared" si="82"/>
        <v>1.5151515151515151</v>
      </c>
      <c r="CD67" s="68">
        <v>4</v>
      </c>
      <c r="CE67" s="69">
        <v>2</v>
      </c>
      <c r="CF67" s="70">
        <v>2</v>
      </c>
      <c r="CG67" s="71">
        <f t="shared" si="83"/>
        <v>100</v>
      </c>
      <c r="CH67" s="72">
        <f t="shared" si="84"/>
        <v>1.9900497512437811</v>
      </c>
      <c r="CI67" s="68">
        <v>5</v>
      </c>
      <c r="CJ67" s="69">
        <v>0</v>
      </c>
      <c r="CK67" s="70">
        <v>5</v>
      </c>
      <c r="CL67" s="71">
        <f t="shared" si="85"/>
        <v>0</v>
      </c>
      <c r="CM67" s="72">
        <f t="shared" si="86"/>
        <v>2.6595744680851063</v>
      </c>
      <c r="CN67" s="68">
        <v>3</v>
      </c>
      <c r="CO67" s="69">
        <v>2</v>
      </c>
      <c r="CP67" s="70">
        <v>1</v>
      </c>
      <c r="CQ67" s="71">
        <f t="shared" si="87"/>
        <v>200</v>
      </c>
      <c r="CR67" s="72">
        <f t="shared" si="88"/>
        <v>2.4390243902439024</v>
      </c>
      <c r="CS67" s="68">
        <f t="shared" si="97"/>
        <v>1</v>
      </c>
      <c r="CT67" s="69"/>
      <c r="CU67" s="70">
        <v>1</v>
      </c>
      <c r="CV67" s="71">
        <f t="shared" si="89"/>
        <v>0</v>
      </c>
      <c r="CW67" s="73">
        <f t="shared" si="90"/>
        <v>1.4285714285714286</v>
      </c>
    </row>
    <row r="68" spans="1:101" ht="14.25" thickBot="1">
      <c r="A68" s="43" t="s">
        <v>0</v>
      </c>
      <c r="B68" s="92">
        <f t="shared" si="95"/>
        <v>81</v>
      </c>
      <c r="C68" s="93">
        <f t="shared" si="96"/>
        <v>41</v>
      </c>
      <c r="D68" s="94">
        <f t="shared" si="96"/>
        <v>40</v>
      </c>
      <c r="E68" s="95">
        <f t="shared" si="51"/>
        <v>102.49999999999999</v>
      </c>
      <c r="F68" s="96">
        <f t="shared" si="52"/>
        <v>0.24725274725274723</v>
      </c>
      <c r="G68" s="92">
        <v>8</v>
      </c>
      <c r="H68" s="93">
        <v>4</v>
      </c>
      <c r="I68" s="94">
        <v>4</v>
      </c>
      <c r="J68" s="95">
        <f t="shared" si="53"/>
        <v>100</v>
      </c>
      <c r="K68" s="96">
        <f t="shared" si="54"/>
        <v>0.3270645952575634</v>
      </c>
      <c r="L68" s="92">
        <v>3</v>
      </c>
      <c r="M68" s="93">
        <v>2</v>
      </c>
      <c r="N68" s="94">
        <v>1</v>
      </c>
      <c r="O68" s="95">
        <f t="shared" si="55"/>
        <v>200</v>
      </c>
      <c r="P68" s="96">
        <f t="shared" si="56"/>
        <v>0.2086230876216968</v>
      </c>
      <c r="Q68" s="92">
        <v>1</v>
      </c>
      <c r="R68" s="93">
        <v>0</v>
      </c>
      <c r="S68" s="94">
        <v>1</v>
      </c>
      <c r="T68" s="95">
        <f t="shared" si="57"/>
        <v>0</v>
      </c>
      <c r="U68" s="96">
        <f t="shared" si="58"/>
        <v>0.13568521031207598</v>
      </c>
      <c r="V68" s="92">
        <v>9</v>
      </c>
      <c r="W68" s="93">
        <v>6</v>
      </c>
      <c r="X68" s="94">
        <v>3</v>
      </c>
      <c r="Y68" s="95">
        <f t="shared" si="59"/>
        <v>200</v>
      </c>
      <c r="Z68" s="96">
        <f t="shared" si="60"/>
        <v>0.4411764705882353</v>
      </c>
      <c r="AA68" s="92">
        <v>9</v>
      </c>
      <c r="AB68" s="93">
        <v>3</v>
      </c>
      <c r="AC68" s="94">
        <v>6</v>
      </c>
      <c r="AD68" s="95">
        <f t="shared" si="61"/>
        <v>50</v>
      </c>
      <c r="AE68" s="96">
        <f t="shared" si="62"/>
        <v>0.1420678768745067</v>
      </c>
      <c r="AF68" s="92">
        <v>8</v>
      </c>
      <c r="AG68" s="93">
        <v>1</v>
      </c>
      <c r="AH68" s="94">
        <v>7</v>
      </c>
      <c r="AI68" s="95">
        <f t="shared" si="63"/>
        <v>14.285714285714285</v>
      </c>
      <c r="AJ68" s="96">
        <f t="shared" si="64"/>
        <v>0.11888839352058254</v>
      </c>
      <c r="AK68" s="92">
        <v>10</v>
      </c>
      <c r="AL68" s="93">
        <v>4</v>
      </c>
      <c r="AM68" s="94">
        <v>6</v>
      </c>
      <c r="AN68" s="95">
        <f t="shared" si="65"/>
        <v>66.66666666666666</v>
      </c>
      <c r="AO68" s="96">
        <f t="shared" si="66"/>
        <v>0.2295684113865932</v>
      </c>
      <c r="AP68" s="92">
        <v>7</v>
      </c>
      <c r="AQ68" s="93">
        <v>3</v>
      </c>
      <c r="AR68" s="94">
        <v>4</v>
      </c>
      <c r="AS68" s="95">
        <f t="shared" si="67"/>
        <v>75</v>
      </c>
      <c r="AT68" s="96">
        <f t="shared" si="68"/>
        <v>0.3094606542882405</v>
      </c>
      <c r="AU68" s="92">
        <v>6</v>
      </c>
      <c r="AV68" s="93">
        <v>6</v>
      </c>
      <c r="AW68" s="94">
        <v>0</v>
      </c>
      <c r="AX68" s="95" t="str">
        <f t="shared" si="69"/>
        <v>***</v>
      </c>
      <c r="AY68" s="96">
        <f t="shared" si="70"/>
        <v>0.40955631399317405</v>
      </c>
      <c r="AZ68" s="92">
        <v>6</v>
      </c>
      <c r="BA68" s="93">
        <v>4</v>
      </c>
      <c r="BB68" s="94">
        <v>2</v>
      </c>
      <c r="BC68" s="95">
        <f t="shared" si="71"/>
        <v>200</v>
      </c>
      <c r="BD68" s="96">
        <f t="shared" si="72"/>
        <v>0.49668874172185434</v>
      </c>
      <c r="BE68" s="92">
        <v>7</v>
      </c>
      <c r="BF68" s="93">
        <v>5</v>
      </c>
      <c r="BG68" s="94">
        <v>2</v>
      </c>
      <c r="BH68" s="95">
        <f t="shared" si="73"/>
        <v>250</v>
      </c>
      <c r="BI68" s="96">
        <f t="shared" si="74"/>
        <v>0.5494505494505495</v>
      </c>
      <c r="BJ68" s="92"/>
      <c r="BK68" s="93"/>
      <c r="BL68" s="94"/>
      <c r="BM68" s="95" t="str">
        <f t="shared" si="75"/>
        <v>***</v>
      </c>
      <c r="BN68" s="96">
        <f t="shared" si="76"/>
        <v>0</v>
      </c>
      <c r="BO68" s="92">
        <v>1</v>
      </c>
      <c r="BP68" s="93">
        <v>1</v>
      </c>
      <c r="BQ68" s="94">
        <v>0</v>
      </c>
      <c r="BR68" s="95" t="str">
        <f t="shared" si="77"/>
        <v>***</v>
      </c>
      <c r="BS68" s="96">
        <f t="shared" si="78"/>
        <v>0.20876826722338201</v>
      </c>
      <c r="BT68" s="92">
        <v>2</v>
      </c>
      <c r="BU68" s="93">
        <v>1</v>
      </c>
      <c r="BV68" s="94">
        <v>1</v>
      </c>
      <c r="BW68" s="95">
        <f t="shared" si="79"/>
        <v>100</v>
      </c>
      <c r="BX68" s="96">
        <f t="shared" si="80"/>
        <v>0.6172839506172839</v>
      </c>
      <c r="BY68" s="92">
        <v>1</v>
      </c>
      <c r="BZ68" s="93">
        <v>0</v>
      </c>
      <c r="CA68" s="94">
        <v>1</v>
      </c>
      <c r="CB68" s="95">
        <f t="shared" si="81"/>
        <v>0</v>
      </c>
      <c r="CC68" s="96">
        <f t="shared" si="82"/>
        <v>0.3787878787878788</v>
      </c>
      <c r="CD68" s="92"/>
      <c r="CE68" s="93"/>
      <c r="CF68" s="94"/>
      <c r="CG68" s="95" t="str">
        <f t="shared" si="83"/>
        <v>***</v>
      </c>
      <c r="CH68" s="96">
        <f t="shared" si="84"/>
        <v>0</v>
      </c>
      <c r="CI68" s="92">
        <v>3</v>
      </c>
      <c r="CJ68" s="93">
        <v>1</v>
      </c>
      <c r="CK68" s="94">
        <v>2</v>
      </c>
      <c r="CL68" s="95">
        <f t="shared" si="85"/>
        <v>50</v>
      </c>
      <c r="CM68" s="96">
        <f t="shared" si="86"/>
        <v>1.5957446808510638</v>
      </c>
      <c r="CN68" s="92"/>
      <c r="CO68" s="93"/>
      <c r="CP68" s="94"/>
      <c r="CQ68" s="95" t="str">
        <f t="shared" si="87"/>
        <v>***</v>
      </c>
      <c r="CR68" s="96">
        <f t="shared" si="88"/>
        <v>0</v>
      </c>
      <c r="CS68" s="92">
        <f t="shared" si="97"/>
        <v>0</v>
      </c>
      <c r="CT68" s="93"/>
      <c r="CU68" s="94"/>
      <c r="CV68" s="95" t="str">
        <f t="shared" si="89"/>
        <v>***</v>
      </c>
      <c r="CW68" s="97">
        <f t="shared" si="90"/>
        <v>0</v>
      </c>
    </row>
    <row r="69" ht="13.5">
      <c r="CW69" s="29"/>
    </row>
    <row r="70" ht="13.5">
      <c r="CW70" s="29"/>
    </row>
    <row r="71" ht="13.5">
      <c r="CW71" s="29"/>
    </row>
    <row r="72" ht="13.5">
      <c r="CW72" s="29"/>
    </row>
    <row r="73" ht="13.5">
      <c r="CW73" s="29"/>
    </row>
    <row r="74" ht="13.5">
      <c r="CW74" s="29"/>
    </row>
    <row r="75" ht="13.5">
      <c r="CW75" s="29"/>
    </row>
    <row r="76" ht="13.5">
      <c r="CW76" s="29"/>
    </row>
    <row r="77" ht="13.5">
      <c r="CW77" s="29"/>
    </row>
    <row r="78" ht="13.5">
      <c r="CW78" s="29"/>
    </row>
    <row r="79" ht="13.5">
      <c r="CW79" s="29"/>
    </row>
    <row r="80" ht="13.5">
      <c r="CW80" s="29"/>
    </row>
    <row r="81" ht="13.5">
      <c r="CW81" s="29"/>
    </row>
    <row r="82" ht="13.5">
      <c r="CW82" s="29"/>
    </row>
    <row r="83" ht="13.5">
      <c r="CW83" s="29"/>
    </row>
    <row r="84" ht="13.5">
      <c r="CW84" s="29"/>
    </row>
    <row r="85" ht="13.5">
      <c r="CW85" s="29"/>
    </row>
    <row r="86" ht="13.5">
      <c r="CW86" s="29"/>
    </row>
    <row r="87" ht="13.5">
      <c r="CW87" s="29"/>
    </row>
    <row r="88" ht="13.5">
      <c r="CW88" s="29"/>
    </row>
    <row r="89" ht="13.5">
      <c r="CW89" s="29"/>
    </row>
    <row r="90" ht="13.5">
      <c r="CW90" s="29"/>
    </row>
    <row r="91" ht="13.5">
      <c r="CW91" s="29"/>
    </row>
    <row r="92" ht="13.5">
      <c r="CW92" s="29"/>
    </row>
    <row r="93" ht="13.5">
      <c r="CW93" s="29"/>
    </row>
    <row r="94" ht="13.5">
      <c r="CW94" s="29"/>
    </row>
    <row r="95" ht="13.5">
      <c r="CW95" s="29"/>
    </row>
    <row r="96" ht="13.5">
      <c r="CW96" s="29"/>
    </row>
    <row r="97" ht="13.5">
      <c r="CW97" s="29"/>
    </row>
    <row r="98" ht="13.5">
      <c r="CW98" s="29"/>
    </row>
    <row r="99" ht="13.5">
      <c r="CW99" s="29"/>
    </row>
  </sheetData>
  <mergeCells count="86">
    <mergeCell ref="BL5:BL6"/>
    <mergeCell ref="BO5:BO6"/>
    <mergeCell ref="AA3:AC3"/>
    <mergeCell ref="L3:N3"/>
    <mergeCell ref="AP3:AR3"/>
    <mergeCell ref="BA5:BA6"/>
    <mergeCell ref="BB5:BB6"/>
    <mergeCell ref="AU5:AU6"/>
    <mergeCell ref="AV5:AV6"/>
    <mergeCell ref="AW5:AW6"/>
    <mergeCell ref="A4:A6"/>
    <mergeCell ref="AZ5:AZ6"/>
    <mergeCell ref="N5:N6"/>
    <mergeCell ref="Q5:Q6"/>
    <mergeCell ref="R5:R6"/>
    <mergeCell ref="S5:S6"/>
    <mergeCell ref="V5:V6"/>
    <mergeCell ref="W5:W6"/>
    <mergeCell ref="AU4:AY4"/>
    <mergeCell ref="AR5:AR6"/>
    <mergeCell ref="BT3:BV3"/>
    <mergeCell ref="BT4:BX4"/>
    <mergeCell ref="BY4:CC4"/>
    <mergeCell ref="BE3:BG3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AP4:AT4"/>
    <mergeCell ref="X5:X6"/>
    <mergeCell ref="AA5:AA6"/>
    <mergeCell ref="AB5:AB6"/>
    <mergeCell ref="AC5:AC6"/>
    <mergeCell ref="AF5:AF6"/>
    <mergeCell ref="AG5:AG6"/>
    <mergeCell ref="AH5:AH6"/>
    <mergeCell ref="AK5:AK6"/>
    <mergeCell ref="AL5:AL6"/>
    <mergeCell ref="AM5:AM6"/>
    <mergeCell ref="AP5:AP6"/>
    <mergeCell ref="AQ5:AQ6"/>
    <mergeCell ref="BZ5:BZ6"/>
    <mergeCell ref="CA5:CA6"/>
    <mergeCell ref="CD5:CD6"/>
    <mergeCell ref="BY5:BY6"/>
    <mergeCell ref="BT5:BT6"/>
    <mergeCell ref="BU5:BU6"/>
    <mergeCell ref="BV5:BV6"/>
    <mergeCell ref="BE5:BE6"/>
    <mergeCell ref="BF5:BF6"/>
    <mergeCell ref="BG5:BG6"/>
    <mergeCell ref="BP5:BP6"/>
    <mergeCell ref="BQ5:BQ6"/>
    <mergeCell ref="BJ5:BJ6"/>
    <mergeCell ref="BK5:BK6"/>
    <mergeCell ref="CE5:CE6"/>
    <mergeCell ref="CF5:CF6"/>
    <mergeCell ref="CI5:CI6"/>
    <mergeCell ref="CJ5:CJ6"/>
    <mergeCell ref="CS5:CS6"/>
    <mergeCell ref="CT5:CT6"/>
    <mergeCell ref="CU5:CU6"/>
    <mergeCell ref="CK5:CK6"/>
    <mergeCell ref="CN5:CN6"/>
    <mergeCell ref="CO5:CO6"/>
    <mergeCell ref="CP5:CP6"/>
    <mergeCell ref="B4:F4"/>
    <mergeCell ref="G4:K4"/>
    <mergeCell ref="L4:P4"/>
    <mergeCell ref="Q4:U4"/>
    <mergeCell ref="V4:Z4"/>
    <mergeCell ref="AA4:AE4"/>
    <mergeCell ref="AF4:AJ4"/>
    <mergeCell ref="AK4:AO4"/>
    <mergeCell ref="CI4:CM4"/>
    <mergeCell ref="CN4:CR4"/>
    <mergeCell ref="AZ4:BD4"/>
    <mergeCell ref="BE4:BI4"/>
    <mergeCell ref="BJ4:BN4"/>
    <mergeCell ref="BO4:BS4"/>
    <mergeCell ref="CD4:C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cp:lastPrinted>2009-07-23T05:52:30Z</cp:lastPrinted>
  <dcterms:created xsi:type="dcterms:W3CDTF">2009-07-08T07:15:09Z</dcterms:created>
  <dcterms:modified xsi:type="dcterms:W3CDTF">2009-07-28T04:32:07Z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