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5280" tabRatio="756" activeTab="0"/>
  </bookViews>
  <sheets>
    <sheet name="menu" sheetId="1" r:id="rId1"/>
    <sheet name="県外移動状況　（総　数）転入" sheetId="2" r:id="rId2"/>
    <sheet name="県外移動状況　（総　数）転出" sheetId="3" r:id="rId3"/>
    <sheet name="県外ブロック別移動状況　（総　数）転入" sheetId="4" r:id="rId4"/>
    <sheet name="県外ブロック別移動状況　（総　数）転出" sheetId="5" r:id="rId5"/>
    <sheet name="県内市町村間の移動状況　（総　数）転入" sheetId="6" r:id="rId6"/>
    <sheet name="県内市町村間の移動状況　（総　数）転出" sheetId="7" r:id="rId7"/>
    <sheet name="5歳階級別移動状況　（総　数）転入" sheetId="8" r:id="rId8"/>
    <sheet name="5歳階級別移動状況　（総　数）転出" sheetId="9" r:id="rId9"/>
    <sheet name="(転入)総数" sheetId="10" r:id="rId10"/>
    <sheet name="(転入)県内" sheetId="11" r:id="rId11"/>
    <sheet name="(転入)県外" sheetId="12" r:id="rId12"/>
    <sheet name="(転入)北海道" sheetId="13" r:id="rId13"/>
    <sheet name="(転入)東　北" sheetId="14" r:id="rId14"/>
    <sheet name="(転入)関　東" sheetId="15" r:id="rId15"/>
    <sheet name="(転入)中　部" sheetId="16" r:id="rId16"/>
    <sheet name="(転入)近　畿" sheetId="17" r:id="rId17"/>
    <sheet name="(転入)中　国" sheetId="18" r:id="rId18"/>
    <sheet name="(転入)四　国" sheetId="19" r:id="rId19"/>
    <sheet name="(転入)九　州" sheetId="20" r:id="rId20"/>
    <sheet name="(転入)国　外" sheetId="21" r:id="rId21"/>
    <sheet name="(転出)総数" sheetId="22" r:id="rId22"/>
    <sheet name="(転出)県内" sheetId="23" r:id="rId23"/>
    <sheet name="(転出)県外" sheetId="24" r:id="rId24"/>
    <sheet name="(転出)北海道" sheetId="25" r:id="rId25"/>
    <sheet name="(転出)東　北" sheetId="26" r:id="rId26"/>
    <sheet name="(転出)関　東" sheetId="27" r:id="rId27"/>
    <sheet name="(転出)中　部" sheetId="28" r:id="rId28"/>
    <sheet name="(転出)近　畿" sheetId="29" r:id="rId29"/>
    <sheet name="(転出)中　国" sheetId="30" r:id="rId30"/>
    <sheet name="(転出)四　国" sheetId="31" r:id="rId31"/>
    <sheet name="(転出)九　州" sheetId="32" r:id="rId32"/>
    <sheet name="(転出)国　外" sheetId="33" r:id="rId33"/>
  </sheets>
  <definedNames>
    <definedName name="_xlnm.Print_Area" localSheetId="8">'5歳階級別移動状況　（総　数）転出'!$A$1:$CW$68</definedName>
    <definedName name="_xlnm.Print_Area" localSheetId="7">'5歳階級別移動状況　（総　数）転入'!$A$1:$CW$68</definedName>
    <definedName name="_xlnm.Print_Area" localSheetId="4">'県外ブロック別移動状況　（総　数）転出'!$A$1:$K$69</definedName>
    <definedName name="_xlnm.Print_Area" localSheetId="3">'県外ブロック別移動状況　（総　数）転入'!$A$1:$K$69</definedName>
    <definedName name="_xlnm.Print_Area" localSheetId="2">'県外移動状況　（総　数）転出'!$A$1:$BC$69</definedName>
    <definedName name="_xlnm.Print_Area" localSheetId="1">'県外移動状況　（総　数）転入'!$A$1:$BC$69</definedName>
    <definedName name="_xlnm.Print_Area" localSheetId="6">'県内市町村間の移動状況　（総　数）転出'!$A$1:$AZ$69</definedName>
    <definedName name="_xlnm.Print_Area" localSheetId="5">'県内市町村間の移動状況　（総　数）転入'!$A$1:$AZ$69</definedName>
  </definedNames>
  <calcPr fullCalcOnLoad="1"/>
</workbook>
</file>

<file path=xl/sharedStrings.xml><?xml version="1.0" encoding="utf-8"?>
<sst xmlns="http://schemas.openxmlformats.org/spreadsheetml/2006/main" count="3207" uniqueCount="333">
  <si>
    <t>西祖谷山村</t>
  </si>
  <si>
    <t>県外移動状況　（総　数）</t>
  </si>
  <si>
    <t>転 入　</t>
  </si>
  <si>
    <t>（総 数）</t>
  </si>
  <si>
    <r>
      <t>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年12月の状況）</t>
    </r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</si>
  <si>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</si>
  <si>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</si>
  <si>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</si>
  <si>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</si>
  <si>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</si>
  <si>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</si>
  <si>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</si>
  <si>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</si>
  <si>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</si>
  <si>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</si>
  <si>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</si>
  <si>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</si>
  <si>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</si>
  <si>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</si>
  <si>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</si>
  <si>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</si>
  <si>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</si>
  <si>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</si>
  <si>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</si>
  <si>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</si>
  <si>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</si>
  <si>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</si>
  <si>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</si>
  <si>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</si>
  <si>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</si>
  <si>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</si>
  <si>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</si>
  <si>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</si>
  <si>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</si>
  <si>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</si>
  <si>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</si>
  <si>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</si>
  <si>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</si>
  <si>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</si>
  <si>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</si>
  <si>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</si>
  <si>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</si>
  <si>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</si>
  <si>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</si>
  <si>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</si>
  <si>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</si>
  <si>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</si>
  <si>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</si>
  <si>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</si>
  <si>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</si>
  <si>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</si>
  <si>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</si>
  <si>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</si>
  <si>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</si>
  <si>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市計</t>
  </si>
  <si>
    <t>徳島市</t>
  </si>
  <si>
    <t>鳴門市</t>
  </si>
  <si>
    <t>小松島市</t>
  </si>
  <si>
    <t>阿南市</t>
  </si>
  <si>
    <t>郡計</t>
  </si>
  <si>
    <t>勝浦郡</t>
  </si>
  <si>
    <t>勝浦町</t>
  </si>
  <si>
    <t>上勝町</t>
  </si>
  <si>
    <t>佐那河内村</t>
  </si>
  <si>
    <t>名西郡</t>
  </si>
  <si>
    <t>石井町</t>
  </si>
  <si>
    <t>神山町</t>
  </si>
  <si>
    <t>那賀郡</t>
  </si>
  <si>
    <t>那賀川町　　　</t>
  </si>
  <si>
    <t>羽ノ浦町　　　</t>
  </si>
  <si>
    <t>鷲敷町</t>
  </si>
  <si>
    <t>相生町</t>
  </si>
  <si>
    <t>上那賀町</t>
  </si>
  <si>
    <t>木沢村</t>
  </si>
  <si>
    <t>木頭村</t>
  </si>
  <si>
    <t>海部郡</t>
  </si>
  <si>
    <t>由岐町</t>
  </si>
  <si>
    <t>日和佐町</t>
  </si>
  <si>
    <t>牟岐町</t>
  </si>
  <si>
    <t>海南町</t>
  </si>
  <si>
    <t>海部町</t>
  </si>
  <si>
    <t>宍喰町</t>
  </si>
  <si>
    <t>板野郡</t>
  </si>
  <si>
    <t>松茂町</t>
  </si>
  <si>
    <t>北島町</t>
  </si>
  <si>
    <t>藍住町</t>
  </si>
  <si>
    <t>板野町</t>
  </si>
  <si>
    <t>上板町</t>
  </si>
  <si>
    <t>吉野町</t>
  </si>
  <si>
    <t>土成町</t>
  </si>
  <si>
    <t>阿波郡</t>
  </si>
  <si>
    <t>市場町</t>
  </si>
  <si>
    <t>阿波町</t>
  </si>
  <si>
    <t>麻植郡</t>
  </si>
  <si>
    <t>鴨島町</t>
  </si>
  <si>
    <t>川島町</t>
  </si>
  <si>
    <t>山川町</t>
  </si>
  <si>
    <t>美郷村</t>
  </si>
  <si>
    <t>美馬郡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</si>
  <si>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</si>
  <si>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</si>
  <si>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</si>
  <si>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</si>
  <si>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</si>
  <si>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</si>
  <si>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</si>
  <si>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三好郡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</si>
  <si>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</si>
  <si>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</si>
  <si>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</si>
  <si>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</si>
  <si>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</si>
  <si>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</si>
  <si>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</si>
  <si>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転 出　</t>
  </si>
  <si>
    <t>県外ブロック別移動状況　（総　数）</t>
  </si>
  <si>
    <t>（総 数）</t>
  </si>
  <si>
    <r>
      <t>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</si>
  <si>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</si>
  <si>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</si>
  <si>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</si>
  <si>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</si>
  <si>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</si>
  <si>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</si>
  <si>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</si>
  <si>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</si>
  <si>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（注）四国には徳島県内の移動状況は含まれていない。</t>
  </si>
  <si>
    <t>鷲敷町</t>
  </si>
  <si>
    <t>相生町</t>
  </si>
  <si>
    <t>上那賀町</t>
  </si>
  <si>
    <t>木沢村</t>
  </si>
  <si>
    <t>木頭村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</si>
  <si>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</si>
  <si>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</si>
  <si>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</si>
  <si>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</si>
  <si>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</si>
  <si>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</si>
  <si>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</si>
  <si>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</si>
  <si>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</si>
  <si>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</si>
  <si>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</si>
  <si>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</si>
  <si>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</si>
  <si>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</si>
  <si>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</si>
  <si>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徳島市　　　　</t>
  </si>
  <si>
    <t>鳴門市　　　　</t>
  </si>
  <si>
    <t>小松島市　　　</t>
  </si>
  <si>
    <t>阿南市　　　　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</si>
  <si>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</si>
  <si>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</si>
  <si>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</si>
  <si>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</si>
  <si>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</si>
  <si>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</si>
  <si>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</si>
  <si>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</si>
  <si>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</si>
  <si>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</si>
  <si>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</si>
  <si>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</si>
  <si>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</si>
  <si>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</si>
  <si>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</si>
  <si>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</si>
  <si>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</si>
  <si>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</si>
  <si>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</si>
  <si>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</si>
  <si>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</si>
  <si>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</si>
  <si>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</si>
  <si>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</si>
  <si>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</si>
  <si>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</si>
  <si>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県内市町村間の移動状況　（総　数）</t>
  </si>
  <si>
    <t>（総 数）</t>
  </si>
  <si>
    <r>
      <t>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年12月の状況）</t>
    </r>
  </si>
  <si>
    <t>徳島市</t>
  </si>
  <si>
    <t>鳴門市</t>
  </si>
  <si>
    <t>小松島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</si>
  <si>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</si>
  <si>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</si>
  <si>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</si>
  <si>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</si>
  <si>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</si>
  <si>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</si>
  <si>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</si>
  <si>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</si>
  <si>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</si>
  <si>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</si>
  <si>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</si>
  <si>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</si>
  <si>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</si>
  <si>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</si>
  <si>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</si>
  <si>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</si>
  <si>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</si>
  <si>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</si>
  <si>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</si>
  <si>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</si>
  <si>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</si>
  <si>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</si>
  <si>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</si>
  <si>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</si>
  <si>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</si>
  <si>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</si>
  <si>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</si>
  <si>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/>
  </si>
  <si>
    <t>***</t>
  </si>
  <si>
    <t>5歳階級別移動状況　（総　数）</t>
  </si>
  <si>
    <t>総　　数</t>
  </si>
  <si>
    <t>0 ～ 4歳</t>
  </si>
  <si>
    <t>5～9歳</t>
  </si>
  <si>
    <t>10～14歳</t>
  </si>
  <si>
    <t>15～19歳</t>
  </si>
  <si>
    <t>20～24歳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</si>
  <si>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</si>
  <si>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</si>
  <si>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</si>
  <si>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</si>
  <si>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</si>
  <si>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</si>
  <si>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</si>
  <si>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</si>
  <si>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</si>
  <si>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</si>
  <si>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</si>
  <si>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</si>
  <si>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</si>
  <si>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90歳以上</t>
  </si>
  <si>
    <t>男</t>
  </si>
  <si>
    <t>女</t>
  </si>
  <si>
    <t>性 比</t>
  </si>
  <si>
    <t>構成比</t>
  </si>
  <si>
    <t>性比</t>
  </si>
  <si>
    <t>女＝100</t>
  </si>
  <si>
    <t>（％）</t>
  </si>
  <si>
    <t>（％）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</si>
  <si>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</si>
  <si>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</si>
  <si>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</si>
  <si>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</si>
  <si>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</si>
  <si>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</si>
  <si>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</si>
  <si>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</si>
  <si>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</si>
  <si>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</si>
  <si>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</si>
  <si>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</si>
  <si>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</si>
  <si>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</si>
  <si>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</si>
  <si>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</si>
  <si>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</si>
  <si>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</si>
  <si>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</si>
  <si>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</si>
  <si>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>年齢（各歳）男女別転入者数　(総　数）</t>
  </si>
  <si>
    <t>（平成15年 1月～15年12月の状況）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</si>
  <si>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</si>
  <si>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</si>
  <si>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</si>
  <si>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</si>
  <si>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</si>
  <si>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</si>
  <si>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</si>
  <si>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</si>
  <si>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</si>
  <si>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</si>
  <si>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</si>
  <si>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</si>
  <si>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</si>
  <si>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</si>
  <si>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</si>
  <si>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</si>
  <si>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</si>
  <si>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</si>
  <si>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</si>
  <si>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</si>
  <si>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</si>
  <si>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（平成15年 1月～15年12月の状況）</t>
  </si>
  <si>
    <t>年齢（各歳）男女別転出者数　(県　内）</t>
  </si>
  <si>
    <t>年齢（各歳）男女別転出者数　(県　外）</t>
  </si>
  <si>
    <t>年齢（各歳）男女別転出者数　(北海道）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</si>
  <si>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</si>
  <si>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</si>
  <si>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</si>
  <si>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</si>
  <si>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</si>
  <si>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年齢（各歳）男女別転出者数　(四　国）</t>
  </si>
  <si>
    <t>年齢（各歳）男女別転出者数　(九　州）</t>
  </si>
  <si>
    <t>年齢（各歳）男女別転出者数　(国　外）</t>
  </si>
  <si>
    <t>クリックして頂ければ各シートにジャンプします。</t>
  </si>
  <si>
    <t>menu</t>
  </si>
  <si>
    <t>県外移動状況　（総　数）転入</t>
  </si>
  <si>
    <t>県外移動状況　（総　数）転出</t>
  </si>
  <si>
    <t>県外ブロック別移動状況　（総　数）転入</t>
  </si>
  <si>
    <t>県外ブロック別移動状況　（総　数）転出</t>
  </si>
  <si>
    <t>県内市町村間の移動状況　（総　数）転入</t>
  </si>
  <si>
    <t>県内市町村間の移動状況　（総　数）転出</t>
  </si>
  <si>
    <t>5歳階級別移動状況　（総　数）転入</t>
  </si>
  <si>
    <t>5歳階級別移動状況　（総　数）転出</t>
  </si>
  <si>
    <t>(転入)総数</t>
  </si>
  <si>
    <t>年齢（各歳）男女別転入者数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</si>
  <si>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</si>
  <si>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</si>
  <si>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</si>
  <si>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</si>
  <si>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</si>
  <si>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</si>
  <si>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</si>
  <si>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</si>
  <si>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</si>
  <si>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</si>
  <si>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</si>
  <si>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</si>
  <si>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年齢（各歳）男女別転出者数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</si>
  <si>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</si>
  <si>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</si>
  <si>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</si>
  <si>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</si>
  <si>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</si>
  <si>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</si>
  <si>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</si>
  <si>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</si>
  <si>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</si>
  <si>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</si>
  <si>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</si>
  <si>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年齢は平成１６年 １月 １日現在で計算しています。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</si>
</sst>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;0"/>
    <numFmt numFmtId="182" formatCode="#,##0.0;[Red]\-#,##0.0"/>
    <numFmt numFmtId="183" formatCode="0.0_ "/>
    <numFmt numFmtId="184" formatCode="_ * #,##0.0_ ;_ * \-#,##0.0_ ;_ * &quot;-&quot;?_ ;_ @_ "/>
    <numFmt numFmtId="185" formatCode="#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8" fillId="0" borderId="20" xfId="61" applyNumberFormat="1" applyFont="1" applyFill="1" applyBorder="1" applyAlignment="1">
      <alignment horizontal="distributed" vertical="top"/>
      <protection/>
    </xf>
    <xf numFmtId="49" fontId="8" fillId="0" borderId="30" xfId="61" applyNumberFormat="1" applyFont="1" applyFill="1" applyBorder="1" applyAlignment="1">
      <alignment horizontal="distributed" vertical="top"/>
      <protection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8" fillId="0" borderId="0" xfId="61" applyNumberFormat="1" applyFont="1" applyFill="1" applyBorder="1" applyAlignment="1">
      <alignment horizontal="distributed" vertical="top"/>
      <protection/>
    </xf>
    <xf numFmtId="49" fontId="10" fillId="0" borderId="0" xfId="61" applyNumberFormat="1" applyFont="1" applyFill="1" applyBorder="1" applyAlignment="1">
      <alignment horizontal="distributed" vertical="top"/>
      <protection/>
    </xf>
    <xf numFmtId="0" fontId="6" fillId="0" borderId="35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3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39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0" fontId="32" fillId="0" borderId="22" xfId="0" applyNumberFormat="1" applyFont="1" applyFill="1" applyBorder="1" applyAlignment="1">
      <alignment horizontal="right" vertical="center"/>
    </xf>
    <xf numFmtId="180" fontId="32" fillId="0" borderId="22" xfId="0" applyNumberFormat="1" applyFont="1" applyFill="1" applyBorder="1" applyAlignment="1">
      <alignment vertical="center"/>
    </xf>
    <xf numFmtId="180" fontId="32" fillId="0" borderId="23" xfId="0" applyNumberFormat="1" applyFont="1" applyFill="1" applyBorder="1" applyAlignment="1">
      <alignment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180" fontId="32" fillId="0" borderId="31" xfId="0" applyNumberFormat="1" applyFont="1" applyFill="1" applyBorder="1" applyAlignment="1">
      <alignment horizontal="right" vertical="center"/>
    </xf>
    <xf numFmtId="180" fontId="32" fillId="0" borderId="31" xfId="0" applyNumberFormat="1" applyFont="1" applyFill="1" applyBorder="1" applyAlignment="1">
      <alignment vertical="center"/>
    </xf>
    <xf numFmtId="180" fontId="32" fillId="0" borderId="32" xfId="0" applyNumberFormat="1" applyFont="1" applyFill="1" applyBorder="1" applyAlignment="1">
      <alignment vertical="center"/>
    </xf>
    <xf numFmtId="185" fontId="32" fillId="0" borderId="22" xfId="0" applyNumberFormat="1" applyFont="1" applyFill="1" applyBorder="1" applyAlignment="1">
      <alignment horizontal="right" vertical="center"/>
    </xf>
    <xf numFmtId="185" fontId="32" fillId="0" borderId="22" xfId="0" applyNumberFormat="1" applyFont="1" applyFill="1" applyBorder="1" applyAlignment="1">
      <alignment vertical="center"/>
    </xf>
    <xf numFmtId="185" fontId="32" fillId="0" borderId="23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>
      <alignment horizontal="right" vertical="center"/>
    </xf>
    <xf numFmtId="185" fontId="32" fillId="0" borderId="14" xfId="0" applyNumberFormat="1" applyFont="1" applyFill="1" applyBorder="1" applyAlignment="1">
      <alignment vertical="center"/>
    </xf>
    <xf numFmtId="185" fontId="32" fillId="0" borderId="15" xfId="0" applyNumberFormat="1" applyFont="1" applyFill="1" applyBorder="1" applyAlignment="1">
      <alignment vertical="center"/>
    </xf>
    <xf numFmtId="185" fontId="32" fillId="0" borderId="31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3" xfId="0" applyFont="1" applyBorder="1" applyAlignment="1">
      <alignment horizontal="right"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0" fontId="32" fillId="0" borderId="22" xfId="0" applyNumberFormat="1" applyFont="1" applyBorder="1" applyAlignment="1">
      <alignment horizontal="right" vertical="center"/>
    </xf>
    <xf numFmtId="180" fontId="32" fillId="0" borderId="22" xfId="0" applyNumberFormat="1" applyFont="1" applyBorder="1" applyAlignment="1">
      <alignment vertical="center"/>
    </xf>
    <xf numFmtId="180" fontId="32" fillId="0" borderId="23" xfId="0" applyNumberFormat="1" applyFont="1" applyBorder="1" applyAlignment="1">
      <alignment vertical="center"/>
    </xf>
    <xf numFmtId="0" fontId="32" fillId="0" borderId="43" xfId="0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180" fontId="32" fillId="0" borderId="31" xfId="0" applyNumberFormat="1" applyFont="1" applyBorder="1" applyAlignment="1">
      <alignment horizontal="right" vertical="center"/>
    </xf>
    <xf numFmtId="180" fontId="32" fillId="0" borderId="31" xfId="0" applyNumberFormat="1" applyFont="1" applyBorder="1" applyAlignment="1">
      <alignment vertical="center"/>
    </xf>
    <xf numFmtId="180" fontId="32" fillId="0" borderId="3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horizontal="right" vertical="center"/>
    </xf>
    <xf numFmtId="185" fontId="32" fillId="0" borderId="22" xfId="0" applyNumberFormat="1" applyFont="1" applyBorder="1" applyAlignment="1">
      <alignment vertical="center"/>
    </xf>
    <xf numFmtId="185" fontId="32" fillId="0" borderId="23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horizontal="right" vertical="center"/>
    </xf>
    <xf numFmtId="185" fontId="32" fillId="0" borderId="14" xfId="0" applyNumberFormat="1" applyFont="1" applyBorder="1" applyAlignment="1">
      <alignment vertical="center"/>
    </xf>
    <xf numFmtId="185" fontId="32" fillId="0" borderId="15" xfId="0" applyNumberFormat="1" applyFont="1" applyBorder="1" applyAlignment="1">
      <alignment vertical="center"/>
    </xf>
    <xf numFmtId="185" fontId="32" fillId="0" borderId="0" xfId="0" applyNumberFormat="1" applyFont="1" applyAlignment="1">
      <alignment vertical="center"/>
    </xf>
    <xf numFmtId="185" fontId="32" fillId="0" borderId="0" xfId="0" applyNumberFormat="1" applyFont="1" applyAlignment="1">
      <alignment horizontal="center" vertical="center"/>
    </xf>
    <xf numFmtId="185" fontId="32" fillId="0" borderId="0" xfId="0" applyNumberFormat="1" applyFont="1" applyFill="1" applyAlignment="1">
      <alignment vertical="center"/>
    </xf>
    <xf numFmtId="185" fontId="32" fillId="0" borderId="40" xfId="0" applyNumberFormat="1" applyFont="1" applyBorder="1" applyAlignment="1">
      <alignment horizontal="center" vertical="center"/>
    </xf>
    <xf numFmtId="185" fontId="32" fillId="0" borderId="41" xfId="0" applyNumberFormat="1" applyFont="1" applyBorder="1" applyAlignment="1">
      <alignment horizontal="center" vertical="center"/>
    </xf>
    <xf numFmtId="185" fontId="32" fillId="0" borderId="12" xfId="0" applyNumberFormat="1" applyFont="1" applyBorder="1" applyAlignment="1">
      <alignment horizontal="center" vertical="center"/>
    </xf>
    <xf numFmtId="185" fontId="32" fillId="0" borderId="13" xfId="0" applyNumberFormat="1" applyFont="1" applyBorder="1" applyAlignment="1">
      <alignment horizontal="center" vertical="center"/>
    </xf>
    <xf numFmtId="185" fontId="32" fillId="0" borderId="16" xfId="0" applyNumberFormat="1" applyFont="1" applyBorder="1" applyAlignment="1">
      <alignment horizontal="center" vertical="center"/>
    </xf>
    <xf numFmtId="185" fontId="32" fillId="0" borderId="18" xfId="0" applyNumberFormat="1" applyFont="1" applyBorder="1" applyAlignment="1">
      <alignment vertical="center"/>
    </xf>
    <xf numFmtId="185" fontId="32" fillId="0" borderId="19" xfId="0" applyNumberFormat="1" applyFont="1" applyBorder="1" applyAlignment="1">
      <alignment vertical="center"/>
    </xf>
    <xf numFmtId="185" fontId="32" fillId="0" borderId="23" xfId="0" applyNumberFormat="1" applyFont="1" applyBorder="1" applyAlignment="1">
      <alignment horizontal="center" vertical="center"/>
    </xf>
    <xf numFmtId="185" fontId="32" fillId="0" borderId="42" xfId="0" applyNumberFormat="1" applyFont="1" applyBorder="1" applyAlignment="1">
      <alignment horizontal="center" vertical="center"/>
    </xf>
    <xf numFmtId="185" fontId="32" fillId="0" borderId="28" xfId="0" applyNumberFormat="1" applyFont="1" applyBorder="1" applyAlignment="1">
      <alignment vertical="center"/>
    </xf>
    <xf numFmtId="185" fontId="32" fillId="0" borderId="23" xfId="0" applyNumberFormat="1" applyFont="1" applyBorder="1" applyAlignment="1">
      <alignment horizontal="right" vertical="center"/>
    </xf>
    <xf numFmtId="185" fontId="32" fillId="0" borderId="20" xfId="0" applyNumberFormat="1" applyFont="1" applyBorder="1" applyAlignment="1">
      <alignment horizontal="center" vertical="center"/>
    </xf>
    <xf numFmtId="185" fontId="32" fillId="0" borderId="22" xfId="0" applyNumberFormat="1" applyFont="1" applyBorder="1" applyAlignment="1">
      <alignment horizontal="center" vertical="center"/>
    </xf>
    <xf numFmtId="185" fontId="32" fillId="0" borderId="0" xfId="0" applyNumberFormat="1" applyFont="1" applyBorder="1" applyAlignment="1">
      <alignment vertical="center"/>
    </xf>
    <xf numFmtId="3" fontId="32" fillId="0" borderId="20" xfId="0" applyNumberFormat="1" applyFont="1" applyBorder="1" applyAlignment="1">
      <alignment horizontal="center" vertical="center"/>
    </xf>
    <xf numFmtId="185" fontId="32" fillId="0" borderId="24" xfId="0" applyNumberFormat="1" applyFont="1" applyBorder="1" applyAlignment="1">
      <alignment horizontal="center" vertical="center"/>
    </xf>
    <xf numFmtId="185" fontId="32" fillId="0" borderId="14" xfId="0" applyNumberFormat="1" applyFont="1" applyBorder="1" applyAlignment="1">
      <alignment horizontal="center" vertical="center"/>
    </xf>
    <xf numFmtId="185" fontId="0" fillId="0" borderId="22" xfId="0" applyNumberFormat="1" applyFont="1" applyBorder="1" applyAlignment="1">
      <alignment horizontal="center" vertical="center"/>
    </xf>
    <xf numFmtId="185" fontId="32" fillId="0" borderId="43" xfId="0" applyNumberFormat="1" applyFont="1" applyBorder="1" applyAlignment="1">
      <alignment horizontal="center" vertical="center"/>
    </xf>
    <xf numFmtId="185" fontId="32" fillId="0" borderId="31" xfId="0" applyNumberFormat="1" applyFont="1" applyBorder="1" applyAlignment="1">
      <alignment vertical="center"/>
    </xf>
    <xf numFmtId="185" fontId="32" fillId="0" borderId="31" xfId="0" applyNumberFormat="1" applyFont="1" applyBorder="1" applyAlignment="1">
      <alignment horizontal="center" vertical="center"/>
    </xf>
    <xf numFmtId="185" fontId="32" fillId="0" borderId="31" xfId="0" applyNumberFormat="1" applyFont="1" applyBorder="1" applyAlignment="1">
      <alignment horizontal="right" vertical="center"/>
    </xf>
    <xf numFmtId="185" fontId="32" fillId="0" borderId="32" xfId="0" applyNumberFormat="1" applyFont="1" applyBorder="1" applyAlignment="1">
      <alignment vertical="center"/>
    </xf>
    <xf numFmtId="0" fontId="1" fillId="0" borderId="25" xfId="43" applyBorder="1" applyAlignment="1">
      <alignment vertical="center"/>
    </xf>
    <xf numFmtId="0" fontId="1" fillId="0" borderId="17" xfId="43" applyBorder="1" applyAlignment="1">
      <alignment vertical="center"/>
    </xf>
    <xf numFmtId="0" fontId="1" fillId="0" borderId="44" xfId="43" applyBorder="1" applyAlignment="1">
      <alignment vertical="center"/>
    </xf>
    <xf numFmtId="0" fontId="1" fillId="0" borderId="45" xfId="43" applyBorder="1" applyAlignment="1">
      <alignment vertical="center"/>
    </xf>
    <xf numFmtId="0" fontId="1" fillId="0" borderId="46" xfId="43" applyBorder="1" applyAlignment="1">
      <alignment vertical="center"/>
    </xf>
    <xf numFmtId="0" fontId="1" fillId="0" borderId="0" xfId="43" applyFill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textRotation="255"/>
    </xf>
    <xf numFmtId="0" fontId="13" fillId="0" borderId="49" xfId="0" applyFont="1" applyBorder="1" applyAlignment="1">
      <alignment horizontal="center" vertical="center" textRotation="255"/>
    </xf>
    <xf numFmtId="0" fontId="13" fillId="0" borderId="50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textRotation="255"/>
    </xf>
    <xf numFmtId="0" fontId="13" fillId="0" borderId="52" xfId="0" applyFont="1" applyBorder="1" applyAlignment="1">
      <alignment horizontal="center" vertical="center" textRotation="255"/>
    </xf>
    <xf numFmtId="0" fontId="1" fillId="0" borderId="53" xfId="43" applyBorder="1" applyAlignment="1">
      <alignment vertical="center"/>
    </xf>
    <xf numFmtId="0" fontId="1" fillId="0" borderId="54" xfId="43" applyBorder="1" applyAlignment="1">
      <alignment vertical="center"/>
    </xf>
    <xf numFmtId="0" fontId="1" fillId="0" borderId="55" xfId="43" applyBorder="1" applyAlignment="1">
      <alignment vertical="center"/>
    </xf>
    <xf numFmtId="0" fontId="1" fillId="0" borderId="56" xfId="43" applyBorder="1" applyAlignment="1">
      <alignment vertical="center"/>
    </xf>
    <xf numFmtId="0" fontId="1" fillId="0" borderId="57" xfId="43" applyBorder="1" applyAlignment="1">
      <alignment vertical="center"/>
    </xf>
    <xf numFmtId="0" fontId="1" fillId="0" borderId="58" xfId="43" applyBorder="1" applyAlignment="1">
      <alignment vertical="center"/>
    </xf>
    <xf numFmtId="0" fontId="1" fillId="0" borderId="57" xfId="43" applyBorder="1" applyAlignment="1">
      <alignment vertical="center"/>
    </xf>
    <xf numFmtId="0" fontId="1" fillId="0" borderId="58" xfId="43" applyBorder="1" applyAlignment="1">
      <alignment vertical="center"/>
    </xf>
    <xf numFmtId="0" fontId="1" fillId="0" borderId="55" xfId="43" applyBorder="1" applyAlignment="1">
      <alignment vertical="center"/>
    </xf>
    <xf numFmtId="0" fontId="1" fillId="0" borderId="56" xfId="43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185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752475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628650</xdr:colOff>
      <xdr:row>5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6</xdr:col>
      <xdr:colOff>209550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771525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609600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285750</xdr:rowOff>
    </xdr:from>
    <xdr:to>
      <xdr:col>6</xdr:col>
      <xdr:colOff>219075</xdr:colOff>
      <xdr:row>2</xdr:row>
      <xdr:rowOff>19050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8575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57150</xdr:rowOff>
    </xdr:from>
    <xdr:to>
      <xdr:col>5</xdr:col>
      <xdr:colOff>895350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781050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581025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6</xdr:col>
      <xdr:colOff>209550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771525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600075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6</xdr:col>
      <xdr:colOff>209550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781050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609600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781050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619125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257175</xdr:rowOff>
    </xdr:from>
    <xdr:to>
      <xdr:col>6</xdr:col>
      <xdr:colOff>133350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790950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619125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609600</xdr:colOff>
      <xdr:row>5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09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2" max="2" width="11.875" style="0" customWidth="1"/>
  </cols>
  <sheetData>
    <row r="1" ht="13.5">
      <c r="A1" t="s">
        <v>296</v>
      </c>
    </row>
    <row r="2" ht="14.25" thickBot="1">
      <c r="A2" t="s">
        <v>297</v>
      </c>
    </row>
    <row r="3" spans="1:2" ht="13.5">
      <c r="A3" s="222" t="s">
        <v>298</v>
      </c>
      <c r="B3" s="223"/>
    </row>
    <row r="4" spans="1:2" ht="14.25" thickBot="1">
      <c r="A4" s="224" t="s">
        <v>299</v>
      </c>
      <c r="B4" s="225"/>
    </row>
    <row r="5" spans="1:2" ht="14.25" thickTop="1">
      <c r="A5" s="226" t="s">
        <v>300</v>
      </c>
      <c r="B5" s="227"/>
    </row>
    <row r="6" spans="1:2" ht="14.25" thickBot="1">
      <c r="A6" s="224" t="s">
        <v>301</v>
      </c>
      <c r="B6" s="225"/>
    </row>
    <row r="7" spans="1:2" ht="14.25" thickTop="1">
      <c r="A7" s="228" t="s">
        <v>302</v>
      </c>
      <c r="B7" s="229"/>
    </row>
    <row r="8" spans="1:2" ht="14.25" thickBot="1">
      <c r="A8" s="230" t="s">
        <v>303</v>
      </c>
      <c r="B8" s="231"/>
    </row>
    <row r="9" spans="1:2" ht="14.25" thickTop="1">
      <c r="A9" s="228" t="s">
        <v>304</v>
      </c>
      <c r="B9" s="229"/>
    </row>
    <row r="10" spans="1:2" ht="14.25" thickBot="1">
      <c r="A10" s="230" t="s">
        <v>305</v>
      </c>
      <c r="B10" s="231"/>
    </row>
    <row r="11" spans="1:2" ht="14.25" thickTop="1">
      <c r="A11" s="208" t="s">
        <v>306</v>
      </c>
      <c r="B11" s="217" t="s">
        <v>307</v>
      </c>
    </row>
    <row r="12" spans="1:2" ht="13.5">
      <c r="A12" s="209" t="s">
        <v>308</v>
      </c>
      <c r="B12" s="218"/>
    </row>
    <row r="13" spans="1:2" ht="13.5">
      <c r="A13" s="209" t="s">
        <v>309</v>
      </c>
      <c r="B13" s="218"/>
    </row>
    <row r="14" spans="1:2" ht="13.5">
      <c r="A14" s="209" t="s">
        <v>310</v>
      </c>
      <c r="B14" s="218"/>
    </row>
    <row r="15" spans="1:2" ht="13.5">
      <c r="A15" s="209" t="s">
        <v>311</v>
      </c>
      <c r="B15" s="218"/>
    </row>
    <row r="16" spans="1:2" ht="13.5">
      <c r="A16" s="209" t="s">
        <v>312</v>
      </c>
      <c r="B16" s="218"/>
    </row>
    <row r="17" spans="1:2" ht="13.5">
      <c r="A17" s="209" t="s">
        <v>313</v>
      </c>
      <c r="B17" s="218"/>
    </row>
    <row r="18" spans="1:2" ht="13.5">
      <c r="A18" s="209" t="s">
        <v>314</v>
      </c>
      <c r="B18" s="218"/>
    </row>
    <row r="19" spans="1:2" ht="13.5">
      <c r="A19" s="209" t="s">
        <v>315</v>
      </c>
      <c r="B19" s="218"/>
    </row>
    <row r="20" spans="1:2" ht="13.5">
      <c r="A20" s="209" t="s">
        <v>316</v>
      </c>
      <c r="B20" s="218"/>
    </row>
    <row r="21" spans="1:2" ht="13.5">
      <c r="A21" s="209" t="s">
        <v>317</v>
      </c>
      <c r="B21" s="218"/>
    </row>
    <row r="22" spans="1:2" ht="14.25" thickBot="1">
      <c r="A22" s="210" t="s">
        <v>318</v>
      </c>
      <c r="B22" s="219"/>
    </row>
    <row r="23" spans="1:2" ht="14.25" thickTop="1">
      <c r="A23" s="211" t="s">
        <v>319</v>
      </c>
      <c r="B23" s="220" t="s">
        <v>320</v>
      </c>
    </row>
    <row r="24" spans="1:2" ht="13.5">
      <c r="A24" s="209" t="s">
        <v>321</v>
      </c>
      <c r="B24" s="218"/>
    </row>
    <row r="25" spans="1:2" ht="13.5">
      <c r="A25" s="209" t="s">
        <v>322</v>
      </c>
      <c r="B25" s="218"/>
    </row>
    <row r="26" spans="1:2" ht="13.5">
      <c r="A26" s="209" t="s">
        <v>323</v>
      </c>
      <c r="B26" s="218"/>
    </row>
    <row r="27" spans="1:2" ht="13.5">
      <c r="A27" s="209" t="s">
        <v>324</v>
      </c>
      <c r="B27" s="218"/>
    </row>
    <row r="28" spans="1:2" ht="13.5">
      <c r="A28" s="209" t="s">
        <v>325</v>
      </c>
      <c r="B28" s="218"/>
    </row>
    <row r="29" spans="1:2" ht="13.5">
      <c r="A29" s="209" t="s">
        <v>326</v>
      </c>
      <c r="B29" s="218"/>
    </row>
    <row r="30" spans="1:2" ht="13.5">
      <c r="A30" s="209" t="s">
        <v>327</v>
      </c>
      <c r="B30" s="218"/>
    </row>
    <row r="31" spans="1:2" ht="13.5">
      <c r="A31" s="209" t="s">
        <v>328</v>
      </c>
      <c r="B31" s="218"/>
    </row>
    <row r="32" spans="1:2" ht="13.5">
      <c r="A32" s="209" t="s">
        <v>329</v>
      </c>
      <c r="B32" s="218"/>
    </row>
    <row r="33" spans="1:2" ht="13.5">
      <c r="A33" s="209" t="s">
        <v>330</v>
      </c>
      <c r="B33" s="218"/>
    </row>
    <row r="34" spans="1:2" ht="14.25" thickBot="1">
      <c r="A34" s="212" t="s">
        <v>331</v>
      </c>
      <c r="B34" s="221"/>
    </row>
  </sheetData>
  <mergeCells count="10">
    <mergeCell ref="B11:B22"/>
    <mergeCell ref="B23:B34"/>
    <mergeCell ref="A3:B3"/>
    <mergeCell ref="A4:B4"/>
    <mergeCell ref="A5:B5"/>
    <mergeCell ref="A6:B6"/>
    <mergeCell ref="A7:B7"/>
    <mergeCell ref="A8:B8"/>
    <mergeCell ref="A9:B9"/>
    <mergeCell ref="A10:B10"/>
  </mergeCells>
  <hyperlinks>
    <hyperlink ref="A12" location="'(転入)県内'!A1" display="(転入)県内"/>
    <hyperlink ref="A13" location="'(転入)県外'!A1" display="(転入)県外"/>
    <hyperlink ref="A14" location="'(転入)北海道'!A1" display="(転入)北海道"/>
    <hyperlink ref="A15" location="'(転入)東　北'!A1" display="(転入)東　北"/>
    <hyperlink ref="A16" location="'(転入)関　東'!A1" display="(転入)関　東"/>
    <hyperlink ref="A17" location="'(転入)中　部'!A1" display="(転入)中　部"/>
    <hyperlink ref="A18" location="'(転入)近　畿'!A1" display="(転入)近　畿"/>
    <hyperlink ref="A19" location="'(転入)中　国'!A1" display="(転入)中　国"/>
    <hyperlink ref="A20" location="'(転入)四　国'!A1" display="(転入)四　国"/>
    <hyperlink ref="A21" location="'(転入)九　州'!A1" display="(転入)九　州"/>
    <hyperlink ref="A22" location="'(転入)国　外'!A1" display="(転入)国　外"/>
    <hyperlink ref="A23" location="'(転出)総数'!A1" display="(転出)総数"/>
    <hyperlink ref="A24" location="'(転出)県内'!A1" display="(転出)県内"/>
    <hyperlink ref="A25" location="'(転出)県外'!A1" display="(転出)県外"/>
    <hyperlink ref="A26" location="'(転出)北海道'!A1" display="(転出)北海道"/>
    <hyperlink ref="A27" location="'(転出)東　北'!A1" display="(転出)東　北"/>
    <hyperlink ref="A28" location="'(転出)関　東'!A1" display="(転出)関　東"/>
    <hyperlink ref="A29" location="'(転出)中　部'!A1" display="(転出)中　部"/>
    <hyperlink ref="A30" location="'(転出)近　畿'!A1" display="(転出)近　畿"/>
    <hyperlink ref="A31" location="'(転出)中　国'!A1" display="(転出)中　国"/>
    <hyperlink ref="A32" location="'(転出)四　国'!A1" display="(転出)四　国"/>
    <hyperlink ref="A33" location="'(転出)九　州'!A1" display="(転出)九　州"/>
    <hyperlink ref="A34" location="'(転出)国　外'!A1" display="(転出)国　外"/>
    <hyperlink ref="A11" location="'(転入)総数'!A1" display="(転入)総数"/>
    <hyperlink ref="A3:B3" location="'県外移動状況　（総　数）転入'!A1" display="県外移動状況　（総　数）転入"/>
    <hyperlink ref="A4:B4" location="'県外移動状況　（総　数）転出'!A1" display="県外移動状況　（総　数）転出"/>
    <hyperlink ref="A5:B5" location="'県外ブロック別移動状況　（総　数）転入'!A1" display="県外ブロック別移動状況　（総　数）転入"/>
    <hyperlink ref="A6:B6" location="'県外ブロック別移動状況　（総　数）転出'!A1" display="県外ブロック別移動状況　（総　数）転出"/>
    <hyperlink ref="A7:B7" location="'県内市町村間の移動状況　（総　数）転入'!A1" display="県内市町村間の移動状況　（総　数）転入"/>
    <hyperlink ref="A8:B8" location="'県内市町村間の移動状況　（総　数）転出'!A1" display="県内市町村間の移動状況　（総　数）転出"/>
    <hyperlink ref="A9:B9" location="'5歳階級別移動状況　（総　数）転入'!A1" display="5歳階級別移動状況　（総　数）転入"/>
    <hyperlink ref="A10:B10" location="'5歳階級別移動状況　（総　数）転出'!A1" display="5歳階級別移動状況　（総　数）転出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261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31512</v>
      </c>
      <c r="C5" s="108">
        <f>SUM(C7,C14,C21,C28,C35,C42,C49,C56,C63,C70,C77,G7,G14,G21,G28,G35,G42,G49,G56,G63,G70,G71)</f>
        <v>15453</v>
      </c>
      <c r="D5" s="109">
        <f>SUM(D7,D14,D21,D28,D35,D42,D49,D56,D63,D70,D77,H7,H14,H21,H28,H35,H42,H49,H56,H63,H70,H71)</f>
        <v>16059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4"/>
      <c r="G6" s="110"/>
      <c r="H6" s="110"/>
    </row>
    <row r="7" spans="1:9" ht="14.25">
      <c r="A7" s="115" t="s">
        <v>241</v>
      </c>
      <c r="B7" s="116">
        <v>2487</v>
      </c>
      <c r="C7" s="116">
        <v>1295</v>
      </c>
      <c r="D7" s="116">
        <v>1192</v>
      </c>
      <c r="E7" s="117" t="s">
        <v>242</v>
      </c>
      <c r="F7" s="118">
        <v>1001</v>
      </c>
      <c r="G7" s="116">
        <v>588</v>
      </c>
      <c r="H7" s="110">
        <v>413</v>
      </c>
      <c r="I7" s="119"/>
    </row>
    <row r="8" spans="1:9" ht="14.25">
      <c r="A8" s="115">
        <v>0</v>
      </c>
      <c r="B8" s="116">
        <v>337</v>
      </c>
      <c r="C8" s="116">
        <v>177</v>
      </c>
      <c r="D8" s="116">
        <v>160</v>
      </c>
      <c r="E8" s="117">
        <v>55</v>
      </c>
      <c r="F8" s="118">
        <v>320</v>
      </c>
      <c r="G8" s="116">
        <v>196</v>
      </c>
      <c r="H8" s="110">
        <v>124</v>
      </c>
      <c r="I8" s="119"/>
    </row>
    <row r="9" spans="1:9" ht="14.25">
      <c r="A9" s="115">
        <v>1</v>
      </c>
      <c r="B9" s="116">
        <v>646</v>
      </c>
      <c r="C9" s="116">
        <v>348</v>
      </c>
      <c r="D9" s="116">
        <v>298</v>
      </c>
      <c r="E9" s="117">
        <v>56</v>
      </c>
      <c r="F9" s="118">
        <v>263</v>
      </c>
      <c r="G9" s="116">
        <v>157</v>
      </c>
      <c r="H9" s="110">
        <v>106</v>
      </c>
      <c r="I9" s="119"/>
    </row>
    <row r="10" spans="1:9" ht="14.25">
      <c r="A10" s="115">
        <v>2</v>
      </c>
      <c r="B10" s="116">
        <v>563</v>
      </c>
      <c r="C10" s="116">
        <v>302</v>
      </c>
      <c r="D10" s="116">
        <v>261</v>
      </c>
      <c r="E10" s="117">
        <v>57</v>
      </c>
      <c r="F10" s="118">
        <v>138</v>
      </c>
      <c r="G10" s="116">
        <v>81</v>
      </c>
      <c r="H10" s="110">
        <v>57</v>
      </c>
      <c r="I10" s="119"/>
    </row>
    <row r="11" spans="1:9" ht="14.25">
      <c r="A11" s="115">
        <v>3</v>
      </c>
      <c r="B11" s="116">
        <v>484</v>
      </c>
      <c r="C11" s="116">
        <v>239</v>
      </c>
      <c r="D11" s="116">
        <v>245</v>
      </c>
      <c r="E11" s="117">
        <v>58</v>
      </c>
      <c r="F11" s="118">
        <v>138</v>
      </c>
      <c r="G11" s="116">
        <v>81</v>
      </c>
      <c r="H11" s="110">
        <v>57</v>
      </c>
      <c r="I11" s="119"/>
    </row>
    <row r="12" spans="1:9" ht="14.25">
      <c r="A12" s="120">
        <v>4</v>
      </c>
      <c r="B12" s="121">
        <v>457</v>
      </c>
      <c r="C12" s="121">
        <v>229</v>
      </c>
      <c r="D12" s="121">
        <v>228</v>
      </c>
      <c r="E12" s="122">
        <v>59</v>
      </c>
      <c r="F12" s="123">
        <v>142</v>
      </c>
      <c r="G12" s="121">
        <v>73</v>
      </c>
      <c r="H12" s="124">
        <v>69</v>
      </c>
      <c r="I12" s="119"/>
    </row>
    <row r="13" spans="1:9" ht="10.5" customHeight="1">
      <c r="A13" s="115"/>
      <c r="B13" s="116"/>
      <c r="C13" s="116"/>
      <c r="D13" s="116"/>
      <c r="E13" s="117"/>
      <c r="F13" s="118"/>
      <c r="G13" s="116"/>
      <c r="H13" s="110"/>
      <c r="I13" s="119"/>
    </row>
    <row r="14" spans="1:9" ht="14.25">
      <c r="A14" s="115" t="s">
        <v>243</v>
      </c>
      <c r="B14" s="116">
        <v>1428</v>
      </c>
      <c r="C14" s="116">
        <v>697</v>
      </c>
      <c r="D14" s="116">
        <v>731</v>
      </c>
      <c r="E14" s="117" t="s">
        <v>244</v>
      </c>
      <c r="F14" s="118">
        <v>578</v>
      </c>
      <c r="G14" s="116">
        <v>333</v>
      </c>
      <c r="H14" s="110">
        <v>245</v>
      </c>
      <c r="I14" s="119"/>
    </row>
    <row r="15" spans="1:9" ht="14.25">
      <c r="A15" s="115">
        <v>5</v>
      </c>
      <c r="B15" s="116">
        <v>394</v>
      </c>
      <c r="C15" s="116">
        <v>182</v>
      </c>
      <c r="D15" s="116">
        <v>212</v>
      </c>
      <c r="E15" s="117">
        <v>60</v>
      </c>
      <c r="F15" s="118">
        <v>153</v>
      </c>
      <c r="G15" s="116">
        <v>93</v>
      </c>
      <c r="H15" s="110">
        <v>60</v>
      </c>
      <c r="I15" s="119"/>
    </row>
    <row r="16" spans="1:9" ht="14.25">
      <c r="A16" s="115">
        <v>6</v>
      </c>
      <c r="B16" s="116">
        <v>351</v>
      </c>
      <c r="C16" s="116">
        <v>174</v>
      </c>
      <c r="D16" s="116">
        <v>177</v>
      </c>
      <c r="E16" s="117">
        <v>61</v>
      </c>
      <c r="F16" s="118">
        <v>132</v>
      </c>
      <c r="G16" s="116">
        <v>84</v>
      </c>
      <c r="H16" s="110">
        <v>48</v>
      </c>
      <c r="I16" s="119"/>
    </row>
    <row r="17" spans="1:9" ht="14.25">
      <c r="A17" s="115">
        <v>7</v>
      </c>
      <c r="B17" s="116">
        <v>304</v>
      </c>
      <c r="C17" s="116">
        <v>153</v>
      </c>
      <c r="D17" s="116">
        <v>151</v>
      </c>
      <c r="E17" s="117">
        <v>62</v>
      </c>
      <c r="F17" s="118">
        <v>111</v>
      </c>
      <c r="G17" s="116">
        <v>57</v>
      </c>
      <c r="H17" s="110">
        <v>54</v>
      </c>
      <c r="I17" s="119"/>
    </row>
    <row r="18" spans="1:9" ht="14.25">
      <c r="A18" s="115">
        <v>8</v>
      </c>
      <c r="B18" s="116">
        <v>191</v>
      </c>
      <c r="C18" s="116">
        <v>91</v>
      </c>
      <c r="D18" s="116">
        <v>100</v>
      </c>
      <c r="E18" s="117">
        <v>63</v>
      </c>
      <c r="F18" s="118">
        <v>95</v>
      </c>
      <c r="G18" s="116">
        <v>56</v>
      </c>
      <c r="H18" s="110">
        <v>39</v>
      </c>
      <c r="I18" s="119"/>
    </row>
    <row r="19" spans="1:9" ht="14.25">
      <c r="A19" s="120">
        <v>9</v>
      </c>
      <c r="B19" s="121">
        <v>188</v>
      </c>
      <c r="C19" s="121">
        <v>97</v>
      </c>
      <c r="D19" s="121">
        <v>91</v>
      </c>
      <c r="E19" s="122">
        <v>64</v>
      </c>
      <c r="F19" s="123">
        <v>87</v>
      </c>
      <c r="G19" s="121">
        <v>43</v>
      </c>
      <c r="H19" s="124">
        <v>44</v>
      </c>
      <c r="I19" s="119"/>
    </row>
    <row r="20" spans="1:9" ht="10.5" customHeight="1">
      <c r="A20" s="115"/>
      <c r="B20" s="116"/>
      <c r="C20" s="116"/>
      <c r="D20" s="116"/>
      <c r="E20" s="117"/>
      <c r="F20" s="118"/>
      <c r="G20" s="116"/>
      <c r="H20" s="110"/>
      <c r="I20" s="119"/>
    </row>
    <row r="21" spans="1:9" ht="14.25">
      <c r="A21" s="115" t="s">
        <v>245</v>
      </c>
      <c r="B21" s="116">
        <v>640</v>
      </c>
      <c r="C21" s="116">
        <v>320</v>
      </c>
      <c r="D21" s="116">
        <v>320</v>
      </c>
      <c r="E21" s="117" t="s">
        <v>246</v>
      </c>
      <c r="F21" s="118">
        <v>414</v>
      </c>
      <c r="G21" s="116">
        <v>219</v>
      </c>
      <c r="H21" s="110">
        <v>195</v>
      </c>
      <c r="I21" s="119"/>
    </row>
    <row r="22" spans="1:9" ht="14.25">
      <c r="A22" s="115">
        <v>10</v>
      </c>
      <c r="B22" s="116">
        <v>141</v>
      </c>
      <c r="C22" s="116">
        <v>82</v>
      </c>
      <c r="D22" s="116">
        <v>59</v>
      </c>
      <c r="E22" s="117">
        <v>65</v>
      </c>
      <c r="F22" s="118">
        <v>94</v>
      </c>
      <c r="G22" s="116">
        <v>52</v>
      </c>
      <c r="H22" s="110">
        <v>42</v>
      </c>
      <c r="I22" s="119"/>
    </row>
    <row r="23" spans="1:9" ht="14.25">
      <c r="A23" s="115">
        <v>11</v>
      </c>
      <c r="B23" s="116">
        <v>138</v>
      </c>
      <c r="C23" s="116">
        <v>76</v>
      </c>
      <c r="D23" s="116">
        <v>62</v>
      </c>
      <c r="E23" s="117">
        <v>66</v>
      </c>
      <c r="F23" s="118">
        <v>92</v>
      </c>
      <c r="G23" s="116">
        <v>46</v>
      </c>
      <c r="H23" s="110">
        <v>46</v>
      </c>
      <c r="I23" s="119"/>
    </row>
    <row r="24" spans="1:9" ht="14.25">
      <c r="A24" s="115">
        <v>12</v>
      </c>
      <c r="B24" s="116">
        <v>116</v>
      </c>
      <c r="C24" s="116">
        <v>59</v>
      </c>
      <c r="D24" s="116">
        <v>57</v>
      </c>
      <c r="E24" s="117">
        <v>67</v>
      </c>
      <c r="F24" s="118">
        <v>79</v>
      </c>
      <c r="G24" s="116">
        <v>39</v>
      </c>
      <c r="H24" s="110">
        <v>40</v>
      </c>
      <c r="I24" s="119"/>
    </row>
    <row r="25" spans="1:9" ht="14.25">
      <c r="A25" s="115">
        <v>13</v>
      </c>
      <c r="B25" s="116">
        <v>136</v>
      </c>
      <c r="C25" s="116">
        <v>51</v>
      </c>
      <c r="D25" s="116">
        <v>85</v>
      </c>
      <c r="E25" s="117">
        <v>68</v>
      </c>
      <c r="F25" s="118">
        <v>85</v>
      </c>
      <c r="G25" s="116">
        <v>45</v>
      </c>
      <c r="H25" s="110">
        <v>40</v>
      </c>
      <c r="I25" s="119"/>
    </row>
    <row r="26" spans="1:9" ht="14.25">
      <c r="A26" s="120">
        <v>14</v>
      </c>
      <c r="B26" s="121">
        <v>109</v>
      </c>
      <c r="C26" s="121">
        <v>52</v>
      </c>
      <c r="D26" s="121">
        <v>57</v>
      </c>
      <c r="E26" s="122">
        <v>69</v>
      </c>
      <c r="F26" s="123">
        <v>64</v>
      </c>
      <c r="G26" s="121">
        <v>37</v>
      </c>
      <c r="H26" s="124">
        <v>27</v>
      </c>
      <c r="I26" s="119"/>
    </row>
    <row r="27" spans="1:9" ht="10.5" customHeight="1">
      <c r="A27" s="115"/>
      <c r="B27" s="116"/>
      <c r="C27" s="116"/>
      <c r="D27" s="116"/>
      <c r="E27" s="117"/>
      <c r="F27" s="118"/>
      <c r="G27" s="116"/>
      <c r="H27" s="110"/>
      <c r="I27" s="119"/>
    </row>
    <row r="28" spans="1:9" ht="14.25">
      <c r="A28" s="115" t="s">
        <v>247</v>
      </c>
      <c r="B28" s="116">
        <v>1487</v>
      </c>
      <c r="C28" s="116">
        <v>718</v>
      </c>
      <c r="D28" s="116">
        <v>769</v>
      </c>
      <c r="E28" s="117" t="s">
        <v>248</v>
      </c>
      <c r="F28" s="118">
        <v>275</v>
      </c>
      <c r="G28" s="116">
        <v>125</v>
      </c>
      <c r="H28" s="110">
        <v>150</v>
      </c>
      <c r="I28" s="119"/>
    </row>
    <row r="29" spans="1:9" ht="14.25">
      <c r="A29" s="115">
        <v>15</v>
      </c>
      <c r="B29" s="116">
        <v>136</v>
      </c>
      <c r="C29" s="116">
        <v>67</v>
      </c>
      <c r="D29" s="116">
        <v>69</v>
      </c>
      <c r="E29" s="117">
        <v>70</v>
      </c>
      <c r="F29" s="118">
        <v>62</v>
      </c>
      <c r="G29" s="116">
        <v>26</v>
      </c>
      <c r="H29" s="110">
        <v>36</v>
      </c>
      <c r="I29" s="119"/>
    </row>
    <row r="30" spans="1:9" ht="14.25">
      <c r="A30" s="115">
        <v>16</v>
      </c>
      <c r="B30" s="116">
        <v>160</v>
      </c>
      <c r="C30" s="116">
        <v>86</v>
      </c>
      <c r="D30" s="116">
        <v>74</v>
      </c>
      <c r="E30" s="117">
        <v>71</v>
      </c>
      <c r="F30" s="118">
        <v>60</v>
      </c>
      <c r="G30" s="116">
        <v>32</v>
      </c>
      <c r="H30" s="110">
        <v>28</v>
      </c>
      <c r="I30" s="119"/>
    </row>
    <row r="31" spans="1:9" ht="14.25">
      <c r="A31" s="115">
        <v>17</v>
      </c>
      <c r="B31" s="116">
        <v>126</v>
      </c>
      <c r="C31" s="116">
        <v>64</v>
      </c>
      <c r="D31" s="116">
        <v>62</v>
      </c>
      <c r="E31" s="117">
        <v>72</v>
      </c>
      <c r="F31" s="118">
        <v>51</v>
      </c>
      <c r="G31" s="116">
        <v>22</v>
      </c>
      <c r="H31" s="110">
        <v>29</v>
      </c>
      <c r="I31" s="119"/>
    </row>
    <row r="32" spans="1:9" ht="14.25">
      <c r="A32" s="115">
        <v>18</v>
      </c>
      <c r="B32" s="116">
        <v>278</v>
      </c>
      <c r="C32" s="116">
        <v>135</v>
      </c>
      <c r="D32" s="116">
        <v>143</v>
      </c>
      <c r="E32" s="117">
        <v>73</v>
      </c>
      <c r="F32" s="118">
        <v>48</v>
      </c>
      <c r="G32" s="116">
        <v>22</v>
      </c>
      <c r="H32" s="110">
        <v>26</v>
      </c>
      <c r="I32" s="119"/>
    </row>
    <row r="33" spans="1:9" ht="14.25">
      <c r="A33" s="120">
        <v>19</v>
      </c>
      <c r="B33" s="121">
        <v>787</v>
      </c>
      <c r="C33" s="121">
        <v>366</v>
      </c>
      <c r="D33" s="121">
        <v>421</v>
      </c>
      <c r="E33" s="122">
        <v>74</v>
      </c>
      <c r="F33" s="123">
        <v>54</v>
      </c>
      <c r="G33" s="121">
        <v>23</v>
      </c>
      <c r="H33" s="124">
        <v>31</v>
      </c>
      <c r="I33" s="119"/>
    </row>
    <row r="34" spans="1:9" ht="10.5" customHeight="1">
      <c r="A34" s="115"/>
      <c r="B34" s="116"/>
      <c r="C34" s="116"/>
      <c r="D34" s="116"/>
      <c r="E34" s="117"/>
      <c r="F34" s="118"/>
      <c r="G34" s="116"/>
      <c r="H34" s="110"/>
      <c r="I34" s="119"/>
    </row>
    <row r="35" spans="1:9" ht="14.25">
      <c r="A35" s="115" t="s">
        <v>249</v>
      </c>
      <c r="B35" s="116">
        <v>5518</v>
      </c>
      <c r="C35" s="116">
        <v>2334</v>
      </c>
      <c r="D35" s="116">
        <v>3184</v>
      </c>
      <c r="E35" s="117" t="s">
        <v>250</v>
      </c>
      <c r="F35" s="118">
        <v>198</v>
      </c>
      <c r="G35" s="116">
        <v>74</v>
      </c>
      <c r="H35" s="110">
        <v>124</v>
      </c>
      <c r="I35" s="119"/>
    </row>
    <row r="36" spans="1:9" ht="14.25">
      <c r="A36" s="115">
        <v>20</v>
      </c>
      <c r="B36" s="116">
        <v>837</v>
      </c>
      <c r="C36" s="116">
        <v>379</v>
      </c>
      <c r="D36" s="116">
        <v>458</v>
      </c>
      <c r="E36" s="117">
        <v>75</v>
      </c>
      <c r="F36" s="118">
        <v>48</v>
      </c>
      <c r="G36" s="116">
        <v>23</v>
      </c>
      <c r="H36" s="110">
        <v>25</v>
      </c>
      <c r="I36" s="119"/>
    </row>
    <row r="37" spans="1:9" ht="14.25">
      <c r="A37" s="115">
        <v>21</v>
      </c>
      <c r="B37" s="116">
        <v>971</v>
      </c>
      <c r="C37" s="116">
        <v>387</v>
      </c>
      <c r="D37" s="116">
        <v>584</v>
      </c>
      <c r="E37" s="117">
        <v>76</v>
      </c>
      <c r="F37" s="118">
        <v>40</v>
      </c>
      <c r="G37" s="116">
        <v>18</v>
      </c>
      <c r="H37" s="110">
        <v>22</v>
      </c>
      <c r="I37" s="119"/>
    </row>
    <row r="38" spans="1:9" ht="14.25">
      <c r="A38" s="115">
        <v>22</v>
      </c>
      <c r="B38" s="116">
        <v>1004</v>
      </c>
      <c r="C38" s="116">
        <v>414</v>
      </c>
      <c r="D38" s="116">
        <v>590</v>
      </c>
      <c r="E38" s="117">
        <v>77</v>
      </c>
      <c r="F38" s="118">
        <v>48</v>
      </c>
      <c r="G38" s="116">
        <v>14</v>
      </c>
      <c r="H38" s="110">
        <v>34</v>
      </c>
      <c r="I38" s="119"/>
    </row>
    <row r="39" spans="1:9" ht="14.25">
      <c r="A39" s="115">
        <v>23</v>
      </c>
      <c r="B39" s="116">
        <v>1439</v>
      </c>
      <c r="C39" s="116">
        <v>613</v>
      </c>
      <c r="D39" s="116">
        <v>826</v>
      </c>
      <c r="E39" s="117">
        <v>78</v>
      </c>
      <c r="F39" s="118">
        <v>33</v>
      </c>
      <c r="G39" s="116">
        <v>9</v>
      </c>
      <c r="H39" s="110">
        <v>24</v>
      </c>
      <c r="I39" s="119"/>
    </row>
    <row r="40" spans="1:9" ht="14.25">
      <c r="A40" s="120">
        <v>24</v>
      </c>
      <c r="B40" s="121">
        <v>1267</v>
      </c>
      <c r="C40" s="121">
        <v>541</v>
      </c>
      <c r="D40" s="121">
        <v>726</v>
      </c>
      <c r="E40" s="122">
        <v>79</v>
      </c>
      <c r="F40" s="123">
        <v>29</v>
      </c>
      <c r="G40" s="121">
        <v>10</v>
      </c>
      <c r="H40" s="124">
        <v>19</v>
      </c>
      <c r="I40" s="119"/>
    </row>
    <row r="41" spans="1:9" ht="10.5" customHeight="1">
      <c r="A41" s="115"/>
      <c r="B41" s="116"/>
      <c r="C41" s="116"/>
      <c r="D41" s="116"/>
      <c r="E41" s="117"/>
      <c r="F41" s="118"/>
      <c r="G41" s="116"/>
      <c r="H41" s="110"/>
      <c r="I41" s="119"/>
    </row>
    <row r="42" spans="1:9" ht="14.25">
      <c r="A42" s="115" t="s">
        <v>251</v>
      </c>
      <c r="B42" s="116">
        <v>6342</v>
      </c>
      <c r="C42" s="116">
        <v>2816</v>
      </c>
      <c r="D42" s="116">
        <v>3526</v>
      </c>
      <c r="E42" s="117" t="s">
        <v>252</v>
      </c>
      <c r="F42" s="118">
        <v>167</v>
      </c>
      <c r="G42" s="116">
        <v>49</v>
      </c>
      <c r="H42" s="110">
        <v>118</v>
      </c>
      <c r="I42" s="119"/>
    </row>
    <row r="43" spans="1:9" ht="14.25">
      <c r="A43" s="115">
        <v>25</v>
      </c>
      <c r="B43" s="116">
        <v>1439</v>
      </c>
      <c r="C43" s="116">
        <v>658</v>
      </c>
      <c r="D43" s="116">
        <v>781</v>
      </c>
      <c r="E43" s="117">
        <v>80</v>
      </c>
      <c r="F43" s="118">
        <v>50</v>
      </c>
      <c r="G43" s="116">
        <v>15</v>
      </c>
      <c r="H43" s="110">
        <v>35</v>
      </c>
      <c r="I43" s="119"/>
    </row>
    <row r="44" spans="1:9" ht="14.25">
      <c r="A44" s="115">
        <v>26</v>
      </c>
      <c r="B44" s="116">
        <v>1276</v>
      </c>
      <c r="C44" s="116">
        <v>563</v>
      </c>
      <c r="D44" s="116">
        <v>713</v>
      </c>
      <c r="E44" s="117">
        <v>81</v>
      </c>
      <c r="F44" s="118">
        <v>33</v>
      </c>
      <c r="G44" s="116">
        <v>10</v>
      </c>
      <c r="H44" s="110">
        <v>23</v>
      </c>
      <c r="I44" s="119"/>
    </row>
    <row r="45" spans="1:9" ht="14.25">
      <c r="A45" s="115">
        <v>27</v>
      </c>
      <c r="B45" s="116">
        <v>1247</v>
      </c>
      <c r="C45" s="116">
        <v>535</v>
      </c>
      <c r="D45" s="116">
        <v>712</v>
      </c>
      <c r="E45" s="117">
        <v>82</v>
      </c>
      <c r="F45" s="118">
        <v>31</v>
      </c>
      <c r="G45" s="116">
        <v>7</v>
      </c>
      <c r="H45" s="110">
        <v>24</v>
      </c>
      <c r="I45" s="119"/>
    </row>
    <row r="46" spans="1:9" ht="14.25">
      <c r="A46" s="115">
        <v>28</v>
      </c>
      <c r="B46" s="116">
        <v>1183</v>
      </c>
      <c r="C46" s="116">
        <v>530</v>
      </c>
      <c r="D46" s="116">
        <v>653</v>
      </c>
      <c r="E46" s="117">
        <v>83</v>
      </c>
      <c r="F46" s="118">
        <v>28</v>
      </c>
      <c r="G46" s="116">
        <v>8</v>
      </c>
      <c r="H46" s="110">
        <v>20</v>
      </c>
      <c r="I46" s="119"/>
    </row>
    <row r="47" spans="1:9" ht="14.25">
      <c r="A47" s="120">
        <v>29</v>
      </c>
      <c r="B47" s="121">
        <v>1197</v>
      </c>
      <c r="C47" s="121">
        <v>530</v>
      </c>
      <c r="D47" s="121">
        <v>667</v>
      </c>
      <c r="E47" s="122">
        <v>84</v>
      </c>
      <c r="F47" s="123">
        <v>25</v>
      </c>
      <c r="G47" s="121">
        <v>9</v>
      </c>
      <c r="H47" s="124">
        <v>16</v>
      </c>
      <c r="I47" s="119"/>
    </row>
    <row r="48" spans="1:9" ht="10.5" customHeight="1">
      <c r="A48" s="115"/>
      <c r="B48" s="116"/>
      <c r="C48" s="116"/>
      <c r="D48" s="116"/>
      <c r="E48" s="117"/>
      <c r="F48" s="118"/>
      <c r="G48" s="116"/>
      <c r="H48" s="110"/>
      <c r="I48" s="119"/>
    </row>
    <row r="49" spans="1:9" ht="14.25">
      <c r="A49" s="115" t="s">
        <v>253</v>
      </c>
      <c r="B49" s="116">
        <v>4481</v>
      </c>
      <c r="C49" s="116">
        <v>2165</v>
      </c>
      <c r="D49" s="116">
        <v>2316</v>
      </c>
      <c r="E49" s="117" t="s">
        <v>254</v>
      </c>
      <c r="F49" s="118">
        <v>125</v>
      </c>
      <c r="G49" s="116">
        <v>30</v>
      </c>
      <c r="H49" s="110">
        <v>95</v>
      </c>
      <c r="I49" s="119"/>
    </row>
    <row r="50" spans="1:9" ht="14.25">
      <c r="A50" s="115">
        <v>30</v>
      </c>
      <c r="B50" s="116">
        <v>1081</v>
      </c>
      <c r="C50" s="116">
        <v>482</v>
      </c>
      <c r="D50" s="116">
        <v>599</v>
      </c>
      <c r="E50" s="117">
        <v>85</v>
      </c>
      <c r="F50" s="118">
        <v>32</v>
      </c>
      <c r="G50" s="116">
        <v>11</v>
      </c>
      <c r="H50" s="110">
        <v>21</v>
      </c>
      <c r="I50" s="119"/>
    </row>
    <row r="51" spans="1:9" ht="14.25">
      <c r="A51" s="115">
        <v>31</v>
      </c>
      <c r="B51" s="116">
        <v>1042</v>
      </c>
      <c r="C51" s="116">
        <v>508</v>
      </c>
      <c r="D51" s="116">
        <v>534</v>
      </c>
      <c r="E51" s="117">
        <v>86</v>
      </c>
      <c r="F51" s="118">
        <v>28</v>
      </c>
      <c r="G51" s="116">
        <v>7</v>
      </c>
      <c r="H51" s="110">
        <v>21</v>
      </c>
      <c r="I51" s="119"/>
    </row>
    <row r="52" spans="1:9" ht="14.25">
      <c r="A52" s="115">
        <v>32</v>
      </c>
      <c r="B52" s="116">
        <v>912</v>
      </c>
      <c r="C52" s="116">
        <v>440</v>
      </c>
      <c r="D52" s="116">
        <v>472</v>
      </c>
      <c r="E52" s="117">
        <v>87</v>
      </c>
      <c r="F52" s="118">
        <v>19</v>
      </c>
      <c r="G52" s="116">
        <v>3</v>
      </c>
      <c r="H52" s="110">
        <v>16</v>
      </c>
      <c r="I52" s="119"/>
    </row>
    <row r="53" spans="1:9" ht="14.25">
      <c r="A53" s="115">
        <v>33</v>
      </c>
      <c r="B53" s="116">
        <v>768</v>
      </c>
      <c r="C53" s="116">
        <v>380</v>
      </c>
      <c r="D53" s="116">
        <v>388</v>
      </c>
      <c r="E53" s="117">
        <v>88</v>
      </c>
      <c r="F53" s="118">
        <v>20</v>
      </c>
      <c r="G53" s="116">
        <v>5</v>
      </c>
      <c r="H53" s="110">
        <v>15</v>
      </c>
      <c r="I53" s="119"/>
    </row>
    <row r="54" spans="1:9" ht="14.25">
      <c r="A54" s="120">
        <v>34</v>
      </c>
      <c r="B54" s="121">
        <v>678</v>
      </c>
      <c r="C54" s="121">
        <v>355</v>
      </c>
      <c r="D54" s="121">
        <v>323</v>
      </c>
      <c r="E54" s="122">
        <v>89</v>
      </c>
      <c r="F54" s="123">
        <v>26</v>
      </c>
      <c r="G54" s="121">
        <v>4</v>
      </c>
      <c r="H54" s="124">
        <v>22</v>
      </c>
      <c r="I54" s="119"/>
    </row>
    <row r="55" spans="1:9" ht="10.5" customHeight="1">
      <c r="A55" s="115"/>
      <c r="B55" s="116"/>
      <c r="C55" s="116"/>
      <c r="D55" s="116"/>
      <c r="E55" s="117"/>
      <c r="F55" s="118"/>
      <c r="G55" s="116"/>
      <c r="H55" s="110"/>
      <c r="I55" s="119"/>
    </row>
    <row r="56" spans="1:9" ht="14.25">
      <c r="A56" s="115" t="s">
        <v>255</v>
      </c>
      <c r="B56" s="116">
        <v>2329</v>
      </c>
      <c r="C56" s="116">
        <v>1290</v>
      </c>
      <c r="D56" s="116">
        <v>1039</v>
      </c>
      <c r="E56" s="117" t="s">
        <v>256</v>
      </c>
      <c r="F56" s="118">
        <v>57</v>
      </c>
      <c r="G56" s="116">
        <v>11</v>
      </c>
      <c r="H56" s="110">
        <v>46</v>
      </c>
      <c r="I56" s="119"/>
    </row>
    <row r="57" spans="1:9" ht="14.25">
      <c r="A57" s="115">
        <v>35</v>
      </c>
      <c r="B57" s="116">
        <v>599</v>
      </c>
      <c r="C57" s="116">
        <v>313</v>
      </c>
      <c r="D57" s="116">
        <v>286</v>
      </c>
      <c r="E57" s="117">
        <v>90</v>
      </c>
      <c r="F57" s="118">
        <v>15</v>
      </c>
      <c r="G57" s="116">
        <v>2</v>
      </c>
      <c r="H57" s="110">
        <v>13</v>
      </c>
      <c r="I57" s="119"/>
    </row>
    <row r="58" spans="1:9" ht="14.25">
      <c r="A58" s="115">
        <v>36</v>
      </c>
      <c r="B58" s="116">
        <v>575</v>
      </c>
      <c r="C58" s="116">
        <v>323</v>
      </c>
      <c r="D58" s="116">
        <v>252</v>
      </c>
      <c r="E58" s="117">
        <v>91</v>
      </c>
      <c r="F58" s="118">
        <v>15</v>
      </c>
      <c r="G58" s="116">
        <v>2</v>
      </c>
      <c r="H58" s="110">
        <v>13</v>
      </c>
      <c r="I58" s="119"/>
    </row>
    <row r="59" spans="1:9" ht="14.25">
      <c r="A59" s="115">
        <v>37</v>
      </c>
      <c r="B59" s="116">
        <v>342</v>
      </c>
      <c r="C59" s="116">
        <v>190</v>
      </c>
      <c r="D59" s="116">
        <v>152</v>
      </c>
      <c r="E59" s="117">
        <v>92</v>
      </c>
      <c r="F59" s="118">
        <v>13</v>
      </c>
      <c r="G59" s="116">
        <v>3</v>
      </c>
      <c r="H59" s="110">
        <v>10</v>
      </c>
      <c r="I59" s="119"/>
    </row>
    <row r="60" spans="1:9" ht="14.25">
      <c r="A60" s="115">
        <v>38</v>
      </c>
      <c r="B60" s="116">
        <v>420</v>
      </c>
      <c r="C60" s="116">
        <v>239</v>
      </c>
      <c r="D60" s="116">
        <v>181</v>
      </c>
      <c r="E60" s="117">
        <v>93</v>
      </c>
      <c r="F60" s="118">
        <v>7</v>
      </c>
      <c r="G60" s="116">
        <v>2</v>
      </c>
      <c r="H60" s="110">
        <v>5</v>
      </c>
      <c r="I60" s="119"/>
    </row>
    <row r="61" spans="1:9" ht="14.25">
      <c r="A61" s="120">
        <v>39</v>
      </c>
      <c r="B61" s="121">
        <v>393</v>
      </c>
      <c r="C61" s="121">
        <v>225</v>
      </c>
      <c r="D61" s="121">
        <v>168</v>
      </c>
      <c r="E61" s="122">
        <v>94</v>
      </c>
      <c r="F61" s="123">
        <v>7</v>
      </c>
      <c r="G61" s="121">
        <v>2</v>
      </c>
      <c r="H61" s="124">
        <v>5</v>
      </c>
      <c r="I61" s="119"/>
    </row>
    <row r="62" spans="1:9" ht="10.5" customHeight="1">
      <c r="A62" s="115"/>
      <c r="B62" s="116"/>
      <c r="C62" s="116"/>
      <c r="D62" s="116"/>
      <c r="E62" s="117"/>
      <c r="F62" s="118"/>
      <c r="G62" s="116"/>
      <c r="H62" s="110"/>
      <c r="I62" s="119"/>
    </row>
    <row r="63" spans="1:9" ht="14.25">
      <c r="A63" s="115" t="s">
        <v>257</v>
      </c>
      <c r="B63" s="116">
        <v>1490</v>
      </c>
      <c r="C63" s="116">
        <v>912</v>
      </c>
      <c r="D63" s="116">
        <v>578</v>
      </c>
      <c r="E63" s="117" t="s">
        <v>258</v>
      </c>
      <c r="F63" s="118">
        <v>12</v>
      </c>
      <c r="G63" s="116">
        <v>5</v>
      </c>
      <c r="H63" s="110">
        <v>7</v>
      </c>
      <c r="I63" s="119"/>
    </row>
    <row r="64" spans="1:9" ht="14.25">
      <c r="A64" s="115">
        <v>40</v>
      </c>
      <c r="B64" s="116">
        <v>370</v>
      </c>
      <c r="C64" s="116">
        <v>230</v>
      </c>
      <c r="D64" s="116">
        <v>140</v>
      </c>
      <c r="E64" s="117">
        <v>95</v>
      </c>
      <c r="F64" s="118">
        <v>5</v>
      </c>
      <c r="G64" s="116">
        <v>2</v>
      </c>
      <c r="H64" s="110">
        <v>3</v>
      </c>
      <c r="I64" s="119"/>
    </row>
    <row r="65" spans="1:9" ht="14.25">
      <c r="A65" s="115">
        <v>41</v>
      </c>
      <c r="B65" s="116">
        <v>293</v>
      </c>
      <c r="C65" s="116">
        <v>174</v>
      </c>
      <c r="D65" s="116">
        <v>119</v>
      </c>
      <c r="E65" s="117">
        <v>96</v>
      </c>
      <c r="F65" s="118">
        <v>2</v>
      </c>
      <c r="G65" s="116"/>
      <c r="H65" s="110">
        <v>2</v>
      </c>
      <c r="I65" s="119"/>
    </row>
    <row r="66" spans="1:9" ht="14.25">
      <c r="A66" s="115">
        <v>42</v>
      </c>
      <c r="B66" s="116">
        <v>283</v>
      </c>
      <c r="C66" s="116">
        <v>167</v>
      </c>
      <c r="D66" s="116">
        <v>116</v>
      </c>
      <c r="E66" s="117">
        <v>97</v>
      </c>
      <c r="F66" s="118">
        <v>1</v>
      </c>
      <c r="G66" s="116">
        <v>1</v>
      </c>
      <c r="H66" s="110"/>
      <c r="I66" s="119"/>
    </row>
    <row r="67" spans="1:9" ht="14.25">
      <c r="A67" s="115">
        <v>43</v>
      </c>
      <c r="B67" s="116">
        <v>277</v>
      </c>
      <c r="C67" s="116">
        <v>184</v>
      </c>
      <c r="D67" s="116">
        <v>93</v>
      </c>
      <c r="E67" s="117">
        <v>98</v>
      </c>
      <c r="F67" s="118">
        <v>4</v>
      </c>
      <c r="G67" s="116">
        <v>2</v>
      </c>
      <c r="H67" s="110">
        <v>2</v>
      </c>
      <c r="I67" s="119"/>
    </row>
    <row r="68" spans="1:9" ht="14.25">
      <c r="A68" s="120">
        <v>44</v>
      </c>
      <c r="B68" s="121">
        <v>267</v>
      </c>
      <c r="C68" s="121">
        <v>157</v>
      </c>
      <c r="D68" s="121">
        <v>110</v>
      </c>
      <c r="E68" s="122">
        <v>99</v>
      </c>
      <c r="F68" s="123"/>
      <c r="G68" s="121"/>
      <c r="H68" s="124"/>
      <c r="I68" s="119"/>
    </row>
    <row r="69" spans="1:9" ht="10.5" customHeight="1">
      <c r="A69" s="115"/>
      <c r="B69" s="116"/>
      <c r="C69" s="116"/>
      <c r="D69" s="116"/>
      <c r="E69" s="117"/>
      <c r="F69" s="118"/>
      <c r="G69" s="116"/>
      <c r="H69" s="110"/>
      <c r="I69" s="119"/>
    </row>
    <row r="70" spans="1:9" ht="14.25">
      <c r="A70" s="115" t="s">
        <v>259</v>
      </c>
      <c r="B70" s="116">
        <v>1235</v>
      </c>
      <c r="C70" s="116">
        <v>744</v>
      </c>
      <c r="D70" s="116">
        <v>491</v>
      </c>
      <c r="E70" s="117" t="s">
        <v>264</v>
      </c>
      <c r="F70" s="118">
        <v>1</v>
      </c>
      <c r="G70" s="116"/>
      <c r="H70" s="110">
        <v>1</v>
      </c>
      <c r="I70" s="119"/>
    </row>
    <row r="71" spans="1:9" ht="14.25">
      <c r="A71" s="115">
        <v>45</v>
      </c>
      <c r="B71" s="116">
        <v>241</v>
      </c>
      <c r="C71" s="116">
        <v>150</v>
      </c>
      <c r="D71" s="116">
        <v>91</v>
      </c>
      <c r="E71" s="117" t="s">
        <v>265</v>
      </c>
      <c r="F71" s="118">
        <v>1</v>
      </c>
      <c r="G71" s="116"/>
      <c r="H71" s="110">
        <v>1</v>
      </c>
      <c r="I71" s="119"/>
    </row>
    <row r="72" spans="1:9" ht="14.25">
      <c r="A72" s="115">
        <v>46</v>
      </c>
      <c r="B72" s="116">
        <v>249</v>
      </c>
      <c r="C72" s="116">
        <v>137</v>
      </c>
      <c r="D72" s="116">
        <v>112</v>
      </c>
      <c r="E72" s="117"/>
      <c r="F72" s="118"/>
      <c r="G72" s="116"/>
      <c r="H72" s="110"/>
      <c r="I72" s="119"/>
    </row>
    <row r="73" spans="1:9" ht="14.25">
      <c r="A73" s="115">
        <v>47</v>
      </c>
      <c r="B73" s="116">
        <v>257</v>
      </c>
      <c r="C73" s="116">
        <v>154</v>
      </c>
      <c r="D73" s="116">
        <v>103</v>
      </c>
      <c r="E73" s="117"/>
      <c r="F73" s="117"/>
      <c r="G73" s="116"/>
      <c r="H73" s="110"/>
      <c r="I73" s="119"/>
    </row>
    <row r="74" spans="1:9" ht="14.25">
      <c r="A74" s="115">
        <v>48</v>
      </c>
      <c r="B74" s="116">
        <v>262</v>
      </c>
      <c r="C74" s="116">
        <v>152</v>
      </c>
      <c r="D74" s="116">
        <v>110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21">
        <v>226</v>
      </c>
      <c r="C75" s="121">
        <v>151</v>
      </c>
      <c r="D75" s="121">
        <v>75</v>
      </c>
      <c r="E75" s="117" t="s">
        <v>267</v>
      </c>
      <c r="F75" s="117"/>
      <c r="G75" s="116"/>
      <c r="H75" s="110"/>
    </row>
    <row r="76" spans="1:8" ht="14.25">
      <c r="A76" s="115"/>
      <c r="B76" s="116"/>
      <c r="C76" s="116"/>
      <c r="D76" s="116"/>
      <c r="E76" s="117" t="s">
        <v>268</v>
      </c>
      <c r="F76" s="118">
        <f>B7+B14+B21</f>
        <v>4555</v>
      </c>
      <c r="G76" s="116">
        <f>C7+C14+C21</f>
        <v>2312</v>
      </c>
      <c r="H76" s="110">
        <f>D7+D14+D21</f>
        <v>2243</v>
      </c>
    </row>
    <row r="77" spans="1:8" ht="14.25">
      <c r="A77" s="115" t="s">
        <v>260</v>
      </c>
      <c r="B77" s="116">
        <v>1246</v>
      </c>
      <c r="C77" s="116">
        <v>728</v>
      </c>
      <c r="D77" s="116">
        <v>518</v>
      </c>
      <c r="E77" s="117" t="s">
        <v>269</v>
      </c>
      <c r="F77" s="118">
        <f>B28+B35+B42+B49+B56+B63+B70+B77+F7+F14</f>
        <v>25707</v>
      </c>
      <c r="G77" s="116">
        <f>C28+C35+C42+C49+C56+C63+C70+C77+G7+G14</f>
        <v>12628</v>
      </c>
      <c r="H77" s="110">
        <f>D28+D35+D42+D49+D56+D63+D70+D77+H7+H14</f>
        <v>13079</v>
      </c>
    </row>
    <row r="78" spans="1:8" ht="14.25">
      <c r="A78" s="115">
        <v>50</v>
      </c>
      <c r="B78" s="116">
        <v>237</v>
      </c>
      <c r="C78" s="116">
        <v>143</v>
      </c>
      <c r="D78" s="116">
        <v>94</v>
      </c>
      <c r="E78" s="117" t="s">
        <v>270</v>
      </c>
      <c r="F78" s="118">
        <f>F21+F28+F35+F42+F49+F56+F63+F70</f>
        <v>1249</v>
      </c>
      <c r="G78" s="116">
        <f>G21+G28+G35+G42+G49+G56+G63+G70</f>
        <v>513</v>
      </c>
      <c r="H78" s="110">
        <f>H21+H28+H35+H42+H49+H56+H63+H70</f>
        <v>736</v>
      </c>
    </row>
    <row r="79" spans="1:8" ht="14.25">
      <c r="A79" s="115">
        <v>51</v>
      </c>
      <c r="B79" s="116">
        <v>248</v>
      </c>
      <c r="C79" s="116">
        <v>136</v>
      </c>
      <c r="D79" s="116">
        <v>112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16">
        <v>265</v>
      </c>
      <c r="C80" s="116">
        <v>139</v>
      </c>
      <c r="D80" s="116">
        <v>126</v>
      </c>
      <c r="E80" s="117" t="s">
        <v>268</v>
      </c>
      <c r="F80" s="126">
        <f>F76/$B$5*100</f>
        <v>14.454810865701957</v>
      </c>
      <c r="G80" s="127">
        <f>G76/$C$5*100</f>
        <v>14.96149614961496</v>
      </c>
      <c r="H80" s="128">
        <f>H76/$D$5*100</f>
        <v>13.96724578118189</v>
      </c>
    </row>
    <row r="81" spans="1:8" ht="14.25">
      <c r="A81" s="115">
        <v>53</v>
      </c>
      <c r="B81" s="116">
        <v>236</v>
      </c>
      <c r="C81" s="116">
        <v>149</v>
      </c>
      <c r="D81" s="116">
        <v>87</v>
      </c>
      <c r="E81" s="117" t="s">
        <v>269</v>
      </c>
      <c r="F81" s="126">
        <f>F77/$B$5*100</f>
        <v>81.57844630616908</v>
      </c>
      <c r="G81" s="127">
        <f>G77/$C$5*100</f>
        <v>81.71876011130524</v>
      </c>
      <c r="H81" s="128">
        <f>H77/$D$5*100</f>
        <v>81.44342736160408</v>
      </c>
    </row>
    <row r="82" spans="1:8" ht="15" thickBot="1">
      <c r="A82" s="129">
        <v>54</v>
      </c>
      <c r="B82" s="130">
        <v>260</v>
      </c>
      <c r="C82" s="130">
        <v>161</v>
      </c>
      <c r="D82" s="130">
        <v>99</v>
      </c>
      <c r="E82" s="131" t="s">
        <v>270</v>
      </c>
      <c r="F82" s="132">
        <f>F78/$B$5*100</f>
        <v>3.9635694338664638</v>
      </c>
      <c r="G82" s="133">
        <f>G78/$C$5*100</f>
        <v>3.3197437390797906</v>
      </c>
      <c r="H82" s="134">
        <f>H78/$D$5*100</f>
        <v>4.583099819415904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272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15859</v>
      </c>
      <c r="C5" s="108">
        <f>SUM(C7,C14,C21,C28,C35,C42,C49,C56,C63,C70,C77,G7,G14,G21,G28,G35,G42,G49,G56,G63,G70,G71)</f>
        <v>7480</v>
      </c>
      <c r="D5" s="109">
        <f>SUM(D7,D14,D21,D28,D35,D42,D49,D56,D63,D70,D77,H7,H14,H21,H28,H35,H42,H49,H56,H63,H70,H71)</f>
        <v>8379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4"/>
      <c r="G6" s="110"/>
      <c r="H6" s="110"/>
    </row>
    <row r="7" spans="1:9" ht="14.25">
      <c r="A7" s="115" t="s">
        <v>241</v>
      </c>
      <c r="B7" s="116">
        <v>1569</v>
      </c>
      <c r="C7" s="116">
        <v>824</v>
      </c>
      <c r="D7" s="116">
        <v>745</v>
      </c>
      <c r="E7" s="117" t="s">
        <v>242</v>
      </c>
      <c r="F7" s="118">
        <v>564</v>
      </c>
      <c r="G7" s="116">
        <v>302</v>
      </c>
      <c r="H7" s="110">
        <v>262</v>
      </c>
      <c r="I7" s="119"/>
    </row>
    <row r="8" spans="1:9" ht="14.25">
      <c r="A8" s="115">
        <v>0</v>
      </c>
      <c r="B8" s="116">
        <v>229</v>
      </c>
      <c r="C8" s="116">
        <v>124</v>
      </c>
      <c r="D8" s="116">
        <v>105</v>
      </c>
      <c r="E8" s="117">
        <v>55</v>
      </c>
      <c r="F8" s="118">
        <v>178</v>
      </c>
      <c r="G8" s="116">
        <v>96</v>
      </c>
      <c r="H8" s="110">
        <v>82</v>
      </c>
      <c r="I8" s="119"/>
    </row>
    <row r="9" spans="1:9" ht="14.25">
      <c r="A9" s="115">
        <v>1</v>
      </c>
      <c r="B9" s="116">
        <v>395</v>
      </c>
      <c r="C9" s="116">
        <v>212</v>
      </c>
      <c r="D9" s="116">
        <v>183</v>
      </c>
      <c r="E9" s="117">
        <v>56</v>
      </c>
      <c r="F9" s="118">
        <v>144</v>
      </c>
      <c r="G9" s="116">
        <v>82</v>
      </c>
      <c r="H9" s="110">
        <v>62</v>
      </c>
      <c r="I9" s="119"/>
    </row>
    <row r="10" spans="1:9" ht="14.25">
      <c r="A10" s="115">
        <v>2</v>
      </c>
      <c r="B10" s="116">
        <v>371</v>
      </c>
      <c r="C10" s="116">
        <v>202</v>
      </c>
      <c r="D10" s="116">
        <v>169</v>
      </c>
      <c r="E10" s="117">
        <v>57</v>
      </c>
      <c r="F10" s="118">
        <v>79</v>
      </c>
      <c r="G10" s="116">
        <v>46</v>
      </c>
      <c r="H10" s="110">
        <v>33</v>
      </c>
      <c r="I10" s="119"/>
    </row>
    <row r="11" spans="1:9" ht="14.25">
      <c r="A11" s="115">
        <v>3</v>
      </c>
      <c r="B11" s="116">
        <v>305</v>
      </c>
      <c r="C11" s="116">
        <v>157</v>
      </c>
      <c r="D11" s="116">
        <v>148</v>
      </c>
      <c r="E11" s="117">
        <v>58</v>
      </c>
      <c r="F11" s="118">
        <v>79</v>
      </c>
      <c r="G11" s="116">
        <v>40</v>
      </c>
      <c r="H11" s="110">
        <v>39</v>
      </c>
      <c r="I11" s="119"/>
    </row>
    <row r="12" spans="1:9" ht="14.25">
      <c r="A12" s="120">
        <v>4</v>
      </c>
      <c r="B12" s="121">
        <v>269</v>
      </c>
      <c r="C12" s="121">
        <v>129</v>
      </c>
      <c r="D12" s="121">
        <v>140</v>
      </c>
      <c r="E12" s="122">
        <v>59</v>
      </c>
      <c r="F12" s="123">
        <v>84</v>
      </c>
      <c r="G12" s="121">
        <v>38</v>
      </c>
      <c r="H12" s="124">
        <v>46</v>
      </c>
      <c r="I12" s="119"/>
    </row>
    <row r="13" spans="1:9" ht="10.5" customHeight="1">
      <c r="A13" s="115"/>
      <c r="B13" s="116"/>
      <c r="C13" s="116"/>
      <c r="D13" s="116"/>
      <c r="E13" s="117"/>
      <c r="F13" s="118"/>
      <c r="G13" s="116"/>
      <c r="H13" s="110"/>
      <c r="I13" s="119"/>
    </row>
    <row r="14" spans="1:9" ht="14.25">
      <c r="A14" s="115" t="s">
        <v>243</v>
      </c>
      <c r="B14" s="116">
        <v>783</v>
      </c>
      <c r="C14" s="116">
        <v>381</v>
      </c>
      <c r="D14" s="116">
        <v>402</v>
      </c>
      <c r="E14" s="117" t="s">
        <v>244</v>
      </c>
      <c r="F14" s="118">
        <v>289</v>
      </c>
      <c r="G14" s="116">
        <v>148</v>
      </c>
      <c r="H14" s="110">
        <v>141</v>
      </c>
      <c r="I14" s="119"/>
    </row>
    <row r="15" spans="1:9" ht="14.25">
      <c r="A15" s="115">
        <v>5</v>
      </c>
      <c r="B15" s="116">
        <v>236</v>
      </c>
      <c r="C15" s="116">
        <v>111</v>
      </c>
      <c r="D15" s="116">
        <v>125</v>
      </c>
      <c r="E15" s="117">
        <v>60</v>
      </c>
      <c r="F15" s="118">
        <v>70</v>
      </c>
      <c r="G15" s="116">
        <v>34</v>
      </c>
      <c r="H15" s="110">
        <v>36</v>
      </c>
      <c r="I15" s="119"/>
    </row>
    <row r="16" spans="1:9" ht="14.25">
      <c r="A16" s="115">
        <v>6</v>
      </c>
      <c r="B16" s="116">
        <v>200</v>
      </c>
      <c r="C16" s="116">
        <v>96</v>
      </c>
      <c r="D16" s="116">
        <v>104</v>
      </c>
      <c r="E16" s="117">
        <v>61</v>
      </c>
      <c r="F16" s="118">
        <v>64</v>
      </c>
      <c r="G16" s="116">
        <v>41</v>
      </c>
      <c r="H16" s="110">
        <v>23</v>
      </c>
      <c r="I16" s="119"/>
    </row>
    <row r="17" spans="1:9" ht="14.25">
      <c r="A17" s="115">
        <v>7</v>
      </c>
      <c r="B17" s="116">
        <v>162</v>
      </c>
      <c r="C17" s="116">
        <v>80</v>
      </c>
      <c r="D17" s="116">
        <v>82</v>
      </c>
      <c r="E17" s="117">
        <v>62</v>
      </c>
      <c r="F17" s="118">
        <v>49</v>
      </c>
      <c r="G17" s="116">
        <v>21</v>
      </c>
      <c r="H17" s="110">
        <v>28</v>
      </c>
      <c r="I17" s="119"/>
    </row>
    <row r="18" spans="1:9" ht="14.25">
      <c r="A18" s="115">
        <v>8</v>
      </c>
      <c r="B18" s="116">
        <v>92</v>
      </c>
      <c r="C18" s="116">
        <v>44</v>
      </c>
      <c r="D18" s="116">
        <v>48</v>
      </c>
      <c r="E18" s="117">
        <v>63</v>
      </c>
      <c r="F18" s="118">
        <v>53</v>
      </c>
      <c r="G18" s="116">
        <v>29</v>
      </c>
      <c r="H18" s="110">
        <v>24</v>
      </c>
      <c r="I18" s="119"/>
    </row>
    <row r="19" spans="1:9" ht="14.25">
      <c r="A19" s="120">
        <v>9</v>
      </c>
      <c r="B19" s="121">
        <v>93</v>
      </c>
      <c r="C19" s="121">
        <v>50</v>
      </c>
      <c r="D19" s="121">
        <v>43</v>
      </c>
      <c r="E19" s="122">
        <v>64</v>
      </c>
      <c r="F19" s="123">
        <v>53</v>
      </c>
      <c r="G19" s="121">
        <v>23</v>
      </c>
      <c r="H19" s="124">
        <v>30</v>
      </c>
      <c r="I19" s="119"/>
    </row>
    <row r="20" spans="1:9" ht="10.5" customHeight="1">
      <c r="A20" s="115"/>
      <c r="B20" s="116"/>
      <c r="C20" s="116"/>
      <c r="D20" s="116"/>
      <c r="E20" s="117"/>
      <c r="F20" s="118"/>
      <c r="G20" s="116"/>
      <c r="H20" s="110"/>
      <c r="I20" s="119"/>
    </row>
    <row r="21" spans="1:9" ht="14.25">
      <c r="A21" s="115" t="s">
        <v>245</v>
      </c>
      <c r="B21" s="116">
        <v>344</v>
      </c>
      <c r="C21" s="116">
        <v>162</v>
      </c>
      <c r="D21" s="116">
        <v>182</v>
      </c>
      <c r="E21" s="117" t="s">
        <v>246</v>
      </c>
      <c r="F21" s="118">
        <v>228</v>
      </c>
      <c r="G21" s="116">
        <v>105</v>
      </c>
      <c r="H21" s="110">
        <v>123</v>
      </c>
      <c r="I21" s="119"/>
    </row>
    <row r="22" spans="1:9" ht="14.25">
      <c r="A22" s="115">
        <v>10</v>
      </c>
      <c r="B22" s="116">
        <v>70</v>
      </c>
      <c r="C22" s="116">
        <v>39</v>
      </c>
      <c r="D22" s="116">
        <v>31</v>
      </c>
      <c r="E22" s="117">
        <v>65</v>
      </c>
      <c r="F22" s="118">
        <v>54</v>
      </c>
      <c r="G22" s="116">
        <v>23</v>
      </c>
      <c r="H22" s="110">
        <v>31</v>
      </c>
      <c r="I22" s="119"/>
    </row>
    <row r="23" spans="1:9" ht="14.25">
      <c r="A23" s="115">
        <v>11</v>
      </c>
      <c r="B23" s="116">
        <v>63</v>
      </c>
      <c r="C23" s="116">
        <v>33</v>
      </c>
      <c r="D23" s="116">
        <v>30</v>
      </c>
      <c r="E23" s="117">
        <v>66</v>
      </c>
      <c r="F23" s="118">
        <v>40</v>
      </c>
      <c r="G23" s="116">
        <v>16</v>
      </c>
      <c r="H23" s="110">
        <v>24</v>
      </c>
      <c r="I23" s="119"/>
    </row>
    <row r="24" spans="1:9" ht="14.25">
      <c r="A24" s="115">
        <v>12</v>
      </c>
      <c r="B24" s="116">
        <v>64</v>
      </c>
      <c r="C24" s="116">
        <v>33</v>
      </c>
      <c r="D24" s="116">
        <v>31</v>
      </c>
      <c r="E24" s="117">
        <v>67</v>
      </c>
      <c r="F24" s="118">
        <v>37</v>
      </c>
      <c r="G24" s="116">
        <v>16</v>
      </c>
      <c r="H24" s="110">
        <v>21</v>
      </c>
      <c r="I24" s="119"/>
    </row>
    <row r="25" spans="1:9" ht="14.25">
      <c r="A25" s="115">
        <v>13</v>
      </c>
      <c r="B25" s="116">
        <v>82</v>
      </c>
      <c r="C25" s="116">
        <v>24</v>
      </c>
      <c r="D25" s="116">
        <v>58</v>
      </c>
      <c r="E25" s="117">
        <v>68</v>
      </c>
      <c r="F25" s="118">
        <v>54</v>
      </c>
      <c r="G25" s="116">
        <v>26</v>
      </c>
      <c r="H25" s="110">
        <v>28</v>
      </c>
      <c r="I25" s="119"/>
    </row>
    <row r="26" spans="1:9" ht="14.25">
      <c r="A26" s="120">
        <v>14</v>
      </c>
      <c r="B26" s="121">
        <v>65</v>
      </c>
      <c r="C26" s="121">
        <v>33</v>
      </c>
      <c r="D26" s="121">
        <v>32</v>
      </c>
      <c r="E26" s="122">
        <v>69</v>
      </c>
      <c r="F26" s="123">
        <v>43</v>
      </c>
      <c r="G26" s="121">
        <v>24</v>
      </c>
      <c r="H26" s="124">
        <v>19</v>
      </c>
      <c r="I26" s="119"/>
    </row>
    <row r="27" spans="1:9" ht="10.5" customHeight="1">
      <c r="A27" s="115"/>
      <c r="B27" s="116"/>
      <c r="C27" s="116"/>
      <c r="D27" s="116"/>
      <c r="E27" s="117"/>
      <c r="F27" s="118"/>
      <c r="G27" s="116"/>
      <c r="H27" s="110"/>
      <c r="I27" s="119"/>
    </row>
    <row r="28" spans="1:9" ht="14.25">
      <c r="A28" s="115" t="s">
        <v>247</v>
      </c>
      <c r="B28" s="116">
        <v>626</v>
      </c>
      <c r="C28" s="116">
        <v>268</v>
      </c>
      <c r="D28" s="116">
        <v>358</v>
      </c>
      <c r="E28" s="117" t="s">
        <v>248</v>
      </c>
      <c r="F28" s="118">
        <v>143</v>
      </c>
      <c r="G28" s="116">
        <v>64</v>
      </c>
      <c r="H28" s="110">
        <v>79</v>
      </c>
      <c r="I28" s="119"/>
    </row>
    <row r="29" spans="1:9" ht="14.25">
      <c r="A29" s="115">
        <v>15</v>
      </c>
      <c r="B29" s="116">
        <v>94</v>
      </c>
      <c r="C29" s="116">
        <v>45</v>
      </c>
      <c r="D29" s="116">
        <v>49</v>
      </c>
      <c r="E29" s="117">
        <v>70</v>
      </c>
      <c r="F29" s="118">
        <v>33</v>
      </c>
      <c r="G29" s="116">
        <v>12</v>
      </c>
      <c r="H29" s="110">
        <v>21</v>
      </c>
      <c r="I29" s="119"/>
    </row>
    <row r="30" spans="1:9" ht="14.25">
      <c r="A30" s="115">
        <v>16</v>
      </c>
      <c r="B30" s="116">
        <v>113</v>
      </c>
      <c r="C30" s="116">
        <v>60</v>
      </c>
      <c r="D30" s="116">
        <v>53</v>
      </c>
      <c r="E30" s="117">
        <v>71</v>
      </c>
      <c r="F30" s="118">
        <v>33</v>
      </c>
      <c r="G30" s="116">
        <v>17</v>
      </c>
      <c r="H30" s="110">
        <v>16</v>
      </c>
      <c r="I30" s="119"/>
    </row>
    <row r="31" spans="1:9" ht="14.25">
      <c r="A31" s="115">
        <v>17</v>
      </c>
      <c r="B31" s="116">
        <v>99</v>
      </c>
      <c r="C31" s="116">
        <v>45</v>
      </c>
      <c r="D31" s="116">
        <v>54</v>
      </c>
      <c r="E31" s="117">
        <v>72</v>
      </c>
      <c r="F31" s="118">
        <v>25</v>
      </c>
      <c r="G31" s="116">
        <v>10</v>
      </c>
      <c r="H31" s="110">
        <v>15</v>
      </c>
      <c r="I31" s="119"/>
    </row>
    <row r="32" spans="1:9" ht="14.25">
      <c r="A32" s="115">
        <v>18</v>
      </c>
      <c r="B32" s="116">
        <v>117</v>
      </c>
      <c r="C32" s="116">
        <v>43</v>
      </c>
      <c r="D32" s="116">
        <v>74</v>
      </c>
      <c r="E32" s="117">
        <v>73</v>
      </c>
      <c r="F32" s="118">
        <v>22</v>
      </c>
      <c r="G32" s="116">
        <v>11</v>
      </c>
      <c r="H32" s="110">
        <v>11</v>
      </c>
      <c r="I32" s="119"/>
    </row>
    <row r="33" spans="1:9" ht="14.25">
      <c r="A33" s="120">
        <v>19</v>
      </c>
      <c r="B33" s="121">
        <v>203</v>
      </c>
      <c r="C33" s="121">
        <v>75</v>
      </c>
      <c r="D33" s="121">
        <v>128</v>
      </c>
      <c r="E33" s="122">
        <v>74</v>
      </c>
      <c r="F33" s="123">
        <v>30</v>
      </c>
      <c r="G33" s="121">
        <v>14</v>
      </c>
      <c r="H33" s="124">
        <v>16</v>
      </c>
      <c r="I33" s="119"/>
    </row>
    <row r="34" spans="1:9" ht="10.5" customHeight="1">
      <c r="A34" s="115"/>
      <c r="B34" s="116"/>
      <c r="C34" s="116"/>
      <c r="D34" s="116"/>
      <c r="E34" s="117"/>
      <c r="F34" s="118"/>
      <c r="G34" s="116"/>
      <c r="H34" s="110"/>
      <c r="I34" s="119"/>
    </row>
    <row r="35" spans="1:9" ht="14.25">
      <c r="A35" s="115" t="s">
        <v>249</v>
      </c>
      <c r="B35" s="116">
        <v>1887</v>
      </c>
      <c r="C35" s="116">
        <v>743</v>
      </c>
      <c r="D35" s="116">
        <v>1144</v>
      </c>
      <c r="E35" s="117" t="s">
        <v>250</v>
      </c>
      <c r="F35" s="118">
        <v>113</v>
      </c>
      <c r="G35" s="116">
        <v>48</v>
      </c>
      <c r="H35" s="110">
        <v>65</v>
      </c>
      <c r="I35" s="119"/>
    </row>
    <row r="36" spans="1:9" ht="14.25">
      <c r="A36" s="115">
        <v>20</v>
      </c>
      <c r="B36" s="116">
        <v>244</v>
      </c>
      <c r="C36" s="116">
        <v>101</v>
      </c>
      <c r="D36" s="116">
        <v>143</v>
      </c>
      <c r="E36" s="117">
        <v>75</v>
      </c>
      <c r="F36" s="118">
        <v>24</v>
      </c>
      <c r="G36" s="116">
        <v>13</v>
      </c>
      <c r="H36" s="110">
        <v>11</v>
      </c>
      <c r="I36" s="119"/>
    </row>
    <row r="37" spans="1:9" ht="14.25">
      <c r="A37" s="115">
        <v>21</v>
      </c>
      <c r="B37" s="116">
        <v>314</v>
      </c>
      <c r="C37" s="116">
        <v>111</v>
      </c>
      <c r="D37" s="116">
        <v>203</v>
      </c>
      <c r="E37" s="117">
        <v>76</v>
      </c>
      <c r="F37" s="118">
        <v>26</v>
      </c>
      <c r="G37" s="116">
        <v>13</v>
      </c>
      <c r="H37" s="110">
        <v>13</v>
      </c>
      <c r="I37" s="119"/>
    </row>
    <row r="38" spans="1:9" ht="14.25">
      <c r="A38" s="115">
        <v>22</v>
      </c>
      <c r="B38" s="116">
        <v>346</v>
      </c>
      <c r="C38" s="116">
        <v>129</v>
      </c>
      <c r="D38" s="116">
        <v>217</v>
      </c>
      <c r="E38" s="117">
        <v>77</v>
      </c>
      <c r="F38" s="118">
        <v>26</v>
      </c>
      <c r="G38" s="116">
        <v>7</v>
      </c>
      <c r="H38" s="110">
        <v>19</v>
      </c>
      <c r="I38" s="119"/>
    </row>
    <row r="39" spans="1:9" ht="14.25">
      <c r="A39" s="115">
        <v>23</v>
      </c>
      <c r="B39" s="116">
        <v>458</v>
      </c>
      <c r="C39" s="116">
        <v>184</v>
      </c>
      <c r="D39" s="116">
        <v>274</v>
      </c>
      <c r="E39" s="117">
        <v>78</v>
      </c>
      <c r="F39" s="118">
        <v>19</v>
      </c>
      <c r="G39" s="116">
        <v>7</v>
      </c>
      <c r="H39" s="110">
        <v>12</v>
      </c>
      <c r="I39" s="119"/>
    </row>
    <row r="40" spans="1:9" ht="14.25">
      <c r="A40" s="120">
        <v>24</v>
      </c>
      <c r="B40" s="121">
        <v>525</v>
      </c>
      <c r="C40" s="121">
        <v>218</v>
      </c>
      <c r="D40" s="121">
        <v>307</v>
      </c>
      <c r="E40" s="122">
        <v>79</v>
      </c>
      <c r="F40" s="123">
        <v>18</v>
      </c>
      <c r="G40" s="121">
        <v>8</v>
      </c>
      <c r="H40" s="124">
        <v>10</v>
      </c>
      <c r="I40" s="119"/>
    </row>
    <row r="41" spans="1:9" ht="10.5" customHeight="1">
      <c r="A41" s="115"/>
      <c r="B41" s="116"/>
      <c r="C41" s="116"/>
      <c r="D41" s="116"/>
      <c r="E41" s="117"/>
      <c r="F41" s="118"/>
      <c r="G41" s="116"/>
      <c r="H41" s="110"/>
      <c r="I41" s="119"/>
    </row>
    <row r="42" spans="1:9" ht="14.25">
      <c r="A42" s="115" t="s">
        <v>251</v>
      </c>
      <c r="B42" s="116">
        <v>3232</v>
      </c>
      <c r="C42" s="116">
        <v>1393</v>
      </c>
      <c r="D42" s="116">
        <v>1839</v>
      </c>
      <c r="E42" s="117" t="s">
        <v>252</v>
      </c>
      <c r="F42" s="118">
        <v>107</v>
      </c>
      <c r="G42" s="116">
        <v>31</v>
      </c>
      <c r="H42" s="110">
        <v>76</v>
      </c>
      <c r="I42" s="119"/>
    </row>
    <row r="43" spans="1:9" ht="14.25">
      <c r="A43" s="115">
        <v>25</v>
      </c>
      <c r="B43" s="116">
        <v>650</v>
      </c>
      <c r="C43" s="116">
        <v>281</v>
      </c>
      <c r="D43" s="116">
        <v>369</v>
      </c>
      <c r="E43" s="117">
        <v>80</v>
      </c>
      <c r="F43" s="118">
        <v>30</v>
      </c>
      <c r="G43" s="116">
        <v>9</v>
      </c>
      <c r="H43" s="110">
        <v>21</v>
      </c>
      <c r="I43" s="119"/>
    </row>
    <row r="44" spans="1:9" ht="14.25">
      <c r="A44" s="115">
        <v>26</v>
      </c>
      <c r="B44" s="116">
        <v>615</v>
      </c>
      <c r="C44" s="116">
        <v>265</v>
      </c>
      <c r="D44" s="116">
        <v>350</v>
      </c>
      <c r="E44" s="117">
        <v>81</v>
      </c>
      <c r="F44" s="118">
        <v>22</v>
      </c>
      <c r="G44" s="116">
        <v>9</v>
      </c>
      <c r="H44" s="110">
        <v>13</v>
      </c>
      <c r="I44" s="119"/>
    </row>
    <row r="45" spans="1:9" ht="14.25">
      <c r="A45" s="115">
        <v>27</v>
      </c>
      <c r="B45" s="116">
        <v>659</v>
      </c>
      <c r="C45" s="116">
        <v>277</v>
      </c>
      <c r="D45" s="116">
        <v>382</v>
      </c>
      <c r="E45" s="117">
        <v>82</v>
      </c>
      <c r="F45" s="118">
        <v>16</v>
      </c>
      <c r="G45" s="116">
        <v>3</v>
      </c>
      <c r="H45" s="110">
        <v>13</v>
      </c>
      <c r="I45" s="119"/>
    </row>
    <row r="46" spans="1:9" ht="14.25">
      <c r="A46" s="115">
        <v>28</v>
      </c>
      <c r="B46" s="116">
        <v>645</v>
      </c>
      <c r="C46" s="116">
        <v>282</v>
      </c>
      <c r="D46" s="116">
        <v>363</v>
      </c>
      <c r="E46" s="117">
        <v>83</v>
      </c>
      <c r="F46" s="118">
        <v>19</v>
      </c>
      <c r="G46" s="116">
        <v>5</v>
      </c>
      <c r="H46" s="110">
        <v>14</v>
      </c>
      <c r="I46" s="119"/>
    </row>
    <row r="47" spans="1:9" ht="14.25">
      <c r="A47" s="120">
        <v>29</v>
      </c>
      <c r="B47" s="121">
        <v>663</v>
      </c>
      <c r="C47" s="121">
        <v>288</v>
      </c>
      <c r="D47" s="121">
        <v>375</v>
      </c>
      <c r="E47" s="122">
        <v>84</v>
      </c>
      <c r="F47" s="123">
        <v>20</v>
      </c>
      <c r="G47" s="121">
        <v>5</v>
      </c>
      <c r="H47" s="124">
        <v>15</v>
      </c>
      <c r="I47" s="119"/>
    </row>
    <row r="48" spans="1:9" ht="10.5" customHeight="1">
      <c r="A48" s="115"/>
      <c r="B48" s="116"/>
      <c r="C48" s="116"/>
      <c r="D48" s="116"/>
      <c r="E48" s="117"/>
      <c r="F48" s="118"/>
      <c r="G48" s="116"/>
      <c r="H48" s="110"/>
      <c r="I48" s="119"/>
    </row>
    <row r="49" spans="1:9" ht="14.25">
      <c r="A49" s="115" t="s">
        <v>253</v>
      </c>
      <c r="B49" s="116">
        <v>2378</v>
      </c>
      <c r="C49" s="116">
        <v>1101</v>
      </c>
      <c r="D49" s="116">
        <v>1277</v>
      </c>
      <c r="E49" s="117" t="s">
        <v>254</v>
      </c>
      <c r="F49" s="118">
        <v>85</v>
      </c>
      <c r="G49" s="116">
        <v>20</v>
      </c>
      <c r="H49" s="110">
        <v>65</v>
      </c>
      <c r="I49" s="119"/>
    </row>
    <row r="50" spans="1:9" ht="14.25">
      <c r="A50" s="115">
        <v>30</v>
      </c>
      <c r="B50" s="116">
        <v>561</v>
      </c>
      <c r="C50" s="116">
        <v>230</v>
      </c>
      <c r="D50" s="116">
        <v>331</v>
      </c>
      <c r="E50" s="117">
        <v>85</v>
      </c>
      <c r="F50" s="118">
        <v>22</v>
      </c>
      <c r="G50" s="116">
        <v>5</v>
      </c>
      <c r="H50" s="110">
        <v>17</v>
      </c>
      <c r="I50" s="119"/>
    </row>
    <row r="51" spans="1:9" ht="14.25">
      <c r="A51" s="115">
        <v>31</v>
      </c>
      <c r="B51" s="116">
        <v>597</v>
      </c>
      <c r="C51" s="116">
        <v>290</v>
      </c>
      <c r="D51" s="116">
        <v>307</v>
      </c>
      <c r="E51" s="117">
        <v>86</v>
      </c>
      <c r="F51" s="118">
        <v>17</v>
      </c>
      <c r="G51" s="116">
        <v>5</v>
      </c>
      <c r="H51" s="110">
        <v>12</v>
      </c>
      <c r="I51" s="119"/>
    </row>
    <row r="52" spans="1:9" ht="14.25">
      <c r="A52" s="115">
        <v>32</v>
      </c>
      <c r="B52" s="116">
        <v>488</v>
      </c>
      <c r="C52" s="116">
        <v>229</v>
      </c>
      <c r="D52" s="116">
        <v>259</v>
      </c>
      <c r="E52" s="117">
        <v>87</v>
      </c>
      <c r="F52" s="118">
        <v>14</v>
      </c>
      <c r="G52" s="116">
        <v>3</v>
      </c>
      <c r="H52" s="110">
        <v>11</v>
      </c>
      <c r="I52" s="119"/>
    </row>
    <row r="53" spans="1:9" ht="14.25">
      <c r="A53" s="115">
        <v>33</v>
      </c>
      <c r="B53" s="116">
        <v>380</v>
      </c>
      <c r="C53" s="116">
        <v>193</v>
      </c>
      <c r="D53" s="116">
        <v>187</v>
      </c>
      <c r="E53" s="117">
        <v>88</v>
      </c>
      <c r="F53" s="118">
        <v>15</v>
      </c>
      <c r="G53" s="116">
        <v>4</v>
      </c>
      <c r="H53" s="110">
        <v>11</v>
      </c>
      <c r="I53" s="119"/>
    </row>
    <row r="54" spans="1:9" ht="14.25">
      <c r="A54" s="120">
        <v>34</v>
      </c>
      <c r="B54" s="121">
        <v>352</v>
      </c>
      <c r="C54" s="121">
        <v>159</v>
      </c>
      <c r="D54" s="121">
        <v>193</v>
      </c>
      <c r="E54" s="122">
        <v>89</v>
      </c>
      <c r="F54" s="123">
        <v>17</v>
      </c>
      <c r="G54" s="121">
        <v>3</v>
      </c>
      <c r="H54" s="124">
        <v>14</v>
      </c>
      <c r="I54" s="119"/>
    </row>
    <row r="55" spans="1:9" ht="10.5" customHeight="1">
      <c r="A55" s="115"/>
      <c r="B55" s="116"/>
      <c r="C55" s="116"/>
      <c r="D55" s="116"/>
      <c r="E55" s="117"/>
      <c r="F55" s="118"/>
      <c r="G55" s="116"/>
      <c r="H55" s="110"/>
      <c r="I55" s="119"/>
    </row>
    <row r="56" spans="1:9" ht="14.25">
      <c r="A56" s="115" t="s">
        <v>255</v>
      </c>
      <c r="B56" s="116">
        <v>1224</v>
      </c>
      <c r="C56" s="116">
        <v>665</v>
      </c>
      <c r="D56" s="116">
        <v>559</v>
      </c>
      <c r="E56" s="117" t="s">
        <v>256</v>
      </c>
      <c r="F56" s="118">
        <v>38</v>
      </c>
      <c r="G56" s="116">
        <v>7</v>
      </c>
      <c r="H56" s="110">
        <v>31</v>
      </c>
      <c r="I56" s="119"/>
    </row>
    <row r="57" spans="1:9" ht="14.25">
      <c r="A57" s="115">
        <v>35</v>
      </c>
      <c r="B57" s="116">
        <v>310</v>
      </c>
      <c r="C57" s="116">
        <v>157</v>
      </c>
      <c r="D57" s="116">
        <v>153</v>
      </c>
      <c r="E57" s="117">
        <v>90</v>
      </c>
      <c r="F57" s="135">
        <v>10</v>
      </c>
      <c r="G57" s="136">
        <v>0</v>
      </c>
      <c r="H57" s="137">
        <v>10</v>
      </c>
      <c r="I57" s="119"/>
    </row>
    <row r="58" spans="1:9" ht="14.25">
      <c r="A58" s="115">
        <v>36</v>
      </c>
      <c r="B58" s="116">
        <v>310</v>
      </c>
      <c r="C58" s="116">
        <v>176</v>
      </c>
      <c r="D58" s="116">
        <v>134</v>
      </c>
      <c r="E58" s="117">
        <v>91</v>
      </c>
      <c r="F58" s="135">
        <v>12</v>
      </c>
      <c r="G58" s="136">
        <v>2</v>
      </c>
      <c r="H58" s="137">
        <v>10</v>
      </c>
      <c r="I58" s="119"/>
    </row>
    <row r="59" spans="1:9" ht="14.25">
      <c r="A59" s="115">
        <v>37</v>
      </c>
      <c r="B59" s="116">
        <v>180</v>
      </c>
      <c r="C59" s="116">
        <v>95</v>
      </c>
      <c r="D59" s="116">
        <v>85</v>
      </c>
      <c r="E59" s="117">
        <v>92</v>
      </c>
      <c r="F59" s="135">
        <v>8</v>
      </c>
      <c r="G59" s="136">
        <v>3</v>
      </c>
      <c r="H59" s="137">
        <v>5</v>
      </c>
      <c r="I59" s="119"/>
    </row>
    <row r="60" spans="1:9" ht="14.25">
      <c r="A60" s="115">
        <v>38</v>
      </c>
      <c r="B60" s="116">
        <v>222</v>
      </c>
      <c r="C60" s="116">
        <v>123</v>
      </c>
      <c r="D60" s="116">
        <v>99</v>
      </c>
      <c r="E60" s="117">
        <v>93</v>
      </c>
      <c r="F60" s="135">
        <v>6</v>
      </c>
      <c r="G60" s="136">
        <v>2</v>
      </c>
      <c r="H60" s="137">
        <v>4</v>
      </c>
      <c r="I60" s="119"/>
    </row>
    <row r="61" spans="1:9" ht="14.25">
      <c r="A61" s="120">
        <v>39</v>
      </c>
      <c r="B61" s="121">
        <v>202</v>
      </c>
      <c r="C61" s="121">
        <v>114</v>
      </c>
      <c r="D61" s="121">
        <v>88</v>
      </c>
      <c r="E61" s="122">
        <v>94</v>
      </c>
      <c r="F61" s="138">
        <v>2</v>
      </c>
      <c r="G61" s="139">
        <v>0</v>
      </c>
      <c r="H61" s="140">
        <v>2</v>
      </c>
      <c r="I61" s="119"/>
    </row>
    <row r="62" spans="1:9" ht="10.5" customHeight="1">
      <c r="A62" s="115"/>
      <c r="B62" s="116"/>
      <c r="C62" s="116"/>
      <c r="D62" s="116"/>
      <c r="E62" s="117"/>
      <c r="F62" s="135"/>
      <c r="G62" s="136"/>
      <c r="H62" s="137"/>
      <c r="I62" s="119"/>
    </row>
    <row r="63" spans="1:9" ht="14.25">
      <c r="A63" s="115" t="s">
        <v>257</v>
      </c>
      <c r="B63" s="116">
        <v>807</v>
      </c>
      <c r="C63" s="116">
        <v>453</v>
      </c>
      <c r="D63" s="116">
        <v>354</v>
      </c>
      <c r="E63" s="117" t="s">
        <v>258</v>
      </c>
      <c r="F63" s="135">
        <v>7</v>
      </c>
      <c r="G63" s="136">
        <v>3</v>
      </c>
      <c r="H63" s="137">
        <v>4</v>
      </c>
      <c r="I63" s="119"/>
    </row>
    <row r="64" spans="1:9" ht="14.25">
      <c r="A64" s="115">
        <v>40</v>
      </c>
      <c r="B64" s="116">
        <v>205</v>
      </c>
      <c r="C64" s="116">
        <v>126</v>
      </c>
      <c r="D64" s="116">
        <v>79</v>
      </c>
      <c r="E64" s="117">
        <v>95</v>
      </c>
      <c r="F64" s="135">
        <v>3</v>
      </c>
      <c r="G64" s="136">
        <v>2</v>
      </c>
      <c r="H64" s="137">
        <v>1</v>
      </c>
      <c r="I64" s="119"/>
    </row>
    <row r="65" spans="1:9" ht="14.25">
      <c r="A65" s="115">
        <v>41</v>
      </c>
      <c r="B65" s="116">
        <v>150</v>
      </c>
      <c r="C65" s="116">
        <v>76</v>
      </c>
      <c r="D65" s="116">
        <v>74</v>
      </c>
      <c r="E65" s="117">
        <v>96</v>
      </c>
      <c r="F65" s="135">
        <v>2</v>
      </c>
      <c r="G65" s="136">
        <v>0</v>
      </c>
      <c r="H65" s="137">
        <v>2</v>
      </c>
      <c r="I65" s="119"/>
    </row>
    <row r="66" spans="1:9" ht="14.25">
      <c r="A66" s="115">
        <v>42</v>
      </c>
      <c r="B66" s="116">
        <v>151</v>
      </c>
      <c r="C66" s="116">
        <v>82</v>
      </c>
      <c r="D66" s="116">
        <v>69</v>
      </c>
      <c r="E66" s="117">
        <v>97</v>
      </c>
      <c r="F66" s="135">
        <v>0</v>
      </c>
      <c r="G66" s="136">
        <v>0</v>
      </c>
      <c r="H66" s="137">
        <v>0</v>
      </c>
      <c r="I66" s="119"/>
    </row>
    <row r="67" spans="1:9" ht="14.25">
      <c r="A67" s="115">
        <v>43</v>
      </c>
      <c r="B67" s="116">
        <v>153</v>
      </c>
      <c r="C67" s="116">
        <v>88</v>
      </c>
      <c r="D67" s="116">
        <v>65</v>
      </c>
      <c r="E67" s="117">
        <v>98</v>
      </c>
      <c r="F67" s="135">
        <v>2</v>
      </c>
      <c r="G67" s="136">
        <v>1</v>
      </c>
      <c r="H67" s="137">
        <v>1</v>
      </c>
      <c r="I67" s="119"/>
    </row>
    <row r="68" spans="1:9" ht="14.25">
      <c r="A68" s="120">
        <v>44</v>
      </c>
      <c r="B68" s="121">
        <v>148</v>
      </c>
      <c r="C68" s="121">
        <v>81</v>
      </c>
      <c r="D68" s="121">
        <v>67</v>
      </c>
      <c r="E68" s="122">
        <v>99</v>
      </c>
      <c r="F68" s="138">
        <v>0</v>
      </c>
      <c r="G68" s="139">
        <v>0</v>
      </c>
      <c r="H68" s="140">
        <v>0</v>
      </c>
      <c r="I68" s="119"/>
    </row>
    <row r="69" spans="1:9" ht="10.5" customHeight="1">
      <c r="A69" s="115"/>
      <c r="B69" s="116"/>
      <c r="C69" s="116"/>
      <c r="D69" s="116"/>
      <c r="E69" s="117"/>
      <c r="F69" s="135"/>
      <c r="G69" s="136"/>
      <c r="H69" s="137"/>
      <c r="I69" s="119"/>
    </row>
    <row r="70" spans="1:9" ht="14.25">
      <c r="A70" s="115" t="s">
        <v>259</v>
      </c>
      <c r="B70" s="116">
        <v>722</v>
      </c>
      <c r="C70" s="116">
        <v>383</v>
      </c>
      <c r="D70" s="116">
        <v>339</v>
      </c>
      <c r="E70" s="117" t="s">
        <v>264</v>
      </c>
      <c r="F70" s="135">
        <v>0</v>
      </c>
      <c r="G70" s="136">
        <v>0</v>
      </c>
      <c r="H70" s="137">
        <v>0</v>
      </c>
      <c r="I70" s="119"/>
    </row>
    <row r="71" spans="1:9" ht="14.25">
      <c r="A71" s="115">
        <v>45</v>
      </c>
      <c r="B71" s="116">
        <v>132</v>
      </c>
      <c r="C71" s="116">
        <v>78</v>
      </c>
      <c r="D71" s="116">
        <v>54</v>
      </c>
      <c r="E71" s="117" t="s">
        <v>265</v>
      </c>
      <c r="F71" s="135">
        <v>0</v>
      </c>
      <c r="G71" s="136">
        <v>0</v>
      </c>
      <c r="H71" s="137">
        <v>0</v>
      </c>
      <c r="I71" s="119"/>
    </row>
    <row r="72" spans="1:9" ht="14.25">
      <c r="A72" s="115">
        <v>46</v>
      </c>
      <c r="B72" s="116">
        <v>146</v>
      </c>
      <c r="C72" s="116">
        <v>61</v>
      </c>
      <c r="D72" s="116">
        <v>85</v>
      </c>
      <c r="E72" s="117"/>
      <c r="F72" s="118"/>
      <c r="G72" s="116"/>
      <c r="H72" s="110"/>
      <c r="I72" s="119"/>
    </row>
    <row r="73" spans="1:9" ht="14.25">
      <c r="A73" s="115">
        <v>47</v>
      </c>
      <c r="B73" s="116">
        <v>164</v>
      </c>
      <c r="C73" s="116">
        <v>93</v>
      </c>
      <c r="D73" s="116">
        <v>71</v>
      </c>
      <c r="E73" s="117"/>
      <c r="F73" s="117"/>
      <c r="G73" s="116"/>
      <c r="H73" s="110"/>
      <c r="I73" s="119"/>
    </row>
    <row r="74" spans="1:9" ht="14.25">
      <c r="A74" s="115">
        <v>48</v>
      </c>
      <c r="B74" s="116">
        <v>157</v>
      </c>
      <c r="C74" s="116">
        <v>76</v>
      </c>
      <c r="D74" s="116">
        <v>81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21">
        <v>123</v>
      </c>
      <c r="C75" s="121">
        <v>75</v>
      </c>
      <c r="D75" s="121">
        <v>48</v>
      </c>
      <c r="E75" s="117" t="s">
        <v>267</v>
      </c>
      <c r="F75" s="117"/>
      <c r="G75" s="116"/>
      <c r="H75" s="110"/>
    </row>
    <row r="76" spans="1:8" ht="14.25">
      <c r="A76" s="115"/>
      <c r="B76" s="116"/>
      <c r="C76" s="116"/>
      <c r="D76" s="116"/>
      <c r="E76" s="117" t="s">
        <v>268</v>
      </c>
      <c r="F76" s="118">
        <f>B7+B14+B21</f>
        <v>2696</v>
      </c>
      <c r="G76" s="116">
        <f>C7+C14+C21</f>
        <v>1367</v>
      </c>
      <c r="H76" s="110">
        <f>D7+D14+D21</f>
        <v>1329</v>
      </c>
    </row>
    <row r="77" spans="1:8" ht="14.25">
      <c r="A77" s="115" t="s">
        <v>260</v>
      </c>
      <c r="B77" s="116">
        <v>713</v>
      </c>
      <c r="C77" s="116">
        <v>379</v>
      </c>
      <c r="D77" s="116">
        <v>334</v>
      </c>
      <c r="E77" s="117" t="s">
        <v>269</v>
      </c>
      <c r="F77" s="118">
        <f>B28+B35+B42+B49+B56+B63+B70+B77+F7+F14</f>
        <v>12442</v>
      </c>
      <c r="G77" s="116">
        <f>C28+C35+C42+C49+C56+C63+C70+C77+G7+G14</f>
        <v>5835</v>
      </c>
      <c r="H77" s="110">
        <f>D28+D35+D42+D49+D56+D63+D70+D77+H7+H14</f>
        <v>6607</v>
      </c>
    </row>
    <row r="78" spans="1:8" ht="14.25">
      <c r="A78" s="115">
        <v>50</v>
      </c>
      <c r="B78" s="116">
        <v>139</v>
      </c>
      <c r="C78" s="116">
        <v>74</v>
      </c>
      <c r="D78" s="116">
        <v>65</v>
      </c>
      <c r="E78" s="117" t="s">
        <v>270</v>
      </c>
      <c r="F78" s="118">
        <f>F21+F28+F35+F42+F49+F56+F63+F70</f>
        <v>721</v>
      </c>
      <c r="G78" s="116">
        <f>G21+G28+G35+G42+G49+G56+G63+G70</f>
        <v>278</v>
      </c>
      <c r="H78" s="110">
        <f>H21+H28+H35+H42+H49+H56+H63+H70</f>
        <v>443</v>
      </c>
    </row>
    <row r="79" spans="1:8" ht="14.25">
      <c r="A79" s="115">
        <v>51</v>
      </c>
      <c r="B79" s="116">
        <v>138</v>
      </c>
      <c r="C79" s="116">
        <v>65</v>
      </c>
      <c r="D79" s="116">
        <v>73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16">
        <v>158</v>
      </c>
      <c r="C80" s="116">
        <v>68</v>
      </c>
      <c r="D80" s="116">
        <v>90</v>
      </c>
      <c r="E80" s="117" t="s">
        <v>268</v>
      </c>
      <c r="F80" s="126">
        <f>F76/$B$5*100</f>
        <v>16.999810832965508</v>
      </c>
      <c r="G80" s="127">
        <f>G76/$C$5*100</f>
        <v>18.275401069518715</v>
      </c>
      <c r="H80" s="128">
        <f>H76/$D$5*100</f>
        <v>15.86108127461511</v>
      </c>
    </row>
    <row r="81" spans="1:8" ht="14.25">
      <c r="A81" s="115">
        <v>53</v>
      </c>
      <c r="B81" s="116">
        <v>132</v>
      </c>
      <c r="C81" s="116">
        <v>86</v>
      </c>
      <c r="D81" s="116">
        <v>46</v>
      </c>
      <c r="E81" s="117" t="s">
        <v>269</v>
      </c>
      <c r="F81" s="126">
        <f>F77/$B$5*100</f>
        <v>78.45387477142317</v>
      </c>
      <c r="G81" s="127">
        <f>G77/$C$5*100</f>
        <v>78.00802139037432</v>
      </c>
      <c r="H81" s="128">
        <f>H77/$D$5*100</f>
        <v>78.85189163384652</v>
      </c>
    </row>
    <row r="82" spans="1:8" ht="15" thickBot="1">
      <c r="A82" s="129">
        <v>54</v>
      </c>
      <c r="B82" s="130">
        <v>146</v>
      </c>
      <c r="C82" s="130">
        <v>86</v>
      </c>
      <c r="D82" s="130">
        <v>60</v>
      </c>
      <c r="E82" s="131" t="s">
        <v>270</v>
      </c>
      <c r="F82" s="132">
        <f>F78/$B$5*100</f>
        <v>4.546314395611325</v>
      </c>
      <c r="G82" s="133">
        <f>G78/$C$5*100</f>
        <v>3.7165775401069516</v>
      </c>
      <c r="H82" s="134">
        <f>H78/$D$5*100</f>
        <v>5.28702709153837</v>
      </c>
    </row>
    <row r="83" ht="14.25">
      <c r="A83" s="273" t="s">
        <v>332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273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14396</v>
      </c>
      <c r="C5" s="108">
        <f>SUM(C7,C14,C21,C28,C35,C42,C49,C56,C63,C70,C77,G7,G14,G21,G28,G35,G42,G49,G56,G63,G70,G71)</f>
        <v>7521</v>
      </c>
      <c r="D5" s="109">
        <f>SUM(D7,D14,D21,D28,D35,D42,D49,D56,D63,D70,D77,H7,H14,H21,H28,H35,H42,H49,H56,H63,H70,H71)</f>
        <v>6875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4"/>
      <c r="G6" s="110"/>
      <c r="H6" s="110"/>
    </row>
    <row r="7" spans="1:9" ht="14.25">
      <c r="A7" s="115" t="s">
        <v>241</v>
      </c>
      <c r="B7" s="116">
        <v>891</v>
      </c>
      <c r="C7" s="116">
        <v>460</v>
      </c>
      <c r="D7" s="116">
        <v>431</v>
      </c>
      <c r="E7" s="117" t="s">
        <v>242</v>
      </c>
      <c r="F7" s="118">
        <v>418</v>
      </c>
      <c r="G7" s="116">
        <v>271</v>
      </c>
      <c r="H7" s="110">
        <v>147</v>
      </c>
      <c r="I7" s="119"/>
    </row>
    <row r="8" spans="1:9" ht="14.25">
      <c r="A8" s="115">
        <v>0</v>
      </c>
      <c r="B8" s="116">
        <v>102</v>
      </c>
      <c r="C8" s="116">
        <v>53</v>
      </c>
      <c r="D8" s="116">
        <v>49</v>
      </c>
      <c r="E8" s="117">
        <v>55</v>
      </c>
      <c r="F8" s="118">
        <v>133</v>
      </c>
      <c r="G8" s="116">
        <v>93</v>
      </c>
      <c r="H8" s="110">
        <v>40</v>
      </c>
      <c r="I8" s="119"/>
    </row>
    <row r="9" spans="1:9" ht="14.25">
      <c r="A9" s="115">
        <v>1</v>
      </c>
      <c r="B9" s="116">
        <v>243</v>
      </c>
      <c r="C9" s="116">
        <v>131</v>
      </c>
      <c r="D9" s="116">
        <v>112</v>
      </c>
      <c r="E9" s="117">
        <v>56</v>
      </c>
      <c r="F9" s="118">
        <v>115</v>
      </c>
      <c r="G9" s="116">
        <v>71</v>
      </c>
      <c r="H9" s="110">
        <v>44</v>
      </c>
      <c r="I9" s="119"/>
    </row>
    <row r="10" spans="1:9" ht="14.25">
      <c r="A10" s="115">
        <v>2</v>
      </c>
      <c r="B10" s="116">
        <v>188</v>
      </c>
      <c r="C10" s="116">
        <v>99</v>
      </c>
      <c r="D10" s="116">
        <v>89</v>
      </c>
      <c r="E10" s="117">
        <v>57</v>
      </c>
      <c r="F10" s="118">
        <v>57</v>
      </c>
      <c r="G10" s="116">
        <v>33</v>
      </c>
      <c r="H10" s="110">
        <v>24</v>
      </c>
      <c r="I10" s="119"/>
    </row>
    <row r="11" spans="1:9" ht="14.25">
      <c r="A11" s="115">
        <v>3</v>
      </c>
      <c r="B11" s="116">
        <v>176</v>
      </c>
      <c r="C11" s="116">
        <v>80</v>
      </c>
      <c r="D11" s="116">
        <v>96</v>
      </c>
      <c r="E11" s="117">
        <v>58</v>
      </c>
      <c r="F11" s="118">
        <v>56</v>
      </c>
      <c r="G11" s="116">
        <v>39</v>
      </c>
      <c r="H11" s="110">
        <v>17</v>
      </c>
      <c r="I11" s="119"/>
    </row>
    <row r="12" spans="1:9" ht="14.25">
      <c r="A12" s="120">
        <v>4</v>
      </c>
      <c r="B12" s="121">
        <v>182</v>
      </c>
      <c r="C12" s="121">
        <v>97</v>
      </c>
      <c r="D12" s="121">
        <v>85</v>
      </c>
      <c r="E12" s="122">
        <v>59</v>
      </c>
      <c r="F12" s="123">
        <v>57</v>
      </c>
      <c r="G12" s="121">
        <v>35</v>
      </c>
      <c r="H12" s="124">
        <v>22</v>
      </c>
      <c r="I12" s="119"/>
    </row>
    <row r="13" spans="1:9" ht="10.5" customHeight="1">
      <c r="A13" s="115"/>
      <c r="B13" s="116"/>
      <c r="C13" s="116"/>
      <c r="D13" s="116"/>
      <c r="E13" s="117"/>
      <c r="F13" s="118"/>
      <c r="G13" s="116"/>
      <c r="H13" s="110"/>
      <c r="I13" s="119"/>
    </row>
    <row r="14" spans="1:9" ht="14.25">
      <c r="A14" s="115" t="s">
        <v>243</v>
      </c>
      <c r="B14" s="116">
        <v>636</v>
      </c>
      <c r="C14" s="116">
        <v>310</v>
      </c>
      <c r="D14" s="116">
        <v>326</v>
      </c>
      <c r="E14" s="117" t="s">
        <v>244</v>
      </c>
      <c r="F14" s="118">
        <v>271</v>
      </c>
      <c r="G14" s="116">
        <v>171</v>
      </c>
      <c r="H14" s="110">
        <v>100</v>
      </c>
      <c r="I14" s="119"/>
    </row>
    <row r="15" spans="1:9" ht="14.25">
      <c r="A15" s="115">
        <v>5</v>
      </c>
      <c r="B15" s="116">
        <v>156</v>
      </c>
      <c r="C15" s="116">
        <v>70</v>
      </c>
      <c r="D15" s="116">
        <v>86</v>
      </c>
      <c r="E15" s="117">
        <v>60</v>
      </c>
      <c r="F15" s="118">
        <v>77</v>
      </c>
      <c r="G15" s="116">
        <v>55</v>
      </c>
      <c r="H15" s="110">
        <v>22</v>
      </c>
      <c r="I15" s="119"/>
    </row>
    <row r="16" spans="1:9" ht="14.25">
      <c r="A16" s="115">
        <v>6</v>
      </c>
      <c r="B16" s="116">
        <v>148</v>
      </c>
      <c r="C16" s="116">
        <v>75</v>
      </c>
      <c r="D16" s="116">
        <v>73</v>
      </c>
      <c r="E16" s="117">
        <v>61</v>
      </c>
      <c r="F16" s="118">
        <v>61</v>
      </c>
      <c r="G16" s="116">
        <v>36</v>
      </c>
      <c r="H16" s="110">
        <v>25</v>
      </c>
      <c r="I16" s="119"/>
    </row>
    <row r="17" spans="1:9" ht="14.25">
      <c r="A17" s="115">
        <v>7</v>
      </c>
      <c r="B17" s="116">
        <v>140</v>
      </c>
      <c r="C17" s="116">
        <v>72</v>
      </c>
      <c r="D17" s="116">
        <v>68</v>
      </c>
      <c r="E17" s="117">
        <v>62</v>
      </c>
      <c r="F17" s="118">
        <v>60</v>
      </c>
      <c r="G17" s="116">
        <v>36</v>
      </c>
      <c r="H17" s="110">
        <v>24</v>
      </c>
      <c r="I17" s="119"/>
    </row>
    <row r="18" spans="1:9" ht="14.25">
      <c r="A18" s="115">
        <v>8</v>
      </c>
      <c r="B18" s="116">
        <v>97</v>
      </c>
      <c r="C18" s="116">
        <v>46</v>
      </c>
      <c r="D18" s="116">
        <v>51</v>
      </c>
      <c r="E18" s="117">
        <v>63</v>
      </c>
      <c r="F18" s="118">
        <v>42</v>
      </c>
      <c r="G18" s="116">
        <v>27</v>
      </c>
      <c r="H18" s="110">
        <v>15</v>
      </c>
      <c r="I18" s="119"/>
    </row>
    <row r="19" spans="1:9" ht="14.25">
      <c r="A19" s="120">
        <v>9</v>
      </c>
      <c r="B19" s="121">
        <v>95</v>
      </c>
      <c r="C19" s="121">
        <v>47</v>
      </c>
      <c r="D19" s="121">
        <v>48</v>
      </c>
      <c r="E19" s="122">
        <v>64</v>
      </c>
      <c r="F19" s="123">
        <v>31</v>
      </c>
      <c r="G19" s="121">
        <v>17</v>
      </c>
      <c r="H19" s="124">
        <v>14</v>
      </c>
      <c r="I19" s="119"/>
    </row>
    <row r="20" spans="1:9" ht="10.5" customHeight="1">
      <c r="A20" s="115"/>
      <c r="B20" s="116"/>
      <c r="C20" s="116"/>
      <c r="D20" s="116"/>
      <c r="E20" s="117"/>
      <c r="F20" s="118"/>
      <c r="G20" s="116"/>
      <c r="H20" s="110"/>
      <c r="I20" s="119"/>
    </row>
    <row r="21" spans="1:9" ht="14.25">
      <c r="A21" s="115" t="s">
        <v>245</v>
      </c>
      <c r="B21" s="116">
        <v>289</v>
      </c>
      <c r="C21" s="116">
        <v>155</v>
      </c>
      <c r="D21" s="116">
        <v>134</v>
      </c>
      <c r="E21" s="117" t="s">
        <v>246</v>
      </c>
      <c r="F21" s="118">
        <v>180</v>
      </c>
      <c r="G21" s="116">
        <v>110</v>
      </c>
      <c r="H21" s="110">
        <v>70</v>
      </c>
      <c r="I21" s="119"/>
    </row>
    <row r="22" spans="1:9" ht="14.25">
      <c r="A22" s="115">
        <v>10</v>
      </c>
      <c r="B22" s="116">
        <v>71</v>
      </c>
      <c r="C22" s="116">
        <v>43</v>
      </c>
      <c r="D22" s="116">
        <v>28</v>
      </c>
      <c r="E22" s="117">
        <v>65</v>
      </c>
      <c r="F22" s="118">
        <v>38</v>
      </c>
      <c r="G22" s="116">
        <v>28</v>
      </c>
      <c r="H22" s="110">
        <v>10</v>
      </c>
      <c r="I22" s="119"/>
    </row>
    <row r="23" spans="1:9" ht="14.25">
      <c r="A23" s="115">
        <v>11</v>
      </c>
      <c r="B23" s="116">
        <v>71</v>
      </c>
      <c r="C23" s="116">
        <v>42</v>
      </c>
      <c r="D23" s="116">
        <v>29</v>
      </c>
      <c r="E23" s="117">
        <v>66</v>
      </c>
      <c r="F23" s="118">
        <v>52</v>
      </c>
      <c r="G23" s="116">
        <v>30</v>
      </c>
      <c r="H23" s="110">
        <v>22</v>
      </c>
      <c r="I23" s="119"/>
    </row>
    <row r="24" spans="1:9" ht="14.25">
      <c r="A24" s="115">
        <v>12</v>
      </c>
      <c r="B24" s="116">
        <v>51</v>
      </c>
      <c r="C24" s="116">
        <v>26</v>
      </c>
      <c r="D24" s="116">
        <v>25</v>
      </c>
      <c r="E24" s="117">
        <v>67</v>
      </c>
      <c r="F24" s="118">
        <v>40</v>
      </c>
      <c r="G24" s="116">
        <v>21</v>
      </c>
      <c r="H24" s="110">
        <v>19</v>
      </c>
      <c r="I24" s="119"/>
    </row>
    <row r="25" spans="1:9" ht="14.25">
      <c r="A25" s="115">
        <v>13</v>
      </c>
      <c r="B25" s="116">
        <v>52</v>
      </c>
      <c r="C25" s="116">
        <v>25</v>
      </c>
      <c r="D25" s="116">
        <v>27</v>
      </c>
      <c r="E25" s="117">
        <v>68</v>
      </c>
      <c r="F25" s="118">
        <v>30</v>
      </c>
      <c r="G25" s="116">
        <v>19</v>
      </c>
      <c r="H25" s="110">
        <v>11</v>
      </c>
      <c r="I25" s="119"/>
    </row>
    <row r="26" spans="1:9" ht="14.25">
      <c r="A26" s="120">
        <v>14</v>
      </c>
      <c r="B26" s="121">
        <v>44</v>
      </c>
      <c r="C26" s="121">
        <v>19</v>
      </c>
      <c r="D26" s="121">
        <v>25</v>
      </c>
      <c r="E26" s="122">
        <v>69</v>
      </c>
      <c r="F26" s="123">
        <v>20</v>
      </c>
      <c r="G26" s="121">
        <v>12</v>
      </c>
      <c r="H26" s="124">
        <v>8</v>
      </c>
      <c r="I26" s="119"/>
    </row>
    <row r="27" spans="1:9" ht="10.5" customHeight="1">
      <c r="A27" s="115"/>
      <c r="B27" s="116"/>
      <c r="C27" s="116"/>
      <c r="D27" s="116"/>
      <c r="E27" s="117"/>
      <c r="F27" s="118"/>
      <c r="G27" s="116"/>
      <c r="H27" s="110"/>
      <c r="I27" s="119"/>
    </row>
    <row r="28" spans="1:9" ht="14.25">
      <c r="A28" s="115" t="s">
        <v>247</v>
      </c>
      <c r="B28" s="116">
        <v>782</v>
      </c>
      <c r="C28" s="116">
        <v>430</v>
      </c>
      <c r="D28" s="116">
        <v>352</v>
      </c>
      <c r="E28" s="117" t="s">
        <v>248</v>
      </c>
      <c r="F28" s="118">
        <v>127</v>
      </c>
      <c r="G28" s="116">
        <v>57</v>
      </c>
      <c r="H28" s="110">
        <v>70</v>
      </c>
      <c r="I28" s="119"/>
    </row>
    <row r="29" spans="1:9" ht="14.25">
      <c r="A29" s="115">
        <v>15</v>
      </c>
      <c r="B29" s="116">
        <v>41</v>
      </c>
      <c r="C29" s="116">
        <v>21</v>
      </c>
      <c r="D29" s="116">
        <v>20</v>
      </c>
      <c r="E29" s="117">
        <v>70</v>
      </c>
      <c r="F29" s="118">
        <v>29</v>
      </c>
      <c r="G29" s="116">
        <v>14</v>
      </c>
      <c r="H29" s="110">
        <v>15</v>
      </c>
      <c r="I29" s="119"/>
    </row>
    <row r="30" spans="1:9" ht="14.25">
      <c r="A30" s="115">
        <v>16</v>
      </c>
      <c r="B30" s="116">
        <v>42</v>
      </c>
      <c r="C30" s="116">
        <v>22</v>
      </c>
      <c r="D30" s="116">
        <v>20</v>
      </c>
      <c r="E30" s="117">
        <v>71</v>
      </c>
      <c r="F30" s="118">
        <v>26</v>
      </c>
      <c r="G30" s="116">
        <v>15</v>
      </c>
      <c r="H30" s="110">
        <v>11</v>
      </c>
      <c r="I30" s="119"/>
    </row>
    <row r="31" spans="1:9" ht="14.25">
      <c r="A31" s="115">
        <v>17</v>
      </c>
      <c r="B31" s="116">
        <v>24</v>
      </c>
      <c r="C31" s="116">
        <v>17</v>
      </c>
      <c r="D31" s="116">
        <v>7</v>
      </c>
      <c r="E31" s="117">
        <v>72</v>
      </c>
      <c r="F31" s="118">
        <v>24</v>
      </c>
      <c r="G31" s="116">
        <v>10</v>
      </c>
      <c r="H31" s="110">
        <v>14</v>
      </c>
      <c r="I31" s="119"/>
    </row>
    <row r="32" spans="1:9" ht="14.25">
      <c r="A32" s="115">
        <v>18</v>
      </c>
      <c r="B32" s="116">
        <v>150</v>
      </c>
      <c r="C32" s="116">
        <v>91</v>
      </c>
      <c r="D32" s="116">
        <v>59</v>
      </c>
      <c r="E32" s="117">
        <v>73</v>
      </c>
      <c r="F32" s="118">
        <v>25</v>
      </c>
      <c r="G32" s="116">
        <v>10</v>
      </c>
      <c r="H32" s="110">
        <v>15</v>
      </c>
      <c r="I32" s="119"/>
    </row>
    <row r="33" spans="1:9" ht="14.25">
      <c r="A33" s="120">
        <v>19</v>
      </c>
      <c r="B33" s="121">
        <v>525</v>
      </c>
      <c r="C33" s="121">
        <v>279</v>
      </c>
      <c r="D33" s="121">
        <v>246</v>
      </c>
      <c r="E33" s="122">
        <v>74</v>
      </c>
      <c r="F33" s="123">
        <v>23</v>
      </c>
      <c r="G33" s="121">
        <v>8</v>
      </c>
      <c r="H33" s="124">
        <v>15</v>
      </c>
      <c r="I33" s="119"/>
    </row>
    <row r="34" spans="1:9" ht="10.5" customHeight="1">
      <c r="A34" s="115"/>
      <c r="B34" s="116"/>
      <c r="C34" s="116"/>
      <c r="D34" s="116"/>
      <c r="E34" s="117"/>
      <c r="F34" s="118"/>
      <c r="G34" s="116"/>
      <c r="H34" s="110"/>
      <c r="I34" s="119"/>
    </row>
    <row r="35" spans="1:9" ht="14.25">
      <c r="A35" s="115" t="s">
        <v>249</v>
      </c>
      <c r="B35" s="116">
        <v>3163</v>
      </c>
      <c r="C35" s="116">
        <v>1472</v>
      </c>
      <c r="D35" s="116">
        <v>1691</v>
      </c>
      <c r="E35" s="117" t="s">
        <v>250</v>
      </c>
      <c r="F35" s="118">
        <v>79</v>
      </c>
      <c r="G35" s="116">
        <v>25</v>
      </c>
      <c r="H35" s="110">
        <v>54</v>
      </c>
      <c r="I35" s="119"/>
    </row>
    <row r="36" spans="1:9" ht="14.25">
      <c r="A36" s="115">
        <v>20</v>
      </c>
      <c r="B36" s="116">
        <v>508</v>
      </c>
      <c r="C36" s="116">
        <v>258</v>
      </c>
      <c r="D36" s="116">
        <v>250</v>
      </c>
      <c r="E36" s="117">
        <v>75</v>
      </c>
      <c r="F36" s="118">
        <v>21</v>
      </c>
      <c r="G36" s="116">
        <v>9</v>
      </c>
      <c r="H36" s="110">
        <v>12</v>
      </c>
      <c r="I36" s="119"/>
    </row>
    <row r="37" spans="1:9" ht="14.25">
      <c r="A37" s="115">
        <v>21</v>
      </c>
      <c r="B37" s="116">
        <v>571</v>
      </c>
      <c r="C37" s="116">
        <v>256</v>
      </c>
      <c r="D37" s="116">
        <v>315</v>
      </c>
      <c r="E37" s="117">
        <v>76</v>
      </c>
      <c r="F37" s="118">
        <v>13</v>
      </c>
      <c r="G37" s="116">
        <v>5</v>
      </c>
      <c r="H37" s="110">
        <v>8</v>
      </c>
      <c r="I37" s="119"/>
    </row>
    <row r="38" spans="1:9" ht="14.25">
      <c r="A38" s="115">
        <v>22</v>
      </c>
      <c r="B38" s="116">
        <v>564</v>
      </c>
      <c r="C38" s="116">
        <v>266</v>
      </c>
      <c r="D38" s="116">
        <v>298</v>
      </c>
      <c r="E38" s="117">
        <v>77</v>
      </c>
      <c r="F38" s="118">
        <v>21</v>
      </c>
      <c r="G38" s="116">
        <v>7</v>
      </c>
      <c r="H38" s="110">
        <v>14</v>
      </c>
      <c r="I38" s="119"/>
    </row>
    <row r="39" spans="1:9" ht="14.25">
      <c r="A39" s="115">
        <v>23</v>
      </c>
      <c r="B39" s="116">
        <v>880</v>
      </c>
      <c r="C39" s="116">
        <v>402</v>
      </c>
      <c r="D39" s="116">
        <v>478</v>
      </c>
      <c r="E39" s="117">
        <v>78</v>
      </c>
      <c r="F39" s="118">
        <v>14</v>
      </c>
      <c r="G39" s="116">
        <v>2</v>
      </c>
      <c r="H39" s="110">
        <v>12</v>
      </c>
      <c r="I39" s="119"/>
    </row>
    <row r="40" spans="1:9" ht="14.25">
      <c r="A40" s="120">
        <v>24</v>
      </c>
      <c r="B40" s="121">
        <v>640</v>
      </c>
      <c r="C40" s="121">
        <v>290</v>
      </c>
      <c r="D40" s="121">
        <v>350</v>
      </c>
      <c r="E40" s="122">
        <v>79</v>
      </c>
      <c r="F40" s="123">
        <v>10</v>
      </c>
      <c r="G40" s="121">
        <v>2</v>
      </c>
      <c r="H40" s="124">
        <v>8</v>
      </c>
      <c r="I40" s="119"/>
    </row>
    <row r="41" spans="1:9" ht="10.5" customHeight="1">
      <c r="A41" s="115"/>
      <c r="B41" s="116"/>
      <c r="C41" s="116"/>
      <c r="D41" s="116"/>
      <c r="E41" s="117"/>
      <c r="F41" s="118"/>
      <c r="G41" s="116"/>
      <c r="H41" s="110"/>
      <c r="I41" s="119"/>
    </row>
    <row r="42" spans="1:9" ht="14.25">
      <c r="A42" s="115" t="s">
        <v>251</v>
      </c>
      <c r="B42" s="116">
        <v>2800</v>
      </c>
      <c r="C42" s="116">
        <v>1321</v>
      </c>
      <c r="D42" s="116">
        <v>1479</v>
      </c>
      <c r="E42" s="117" t="s">
        <v>252</v>
      </c>
      <c r="F42" s="118">
        <v>58</v>
      </c>
      <c r="G42" s="116">
        <v>17</v>
      </c>
      <c r="H42" s="110">
        <v>41</v>
      </c>
      <c r="I42" s="119"/>
    </row>
    <row r="43" spans="1:9" ht="14.25">
      <c r="A43" s="115">
        <v>25</v>
      </c>
      <c r="B43" s="116">
        <v>704</v>
      </c>
      <c r="C43" s="116">
        <v>351</v>
      </c>
      <c r="D43" s="116">
        <v>353</v>
      </c>
      <c r="E43" s="117">
        <v>80</v>
      </c>
      <c r="F43" s="118">
        <v>20</v>
      </c>
      <c r="G43" s="116">
        <v>6</v>
      </c>
      <c r="H43" s="110">
        <v>14</v>
      </c>
      <c r="I43" s="119"/>
    </row>
    <row r="44" spans="1:9" ht="14.25">
      <c r="A44" s="115">
        <v>26</v>
      </c>
      <c r="B44" s="116">
        <v>586</v>
      </c>
      <c r="C44" s="116">
        <v>268</v>
      </c>
      <c r="D44" s="116">
        <v>318</v>
      </c>
      <c r="E44" s="117">
        <v>81</v>
      </c>
      <c r="F44" s="118">
        <v>11</v>
      </c>
      <c r="G44" s="116">
        <v>1</v>
      </c>
      <c r="H44" s="110">
        <v>10</v>
      </c>
      <c r="I44" s="119"/>
    </row>
    <row r="45" spans="1:9" ht="14.25">
      <c r="A45" s="115">
        <v>27</v>
      </c>
      <c r="B45" s="116">
        <v>531</v>
      </c>
      <c r="C45" s="116">
        <v>245</v>
      </c>
      <c r="D45" s="116">
        <v>286</v>
      </c>
      <c r="E45" s="117">
        <v>82</v>
      </c>
      <c r="F45" s="118">
        <v>14</v>
      </c>
      <c r="G45" s="116">
        <v>4</v>
      </c>
      <c r="H45" s="110">
        <v>10</v>
      </c>
      <c r="I45" s="119"/>
    </row>
    <row r="46" spans="1:9" ht="14.25">
      <c r="A46" s="115">
        <v>28</v>
      </c>
      <c r="B46" s="116">
        <v>489</v>
      </c>
      <c r="C46" s="116">
        <v>229</v>
      </c>
      <c r="D46" s="116">
        <v>260</v>
      </c>
      <c r="E46" s="117">
        <v>83</v>
      </c>
      <c r="F46" s="118">
        <v>8</v>
      </c>
      <c r="G46" s="116">
        <v>2</v>
      </c>
      <c r="H46" s="110">
        <v>6</v>
      </c>
      <c r="I46" s="119"/>
    </row>
    <row r="47" spans="1:9" ht="14.25">
      <c r="A47" s="120">
        <v>29</v>
      </c>
      <c r="B47" s="121">
        <v>490</v>
      </c>
      <c r="C47" s="121">
        <v>228</v>
      </c>
      <c r="D47" s="121">
        <v>262</v>
      </c>
      <c r="E47" s="122">
        <v>84</v>
      </c>
      <c r="F47" s="123">
        <v>5</v>
      </c>
      <c r="G47" s="121">
        <v>4</v>
      </c>
      <c r="H47" s="124">
        <v>1</v>
      </c>
      <c r="I47" s="119"/>
    </row>
    <row r="48" spans="1:9" ht="10.5" customHeight="1">
      <c r="A48" s="115"/>
      <c r="B48" s="116"/>
      <c r="C48" s="116"/>
      <c r="D48" s="116"/>
      <c r="E48" s="117"/>
      <c r="F48" s="118"/>
      <c r="G48" s="116"/>
      <c r="H48" s="110"/>
      <c r="I48" s="119"/>
    </row>
    <row r="49" spans="1:9" ht="14.25">
      <c r="A49" s="115" t="s">
        <v>253</v>
      </c>
      <c r="B49" s="116">
        <v>1939</v>
      </c>
      <c r="C49" s="116">
        <v>1003</v>
      </c>
      <c r="D49" s="116">
        <v>936</v>
      </c>
      <c r="E49" s="117" t="s">
        <v>254</v>
      </c>
      <c r="F49" s="118">
        <v>37</v>
      </c>
      <c r="G49" s="116">
        <v>8</v>
      </c>
      <c r="H49" s="110">
        <v>29</v>
      </c>
      <c r="I49" s="119"/>
    </row>
    <row r="50" spans="1:9" ht="14.25">
      <c r="A50" s="115">
        <v>30</v>
      </c>
      <c r="B50" s="116">
        <v>477</v>
      </c>
      <c r="C50" s="116">
        <v>238</v>
      </c>
      <c r="D50" s="116">
        <v>239</v>
      </c>
      <c r="E50" s="117">
        <v>85</v>
      </c>
      <c r="F50" s="118">
        <v>9</v>
      </c>
      <c r="G50" s="116">
        <v>5</v>
      </c>
      <c r="H50" s="110">
        <v>4</v>
      </c>
      <c r="I50" s="119"/>
    </row>
    <row r="51" spans="1:9" ht="14.25">
      <c r="A51" s="115">
        <v>31</v>
      </c>
      <c r="B51" s="116">
        <v>407</v>
      </c>
      <c r="C51" s="116">
        <v>201</v>
      </c>
      <c r="D51" s="116">
        <v>206</v>
      </c>
      <c r="E51" s="117">
        <v>86</v>
      </c>
      <c r="F51" s="118">
        <v>10</v>
      </c>
      <c r="G51" s="116">
        <v>1</v>
      </c>
      <c r="H51" s="110">
        <v>9</v>
      </c>
      <c r="I51" s="119"/>
    </row>
    <row r="52" spans="1:9" ht="14.25">
      <c r="A52" s="115">
        <v>32</v>
      </c>
      <c r="B52" s="116">
        <v>396</v>
      </c>
      <c r="C52" s="116">
        <v>201</v>
      </c>
      <c r="D52" s="116">
        <v>195</v>
      </c>
      <c r="E52" s="117">
        <v>87</v>
      </c>
      <c r="F52" s="135">
        <v>5</v>
      </c>
      <c r="G52" s="136">
        <v>0</v>
      </c>
      <c r="H52" s="137">
        <v>5</v>
      </c>
      <c r="I52" s="119"/>
    </row>
    <row r="53" spans="1:9" ht="14.25">
      <c r="A53" s="115">
        <v>33</v>
      </c>
      <c r="B53" s="116">
        <v>349</v>
      </c>
      <c r="C53" s="116">
        <v>175</v>
      </c>
      <c r="D53" s="116">
        <v>174</v>
      </c>
      <c r="E53" s="117">
        <v>88</v>
      </c>
      <c r="F53" s="135">
        <v>5</v>
      </c>
      <c r="G53" s="136">
        <v>1</v>
      </c>
      <c r="H53" s="137">
        <v>4</v>
      </c>
      <c r="I53" s="119"/>
    </row>
    <row r="54" spans="1:9" ht="14.25">
      <c r="A54" s="120">
        <v>34</v>
      </c>
      <c r="B54" s="121">
        <v>310</v>
      </c>
      <c r="C54" s="121">
        <v>188</v>
      </c>
      <c r="D54" s="121">
        <v>122</v>
      </c>
      <c r="E54" s="122">
        <v>89</v>
      </c>
      <c r="F54" s="138">
        <v>8</v>
      </c>
      <c r="G54" s="139">
        <v>1</v>
      </c>
      <c r="H54" s="140">
        <v>7</v>
      </c>
      <c r="I54" s="119"/>
    </row>
    <row r="55" spans="1:9" ht="10.5" customHeight="1">
      <c r="A55" s="115"/>
      <c r="B55" s="116"/>
      <c r="C55" s="116"/>
      <c r="D55" s="116"/>
      <c r="E55" s="117"/>
      <c r="F55" s="135"/>
      <c r="G55" s="136"/>
      <c r="H55" s="137"/>
      <c r="I55" s="119"/>
    </row>
    <row r="56" spans="1:9" ht="14.25">
      <c r="A56" s="115" t="s">
        <v>255</v>
      </c>
      <c r="B56" s="116">
        <v>1049</v>
      </c>
      <c r="C56" s="116">
        <v>593</v>
      </c>
      <c r="D56" s="116">
        <v>456</v>
      </c>
      <c r="E56" s="117" t="s">
        <v>256</v>
      </c>
      <c r="F56" s="135">
        <v>17</v>
      </c>
      <c r="G56" s="136">
        <v>2</v>
      </c>
      <c r="H56" s="137">
        <v>15</v>
      </c>
      <c r="I56" s="119"/>
    </row>
    <row r="57" spans="1:9" ht="14.25">
      <c r="A57" s="115">
        <v>35</v>
      </c>
      <c r="B57" s="116">
        <v>275</v>
      </c>
      <c r="C57" s="116">
        <v>149</v>
      </c>
      <c r="D57" s="116">
        <v>126</v>
      </c>
      <c r="E57" s="117">
        <v>90</v>
      </c>
      <c r="F57" s="135">
        <v>4</v>
      </c>
      <c r="G57" s="136">
        <v>1</v>
      </c>
      <c r="H57" s="137">
        <v>3</v>
      </c>
      <c r="I57" s="119"/>
    </row>
    <row r="58" spans="1:9" ht="14.25">
      <c r="A58" s="115">
        <v>36</v>
      </c>
      <c r="B58" s="116">
        <v>252</v>
      </c>
      <c r="C58" s="116">
        <v>139</v>
      </c>
      <c r="D58" s="116">
        <v>113</v>
      </c>
      <c r="E58" s="117">
        <v>91</v>
      </c>
      <c r="F58" s="135">
        <v>3</v>
      </c>
      <c r="G58" s="136">
        <v>0</v>
      </c>
      <c r="H58" s="137">
        <v>3</v>
      </c>
      <c r="I58" s="119"/>
    </row>
    <row r="59" spans="1:9" ht="14.25">
      <c r="A59" s="115">
        <v>37</v>
      </c>
      <c r="B59" s="116">
        <v>151</v>
      </c>
      <c r="C59" s="116">
        <v>90</v>
      </c>
      <c r="D59" s="116">
        <v>61</v>
      </c>
      <c r="E59" s="117">
        <v>92</v>
      </c>
      <c r="F59" s="135">
        <v>5</v>
      </c>
      <c r="G59" s="136">
        <v>0</v>
      </c>
      <c r="H59" s="137">
        <v>5</v>
      </c>
      <c r="I59" s="119"/>
    </row>
    <row r="60" spans="1:9" ht="14.25">
      <c r="A60" s="115">
        <v>38</v>
      </c>
      <c r="B60" s="116">
        <v>187</v>
      </c>
      <c r="C60" s="116">
        <v>107</v>
      </c>
      <c r="D60" s="116">
        <v>80</v>
      </c>
      <c r="E60" s="117">
        <v>93</v>
      </c>
      <c r="F60" s="135">
        <v>1</v>
      </c>
      <c r="G60" s="136">
        <v>0</v>
      </c>
      <c r="H60" s="137">
        <v>1</v>
      </c>
      <c r="I60" s="119"/>
    </row>
    <row r="61" spans="1:9" ht="14.25">
      <c r="A61" s="120">
        <v>39</v>
      </c>
      <c r="B61" s="121">
        <v>184</v>
      </c>
      <c r="C61" s="121">
        <v>108</v>
      </c>
      <c r="D61" s="121">
        <v>76</v>
      </c>
      <c r="E61" s="122">
        <v>94</v>
      </c>
      <c r="F61" s="138">
        <v>4</v>
      </c>
      <c r="G61" s="139">
        <v>1</v>
      </c>
      <c r="H61" s="140">
        <v>3</v>
      </c>
      <c r="I61" s="119"/>
    </row>
    <row r="62" spans="1:9" ht="10.5" customHeight="1">
      <c r="A62" s="115"/>
      <c r="B62" s="116"/>
      <c r="C62" s="116"/>
      <c r="D62" s="116"/>
      <c r="E62" s="117"/>
      <c r="F62" s="135"/>
      <c r="G62" s="136"/>
      <c r="H62" s="137"/>
      <c r="I62" s="119"/>
    </row>
    <row r="63" spans="1:9" ht="14.25">
      <c r="A63" s="115" t="s">
        <v>257</v>
      </c>
      <c r="B63" s="116">
        <v>658</v>
      </c>
      <c r="C63" s="116">
        <v>442</v>
      </c>
      <c r="D63" s="116">
        <v>216</v>
      </c>
      <c r="E63" s="117" t="s">
        <v>258</v>
      </c>
      <c r="F63" s="135">
        <v>5</v>
      </c>
      <c r="G63" s="136">
        <v>2</v>
      </c>
      <c r="H63" s="137">
        <v>3</v>
      </c>
      <c r="I63" s="119"/>
    </row>
    <row r="64" spans="1:9" ht="14.25">
      <c r="A64" s="115">
        <v>40</v>
      </c>
      <c r="B64" s="116">
        <v>153</v>
      </c>
      <c r="C64" s="116">
        <v>95</v>
      </c>
      <c r="D64" s="116">
        <v>58</v>
      </c>
      <c r="E64" s="117">
        <v>95</v>
      </c>
      <c r="F64" s="135">
        <v>2</v>
      </c>
      <c r="G64" s="136">
        <v>0</v>
      </c>
      <c r="H64" s="137">
        <v>2</v>
      </c>
      <c r="I64" s="119"/>
    </row>
    <row r="65" spans="1:9" ht="14.25">
      <c r="A65" s="115">
        <v>41</v>
      </c>
      <c r="B65" s="116">
        <v>138</v>
      </c>
      <c r="C65" s="116">
        <v>93</v>
      </c>
      <c r="D65" s="116">
        <v>45</v>
      </c>
      <c r="E65" s="117">
        <v>96</v>
      </c>
      <c r="F65" s="135">
        <v>0</v>
      </c>
      <c r="G65" s="136">
        <v>0</v>
      </c>
      <c r="H65" s="137">
        <v>0</v>
      </c>
      <c r="I65" s="119"/>
    </row>
    <row r="66" spans="1:9" ht="14.25">
      <c r="A66" s="115">
        <v>42</v>
      </c>
      <c r="B66" s="116">
        <v>131</v>
      </c>
      <c r="C66" s="116">
        <v>84</v>
      </c>
      <c r="D66" s="116">
        <v>47</v>
      </c>
      <c r="E66" s="117">
        <v>97</v>
      </c>
      <c r="F66" s="135">
        <v>1</v>
      </c>
      <c r="G66" s="136">
        <v>1</v>
      </c>
      <c r="H66" s="137">
        <v>0</v>
      </c>
      <c r="I66" s="119"/>
    </row>
    <row r="67" spans="1:9" ht="14.25">
      <c r="A67" s="115">
        <v>43</v>
      </c>
      <c r="B67" s="116">
        <v>123</v>
      </c>
      <c r="C67" s="116">
        <v>95</v>
      </c>
      <c r="D67" s="116">
        <v>28</v>
      </c>
      <c r="E67" s="117">
        <v>98</v>
      </c>
      <c r="F67" s="135">
        <v>2</v>
      </c>
      <c r="G67" s="136">
        <v>1</v>
      </c>
      <c r="H67" s="137">
        <v>1</v>
      </c>
      <c r="I67" s="119"/>
    </row>
    <row r="68" spans="1:9" ht="14.25">
      <c r="A68" s="120">
        <v>44</v>
      </c>
      <c r="B68" s="121">
        <v>113</v>
      </c>
      <c r="C68" s="121">
        <v>75</v>
      </c>
      <c r="D68" s="121">
        <v>38</v>
      </c>
      <c r="E68" s="122">
        <v>99</v>
      </c>
      <c r="F68" s="138">
        <v>0</v>
      </c>
      <c r="G68" s="139">
        <v>0</v>
      </c>
      <c r="H68" s="140">
        <v>0</v>
      </c>
      <c r="I68" s="119"/>
    </row>
    <row r="69" spans="1:9" ht="10.5" customHeight="1">
      <c r="A69" s="115"/>
      <c r="B69" s="116"/>
      <c r="C69" s="116"/>
      <c r="D69" s="116"/>
      <c r="E69" s="117"/>
      <c r="F69" s="135"/>
      <c r="G69" s="136"/>
      <c r="H69" s="137"/>
      <c r="I69" s="119"/>
    </row>
    <row r="70" spans="1:9" ht="14.25">
      <c r="A70" s="115" t="s">
        <v>259</v>
      </c>
      <c r="B70" s="116">
        <v>491</v>
      </c>
      <c r="C70" s="116">
        <v>346</v>
      </c>
      <c r="D70" s="116">
        <v>145</v>
      </c>
      <c r="E70" s="117" t="s">
        <v>264</v>
      </c>
      <c r="F70" s="135">
        <v>1</v>
      </c>
      <c r="G70" s="136">
        <v>0</v>
      </c>
      <c r="H70" s="137">
        <v>1</v>
      </c>
      <c r="I70" s="119"/>
    </row>
    <row r="71" spans="1:9" ht="14.25">
      <c r="A71" s="115">
        <v>45</v>
      </c>
      <c r="B71" s="116">
        <v>104</v>
      </c>
      <c r="C71" s="116">
        <v>67</v>
      </c>
      <c r="D71" s="116">
        <v>37</v>
      </c>
      <c r="E71" s="117" t="s">
        <v>265</v>
      </c>
      <c r="F71" s="135">
        <v>0</v>
      </c>
      <c r="G71" s="136">
        <v>0</v>
      </c>
      <c r="H71" s="137">
        <v>0</v>
      </c>
      <c r="I71" s="119"/>
    </row>
    <row r="72" spans="1:9" ht="14.25">
      <c r="A72" s="115">
        <v>46</v>
      </c>
      <c r="B72" s="116">
        <v>100</v>
      </c>
      <c r="C72" s="116">
        <v>74</v>
      </c>
      <c r="D72" s="116">
        <v>26</v>
      </c>
      <c r="E72" s="117"/>
      <c r="F72" s="118"/>
      <c r="G72" s="116"/>
      <c r="H72" s="110"/>
      <c r="I72" s="119"/>
    </row>
    <row r="73" spans="1:9" ht="14.25">
      <c r="A73" s="115">
        <v>47</v>
      </c>
      <c r="B73" s="116">
        <v>85</v>
      </c>
      <c r="C73" s="116">
        <v>57</v>
      </c>
      <c r="D73" s="116">
        <v>28</v>
      </c>
      <c r="E73" s="117"/>
      <c r="F73" s="117"/>
      <c r="G73" s="116"/>
      <c r="H73" s="110"/>
      <c r="I73" s="119"/>
    </row>
    <row r="74" spans="1:9" ht="14.25">
      <c r="A74" s="115">
        <v>48</v>
      </c>
      <c r="B74" s="116">
        <v>102</v>
      </c>
      <c r="C74" s="116">
        <v>74</v>
      </c>
      <c r="D74" s="116">
        <v>28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21">
        <v>100</v>
      </c>
      <c r="C75" s="121">
        <v>74</v>
      </c>
      <c r="D75" s="121">
        <v>26</v>
      </c>
      <c r="E75" s="117" t="s">
        <v>267</v>
      </c>
      <c r="F75" s="117"/>
      <c r="G75" s="116"/>
      <c r="H75" s="110"/>
    </row>
    <row r="76" spans="1:8" ht="14.25">
      <c r="A76" s="115"/>
      <c r="B76" s="116"/>
      <c r="C76" s="116"/>
      <c r="D76" s="116"/>
      <c r="E76" s="117" t="s">
        <v>268</v>
      </c>
      <c r="F76" s="118">
        <f>B7+B14+B21</f>
        <v>1816</v>
      </c>
      <c r="G76" s="116">
        <f>C7+C14+C21</f>
        <v>925</v>
      </c>
      <c r="H76" s="110">
        <f>D7+D14+D21</f>
        <v>891</v>
      </c>
    </row>
    <row r="77" spans="1:8" ht="14.25">
      <c r="A77" s="115" t="s">
        <v>260</v>
      </c>
      <c r="B77" s="116">
        <v>505</v>
      </c>
      <c r="C77" s="116">
        <v>326</v>
      </c>
      <c r="D77" s="116">
        <v>179</v>
      </c>
      <c r="E77" s="117" t="s">
        <v>269</v>
      </c>
      <c r="F77" s="118">
        <f>B28+B35+B42+B49+B56+B63+B70+B77+F7+F14</f>
        <v>12076</v>
      </c>
      <c r="G77" s="116">
        <f>C28+C35+C42+C49+C56+C63+C70+C77+G7+G14</f>
        <v>6375</v>
      </c>
      <c r="H77" s="110">
        <f>D28+D35+D42+D49+D56+D63+D70+D77+H7+H14</f>
        <v>5701</v>
      </c>
    </row>
    <row r="78" spans="1:8" ht="14.25">
      <c r="A78" s="115">
        <v>50</v>
      </c>
      <c r="B78" s="116">
        <v>96</v>
      </c>
      <c r="C78" s="116">
        <v>67</v>
      </c>
      <c r="D78" s="116">
        <v>29</v>
      </c>
      <c r="E78" s="117" t="s">
        <v>270</v>
      </c>
      <c r="F78" s="118">
        <f>F21+F28+F35+F42+F49+F56+F63+F70</f>
        <v>504</v>
      </c>
      <c r="G78" s="116">
        <f>G21+G28+G35+G42+G49+G56+G63+G70</f>
        <v>221</v>
      </c>
      <c r="H78" s="110">
        <f>H21+H28+H35+H42+H49+H56+H63+H70</f>
        <v>283</v>
      </c>
    </row>
    <row r="79" spans="1:8" ht="14.25">
      <c r="A79" s="115">
        <v>51</v>
      </c>
      <c r="B79" s="116">
        <v>101</v>
      </c>
      <c r="C79" s="116">
        <v>63</v>
      </c>
      <c r="D79" s="116">
        <v>38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16">
        <v>103</v>
      </c>
      <c r="C80" s="116">
        <v>68</v>
      </c>
      <c r="D80" s="116">
        <v>35</v>
      </c>
      <c r="E80" s="117" t="s">
        <v>268</v>
      </c>
      <c r="F80" s="126">
        <f>F76/$B$5*100</f>
        <v>12.6146151708808</v>
      </c>
      <c r="G80" s="127">
        <f>G76/$C$5*100</f>
        <v>12.298896423347959</v>
      </c>
      <c r="H80" s="128">
        <f>H76/$D$5*100</f>
        <v>12.959999999999999</v>
      </c>
    </row>
    <row r="81" spans="1:8" ht="14.25">
      <c r="A81" s="115">
        <v>53</v>
      </c>
      <c r="B81" s="116">
        <v>96</v>
      </c>
      <c r="C81" s="116">
        <v>58</v>
      </c>
      <c r="D81" s="116">
        <v>38</v>
      </c>
      <c r="E81" s="117" t="s">
        <v>269</v>
      </c>
      <c r="F81" s="126">
        <f>F77/$B$5*100</f>
        <v>83.8844123367602</v>
      </c>
      <c r="G81" s="127">
        <f>G77/$C$5*100</f>
        <v>84.76266453928999</v>
      </c>
      <c r="H81" s="128">
        <f>H77/$D$5*100</f>
        <v>82.92363636363636</v>
      </c>
    </row>
    <row r="82" spans="1:8" ht="15" thickBot="1">
      <c r="A82" s="129">
        <v>54</v>
      </c>
      <c r="B82" s="130">
        <v>109</v>
      </c>
      <c r="C82" s="130">
        <v>70</v>
      </c>
      <c r="D82" s="130">
        <v>39</v>
      </c>
      <c r="E82" s="131" t="s">
        <v>270</v>
      </c>
      <c r="F82" s="132">
        <f>F78/$B$5*100</f>
        <v>3.500972492358988</v>
      </c>
      <c r="G82" s="133">
        <f>G78/$C$5*100</f>
        <v>2.938439037362053</v>
      </c>
      <c r="H82" s="134">
        <f>H78/$D$5*100</f>
        <v>4.116363636363636</v>
      </c>
    </row>
    <row r="83" ht="14.25">
      <c r="A83" s="273" t="s">
        <v>332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274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191</v>
      </c>
      <c r="C5" s="108">
        <f>SUM(C7,C14,C21,C28,C35,C42,C49,C56,C63,C70,C77,G7,G14,G21,G28,G35,G42,G49,G56,G63,G70,G71)</f>
        <v>127</v>
      </c>
      <c r="D5" s="109">
        <f>SUM(D7,D14,D21,D28,D35,D42,D49,D56,D63,D70,D77,H7,H14,H21,H28,H35,H42,H49,H56,H63,H70,H71)</f>
        <v>64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16</v>
      </c>
      <c r="C7" s="136">
        <v>11</v>
      </c>
      <c r="D7" s="136">
        <v>5</v>
      </c>
      <c r="E7" s="117" t="s">
        <v>242</v>
      </c>
      <c r="F7" s="135">
        <v>4</v>
      </c>
      <c r="G7" s="136">
        <v>2</v>
      </c>
      <c r="H7" s="137">
        <v>2</v>
      </c>
      <c r="I7" s="119"/>
    </row>
    <row r="8" spans="1:9" ht="14.25">
      <c r="A8" s="115">
        <v>0</v>
      </c>
      <c r="B8" s="136">
        <v>4</v>
      </c>
      <c r="C8" s="136">
        <v>2</v>
      </c>
      <c r="D8" s="136">
        <v>2</v>
      </c>
      <c r="E8" s="117">
        <v>55</v>
      </c>
      <c r="F8" s="135" t="s">
        <v>210</v>
      </c>
      <c r="G8" s="136" t="s">
        <v>210</v>
      </c>
      <c r="H8" s="137" t="s">
        <v>210</v>
      </c>
      <c r="I8" s="119"/>
    </row>
    <row r="9" spans="1:9" ht="14.25">
      <c r="A9" s="115">
        <v>1</v>
      </c>
      <c r="B9" s="136">
        <v>4</v>
      </c>
      <c r="C9" s="136">
        <v>2</v>
      </c>
      <c r="D9" s="136">
        <v>2</v>
      </c>
      <c r="E9" s="117">
        <v>56</v>
      </c>
      <c r="F9" s="135">
        <v>2</v>
      </c>
      <c r="G9" s="136">
        <v>1</v>
      </c>
      <c r="H9" s="137">
        <v>1</v>
      </c>
      <c r="I9" s="119"/>
    </row>
    <row r="10" spans="1:9" ht="14.25">
      <c r="A10" s="115">
        <v>2</v>
      </c>
      <c r="B10" s="136">
        <v>1</v>
      </c>
      <c r="C10" s="136">
        <v>1</v>
      </c>
      <c r="D10" s="136">
        <v>0</v>
      </c>
      <c r="E10" s="117">
        <v>57</v>
      </c>
      <c r="F10" s="135">
        <v>1</v>
      </c>
      <c r="G10" s="136">
        <v>1</v>
      </c>
      <c r="H10" s="137">
        <v>0</v>
      </c>
      <c r="I10" s="119"/>
    </row>
    <row r="11" spans="1:9" ht="14.25">
      <c r="A11" s="115">
        <v>3</v>
      </c>
      <c r="B11" s="136">
        <v>4</v>
      </c>
      <c r="C11" s="136">
        <v>3</v>
      </c>
      <c r="D11" s="136">
        <v>1</v>
      </c>
      <c r="E11" s="117">
        <v>58</v>
      </c>
      <c r="F11" s="135">
        <v>1</v>
      </c>
      <c r="G11" s="136">
        <v>0</v>
      </c>
      <c r="H11" s="137">
        <v>1</v>
      </c>
      <c r="I11" s="119"/>
    </row>
    <row r="12" spans="1:9" ht="14.25">
      <c r="A12" s="120">
        <v>4</v>
      </c>
      <c r="B12" s="139">
        <v>3</v>
      </c>
      <c r="C12" s="139">
        <v>3</v>
      </c>
      <c r="D12" s="139">
        <v>0</v>
      </c>
      <c r="E12" s="122">
        <v>59</v>
      </c>
      <c r="F12" s="138" t="s">
        <v>210</v>
      </c>
      <c r="G12" s="139" t="s">
        <v>210</v>
      </c>
      <c r="H12" s="140" t="s">
        <v>210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7</v>
      </c>
      <c r="C14" s="136">
        <v>2</v>
      </c>
      <c r="D14" s="136">
        <v>5</v>
      </c>
      <c r="E14" s="117" t="s">
        <v>244</v>
      </c>
      <c r="F14" s="135">
        <v>2</v>
      </c>
      <c r="G14" s="136">
        <v>2</v>
      </c>
      <c r="H14" s="137">
        <v>0</v>
      </c>
      <c r="I14" s="119"/>
    </row>
    <row r="15" spans="1:9" ht="14.25">
      <c r="A15" s="115">
        <v>5</v>
      </c>
      <c r="B15" s="136">
        <v>2</v>
      </c>
      <c r="C15" s="136">
        <v>0</v>
      </c>
      <c r="D15" s="136">
        <v>2</v>
      </c>
      <c r="E15" s="117">
        <v>60</v>
      </c>
      <c r="F15" s="135">
        <v>1</v>
      </c>
      <c r="G15" s="136">
        <v>1</v>
      </c>
      <c r="H15" s="137">
        <v>0</v>
      </c>
      <c r="I15" s="119"/>
    </row>
    <row r="16" spans="1:9" ht="14.25">
      <c r="A16" s="115">
        <v>6</v>
      </c>
      <c r="B16" s="136">
        <v>1</v>
      </c>
      <c r="C16" s="136">
        <v>0</v>
      </c>
      <c r="D16" s="136">
        <v>1</v>
      </c>
      <c r="E16" s="117">
        <v>61</v>
      </c>
      <c r="F16" s="135" t="s">
        <v>210</v>
      </c>
      <c r="G16" s="136" t="s">
        <v>210</v>
      </c>
      <c r="H16" s="137" t="s">
        <v>210</v>
      </c>
      <c r="I16" s="119"/>
    </row>
    <row r="17" spans="1:9" ht="14.25">
      <c r="A17" s="115">
        <v>7</v>
      </c>
      <c r="B17" s="136">
        <v>2</v>
      </c>
      <c r="C17" s="136">
        <v>2</v>
      </c>
      <c r="D17" s="136">
        <v>0</v>
      </c>
      <c r="E17" s="117">
        <v>62</v>
      </c>
      <c r="F17" s="135" t="s">
        <v>210</v>
      </c>
      <c r="G17" s="136" t="s">
        <v>210</v>
      </c>
      <c r="H17" s="137" t="s">
        <v>210</v>
      </c>
      <c r="I17" s="119"/>
    </row>
    <row r="18" spans="1:9" ht="14.25">
      <c r="A18" s="115">
        <v>8</v>
      </c>
      <c r="B18" s="136" t="s">
        <v>210</v>
      </c>
      <c r="C18" s="136" t="s">
        <v>210</v>
      </c>
      <c r="D18" s="136" t="s">
        <v>210</v>
      </c>
      <c r="E18" s="117">
        <v>63</v>
      </c>
      <c r="F18" s="135" t="s">
        <v>210</v>
      </c>
      <c r="G18" s="136" t="s">
        <v>210</v>
      </c>
      <c r="H18" s="137" t="s">
        <v>210</v>
      </c>
      <c r="I18" s="119"/>
    </row>
    <row r="19" spans="1:9" ht="14.25">
      <c r="A19" s="120">
        <v>9</v>
      </c>
      <c r="B19" s="139">
        <v>2</v>
      </c>
      <c r="C19" s="139">
        <v>0</v>
      </c>
      <c r="D19" s="139">
        <v>2</v>
      </c>
      <c r="E19" s="122">
        <v>64</v>
      </c>
      <c r="F19" s="138">
        <v>1</v>
      </c>
      <c r="G19" s="139">
        <v>1</v>
      </c>
      <c r="H19" s="140">
        <v>0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6</v>
      </c>
      <c r="C21" s="136">
        <v>4</v>
      </c>
      <c r="D21" s="136">
        <v>2</v>
      </c>
      <c r="E21" s="117" t="s">
        <v>246</v>
      </c>
      <c r="F21" s="135">
        <v>4</v>
      </c>
      <c r="G21" s="136">
        <v>2</v>
      </c>
      <c r="H21" s="137">
        <v>2</v>
      </c>
      <c r="I21" s="119"/>
    </row>
    <row r="22" spans="1:9" ht="14.25">
      <c r="A22" s="115">
        <v>10</v>
      </c>
      <c r="B22" s="136">
        <v>1</v>
      </c>
      <c r="C22" s="136">
        <v>1</v>
      </c>
      <c r="D22" s="136">
        <v>0</v>
      </c>
      <c r="E22" s="117">
        <v>65</v>
      </c>
      <c r="F22" s="135">
        <v>1</v>
      </c>
      <c r="G22" s="136">
        <v>0</v>
      </c>
      <c r="H22" s="137">
        <v>1</v>
      </c>
      <c r="I22" s="119"/>
    </row>
    <row r="23" spans="1:9" ht="14.25">
      <c r="A23" s="115">
        <v>11</v>
      </c>
      <c r="B23" s="136">
        <v>1</v>
      </c>
      <c r="C23" s="136">
        <v>1</v>
      </c>
      <c r="D23" s="136">
        <v>0</v>
      </c>
      <c r="E23" s="117">
        <v>66</v>
      </c>
      <c r="F23" s="135">
        <v>2</v>
      </c>
      <c r="G23" s="136">
        <v>1</v>
      </c>
      <c r="H23" s="137">
        <v>1</v>
      </c>
      <c r="I23" s="119"/>
    </row>
    <row r="24" spans="1:9" ht="14.25">
      <c r="A24" s="115">
        <v>12</v>
      </c>
      <c r="B24" s="136">
        <v>1</v>
      </c>
      <c r="C24" s="136">
        <v>0</v>
      </c>
      <c r="D24" s="136">
        <v>1</v>
      </c>
      <c r="E24" s="117">
        <v>67</v>
      </c>
      <c r="F24" s="135">
        <v>1</v>
      </c>
      <c r="G24" s="136">
        <v>1</v>
      </c>
      <c r="H24" s="137">
        <v>0</v>
      </c>
      <c r="I24" s="119"/>
    </row>
    <row r="25" spans="1:9" ht="14.25">
      <c r="A25" s="115">
        <v>13</v>
      </c>
      <c r="B25" s="136">
        <v>1</v>
      </c>
      <c r="C25" s="136">
        <v>1</v>
      </c>
      <c r="D25" s="136">
        <v>0</v>
      </c>
      <c r="E25" s="117">
        <v>68</v>
      </c>
      <c r="F25" s="135" t="s">
        <v>210</v>
      </c>
      <c r="G25" s="136" t="s">
        <v>210</v>
      </c>
      <c r="H25" s="137" t="s">
        <v>210</v>
      </c>
      <c r="I25" s="119"/>
    </row>
    <row r="26" spans="1:9" ht="14.25">
      <c r="A26" s="120">
        <v>14</v>
      </c>
      <c r="B26" s="139">
        <v>2</v>
      </c>
      <c r="C26" s="139">
        <v>1</v>
      </c>
      <c r="D26" s="139">
        <v>1</v>
      </c>
      <c r="E26" s="122">
        <v>69</v>
      </c>
      <c r="F26" s="138" t="s">
        <v>210</v>
      </c>
      <c r="G26" s="139" t="s">
        <v>210</v>
      </c>
      <c r="H26" s="140" t="s">
        <v>210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9</v>
      </c>
      <c r="C28" s="136">
        <v>4</v>
      </c>
      <c r="D28" s="136">
        <v>5</v>
      </c>
      <c r="E28" s="117" t="s">
        <v>248</v>
      </c>
      <c r="F28" s="135">
        <v>2</v>
      </c>
      <c r="G28" s="136">
        <v>1</v>
      </c>
      <c r="H28" s="137">
        <v>1</v>
      </c>
      <c r="I28" s="119"/>
    </row>
    <row r="29" spans="1:9" ht="14.25">
      <c r="A29" s="115">
        <v>15</v>
      </c>
      <c r="B29" s="136">
        <v>1</v>
      </c>
      <c r="C29" s="136">
        <v>0</v>
      </c>
      <c r="D29" s="136">
        <v>1</v>
      </c>
      <c r="E29" s="117">
        <v>70</v>
      </c>
      <c r="F29" s="135">
        <v>1</v>
      </c>
      <c r="G29" s="136">
        <v>1</v>
      </c>
      <c r="H29" s="137">
        <v>0</v>
      </c>
      <c r="I29" s="119"/>
    </row>
    <row r="30" spans="1:9" ht="14.25">
      <c r="A30" s="115">
        <v>16</v>
      </c>
      <c r="B30" s="136">
        <v>2</v>
      </c>
      <c r="C30" s="136">
        <v>0</v>
      </c>
      <c r="D30" s="136">
        <v>2</v>
      </c>
      <c r="E30" s="117">
        <v>71</v>
      </c>
      <c r="F30" s="135" t="s">
        <v>210</v>
      </c>
      <c r="G30" s="136" t="s">
        <v>210</v>
      </c>
      <c r="H30" s="137" t="s">
        <v>210</v>
      </c>
      <c r="I30" s="119"/>
    </row>
    <row r="31" spans="1:9" ht="14.25">
      <c r="A31" s="115">
        <v>17</v>
      </c>
      <c r="B31" s="136">
        <v>1</v>
      </c>
      <c r="C31" s="136">
        <v>1</v>
      </c>
      <c r="D31" s="136">
        <v>0</v>
      </c>
      <c r="E31" s="117">
        <v>72</v>
      </c>
      <c r="F31" s="135" t="s">
        <v>210</v>
      </c>
      <c r="G31" s="136" t="s">
        <v>210</v>
      </c>
      <c r="H31" s="137" t="s">
        <v>210</v>
      </c>
      <c r="I31" s="119"/>
    </row>
    <row r="32" spans="1:9" ht="14.25">
      <c r="A32" s="115">
        <v>18</v>
      </c>
      <c r="B32" s="136">
        <v>2</v>
      </c>
      <c r="C32" s="136">
        <v>1</v>
      </c>
      <c r="D32" s="136">
        <v>1</v>
      </c>
      <c r="E32" s="117">
        <v>73</v>
      </c>
      <c r="F32" s="135" t="s">
        <v>210</v>
      </c>
      <c r="G32" s="136" t="s">
        <v>210</v>
      </c>
      <c r="H32" s="137" t="s">
        <v>210</v>
      </c>
      <c r="I32" s="119"/>
    </row>
    <row r="33" spans="1:9" ht="14.25">
      <c r="A33" s="120">
        <v>19</v>
      </c>
      <c r="B33" s="139">
        <v>3</v>
      </c>
      <c r="C33" s="139">
        <v>2</v>
      </c>
      <c r="D33" s="139">
        <v>1</v>
      </c>
      <c r="E33" s="122">
        <v>74</v>
      </c>
      <c r="F33" s="138">
        <v>1</v>
      </c>
      <c r="G33" s="139">
        <v>0</v>
      </c>
      <c r="H33" s="140">
        <v>1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25</v>
      </c>
      <c r="C35" s="136">
        <v>15</v>
      </c>
      <c r="D35" s="136">
        <v>10</v>
      </c>
      <c r="E35" s="117" t="s">
        <v>250</v>
      </c>
      <c r="F35" s="135">
        <v>3</v>
      </c>
      <c r="G35" s="136">
        <v>1</v>
      </c>
      <c r="H35" s="137">
        <v>2</v>
      </c>
      <c r="I35" s="119"/>
    </row>
    <row r="36" spans="1:9" ht="14.25">
      <c r="A36" s="115">
        <v>20</v>
      </c>
      <c r="B36" s="136">
        <v>2</v>
      </c>
      <c r="C36" s="136">
        <v>2</v>
      </c>
      <c r="D36" s="136">
        <v>0</v>
      </c>
      <c r="E36" s="117">
        <v>75</v>
      </c>
      <c r="F36" s="135">
        <v>1</v>
      </c>
      <c r="G36" s="136">
        <v>0</v>
      </c>
      <c r="H36" s="137">
        <v>1</v>
      </c>
      <c r="I36" s="119"/>
    </row>
    <row r="37" spans="1:9" ht="14.25">
      <c r="A37" s="115">
        <v>21</v>
      </c>
      <c r="B37" s="136">
        <v>1</v>
      </c>
      <c r="C37" s="136">
        <v>1</v>
      </c>
      <c r="D37" s="136">
        <v>0</v>
      </c>
      <c r="E37" s="117">
        <v>76</v>
      </c>
      <c r="F37" s="135">
        <v>1</v>
      </c>
      <c r="G37" s="136">
        <v>1</v>
      </c>
      <c r="H37" s="137">
        <v>0</v>
      </c>
      <c r="I37" s="119"/>
    </row>
    <row r="38" spans="1:9" ht="14.25">
      <c r="A38" s="115">
        <v>22</v>
      </c>
      <c r="B38" s="136" t="s">
        <v>210</v>
      </c>
      <c r="C38" s="136" t="s">
        <v>210</v>
      </c>
      <c r="D38" s="136" t="s">
        <v>210</v>
      </c>
      <c r="E38" s="117">
        <v>77</v>
      </c>
      <c r="F38" s="135">
        <v>1</v>
      </c>
      <c r="G38" s="136">
        <v>0</v>
      </c>
      <c r="H38" s="137">
        <v>1</v>
      </c>
      <c r="I38" s="119"/>
    </row>
    <row r="39" spans="1:9" ht="14.25">
      <c r="A39" s="115">
        <v>23</v>
      </c>
      <c r="B39" s="136">
        <v>12</v>
      </c>
      <c r="C39" s="136">
        <v>8</v>
      </c>
      <c r="D39" s="136">
        <v>4</v>
      </c>
      <c r="E39" s="117">
        <v>78</v>
      </c>
      <c r="F39" s="135" t="s">
        <v>210</v>
      </c>
      <c r="G39" s="136" t="s">
        <v>210</v>
      </c>
      <c r="H39" s="137" t="s">
        <v>210</v>
      </c>
      <c r="I39" s="119"/>
    </row>
    <row r="40" spans="1:9" ht="14.25">
      <c r="A40" s="120">
        <v>24</v>
      </c>
      <c r="B40" s="139">
        <v>10</v>
      </c>
      <c r="C40" s="139">
        <v>4</v>
      </c>
      <c r="D40" s="139">
        <v>6</v>
      </c>
      <c r="E40" s="122">
        <v>79</v>
      </c>
      <c r="F40" s="138" t="s">
        <v>210</v>
      </c>
      <c r="G40" s="139" t="s">
        <v>210</v>
      </c>
      <c r="H40" s="140" t="s">
        <v>210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30</v>
      </c>
      <c r="C42" s="136">
        <v>22</v>
      </c>
      <c r="D42" s="136">
        <v>8</v>
      </c>
      <c r="E42" s="117" t="s">
        <v>252</v>
      </c>
      <c r="F42" s="135">
        <v>2</v>
      </c>
      <c r="G42" s="136">
        <v>2</v>
      </c>
      <c r="H42" s="137">
        <v>0</v>
      </c>
      <c r="I42" s="119"/>
    </row>
    <row r="43" spans="1:9" ht="14.25">
      <c r="A43" s="115">
        <v>25</v>
      </c>
      <c r="B43" s="136">
        <v>10</v>
      </c>
      <c r="C43" s="136">
        <v>7</v>
      </c>
      <c r="D43" s="136">
        <v>3</v>
      </c>
      <c r="E43" s="117">
        <v>80</v>
      </c>
      <c r="F43" s="135">
        <v>1</v>
      </c>
      <c r="G43" s="136">
        <v>1</v>
      </c>
      <c r="H43" s="137">
        <v>0</v>
      </c>
      <c r="I43" s="119"/>
    </row>
    <row r="44" spans="1:9" ht="14.25">
      <c r="A44" s="115">
        <v>26</v>
      </c>
      <c r="B44" s="136">
        <v>7</v>
      </c>
      <c r="C44" s="136">
        <v>7</v>
      </c>
      <c r="D44" s="136">
        <v>0</v>
      </c>
      <c r="E44" s="117">
        <v>81</v>
      </c>
      <c r="F44" s="135" t="s">
        <v>210</v>
      </c>
      <c r="G44" s="136" t="s">
        <v>210</v>
      </c>
      <c r="H44" s="137" t="s">
        <v>210</v>
      </c>
      <c r="I44" s="119"/>
    </row>
    <row r="45" spans="1:9" ht="14.25">
      <c r="A45" s="115">
        <v>27</v>
      </c>
      <c r="B45" s="136">
        <v>3</v>
      </c>
      <c r="C45" s="136">
        <v>1</v>
      </c>
      <c r="D45" s="136">
        <v>2</v>
      </c>
      <c r="E45" s="117">
        <v>82</v>
      </c>
      <c r="F45" s="135" t="s">
        <v>210</v>
      </c>
      <c r="G45" s="136" t="s">
        <v>210</v>
      </c>
      <c r="H45" s="137" t="s">
        <v>210</v>
      </c>
      <c r="I45" s="119"/>
    </row>
    <row r="46" spans="1:9" ht="14.25">
      <c r="A46" s="115">
        <v>28</v>
      </c>
      <c r="B46" s="136">
        <v>5</v>
      </c>
      <c r="C46" s="136">
        <v>4</v>
      </c>
      <c r="D46" s="136">
        <v>1</v>
      </c>
      <c r="E46" s="117">
        <v>83</v>
      </c>
      <c r="F46" s="135" t="s">
        <v>210</v>
      </c>
      <c r="G46" s="136" t="s">
        <v>210</v>
      </c>
      <c r="H46" s="137" t="s">
        <v>210</v>
      </c>
      <c r="I46" s="119"/>
    </row>
    <row r="47" spans="1:9" ht="14.25">
      <c r="A47" s="120">
        <v>29</v>
      </c>
      <c r="B47" s="139">
        <v>5</v>
      </c>
      <c r="C47" s="139">
        <v>3</v>
      </c>
      <c r="D47" s="139">
        <v>2</v>
      </c>
      <c r="E47" s="122">
        <v>84</v>
      </c>
      <c r="F47" s="138">
        <v>1</v>
      </c>
      <c r="G47" s="139">
        <v>1</v>
      </c>
      <c r="H47" s="140">
        <v>0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16</v>
      </c>
      <c r="C49" s="136">
        <v>8</v>
      </c>
      <c r="D49" s="136">
        <v>8</v>
      </c>
      <c r="E49" s="117" t="s">
        <v>254</v>
      </c>
      <c r="F49" s="135">
        <v>1</v>
      </c>
      <c r="G49" s="136">
        <v>0</v>
      </c>
      <c r="H49" s="137">
        <v>1</v>
      </c>
      <c r="I49" s="119"/>
    </row>
    <row r="50" spans="1:9" ht="14.25">
      <c r="A50" s="115">
        <v>30</v>
      </c>
      <c r="B50" s="136">
        <v>6</v>
      </c>
      <c r="C50" s="136">
        <v>3</v>
      </c>
      <c r="D50" s="136">
        <v>3</v>
      </c>
      <c r="E50" s="117">
        <v>85</v>
      </c>
      <c r="F50" s="135" t="s">
        <v>210</v>
      </c>
      <c r="G50" s="136" t="s">
        <v>210</v>
      </c>
      <c r="H50" s="137" t="s">
        <v>210</v>
      </c>
      <c r="I50" s="119"/>
    </row>
    <row r="51" spans="1:9" ht="14.25">
      <c r="A51" s="115">
        <v>31</v>
      </c>
      <c r="B51" s="136">
        <v>1</v>
      </c>
      <c r="C51" s="136">
        <v>0</v>
      </c>
      <c r="D51" s="136">
        <v>1</v>
      </c>
      <c r="E51" s="117">
        <v>86</v>
      </c>
      <c r="F51" s="135" t="s">
        <v>210</v>
      </c>
      <c r="G51" s="136" t="s">
        <v>210</v>
      </c>
      <c r="H51" s="137" t="s">
        <v>210</v>
      </c>
      <c r="I51" s="119"/>
    </row>
    <row r="52" spans="1:9" ht="14.25">
      <c r="A52" s="115">
        <v>32</v>
      </c>
      <c r="B52" s="136">
        <v>6</v>
      </c>
      <c r="C52" s="136">
        <v>2</v>
      </c>
      <c r="D52" s="136">
        <v>4</v>
      </c>
      <c r="E52" s="117">
        <v>87</v>
      </c>
      <c r="F52" s="135" t="s">
        <v>210</v>
      </c>
      <c r="G52" s="136" t="s">
        <v>210</v>
      </c>
      <c r="H52" s="137" t="s">
        <v>210</v>
      </c>
      <c r="I52" s="119"/>
    </row>
    <row r="53" spans="1:9" ht="14.25">
      <c r="A53" s="115">
        <v>33</v>
      </c>
      <c r="B53" s="136">
        <v>3</v>
      </c>
      <c r="C53" s="136">
        <v>3</v>
      </c>
      <c r="D53" s="136">
        <v>0</v>
      </c>
      <c r="E53" s="117">
        <v>88</v>
      </c>
      <c r="F53" s="135" t="s">
        <v>210</v>
      </c>
      <c r="G53" s="136" t="s">
        <v>210</v>
      </c>
      <c r="H53" s="137" t="s">
        <v>210</v>
      </c>
      <c r="I53" s="119"/>
    </row>
    <row r="54" spans="1:9" ht="14.25">
      <c r="A54" s="120">
        <v>34</v>
      </c>
      <c r="B54" s="139" t="s">
        <v>210</v>
      </c>
      <c r="C54" s="139" t="s">
        <v>210</v>
      </c>
      <c r="D54" s="139" t="s">
        <v>210</v>
      </c>
      <c r="E54" s="122">
        <v>89</v>
      </c>
      <c r="F54" s="138">
        <v>1</v>
      </c>
      <c r="G54" s="139">
        <v>0</v>
      </c>
      <c r="H54" s="140">
        <v>1</v>
      </c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8</v>
      </c>
      <c r="C56" s="136">
        <v>5</v>
      </c>
      <c r="D56" s="136">
        <v>3</v>
      </c>
      <c r="E56" s="117" t="s">
        <v>256</v>
      </c>
      <c r="F56" s="135"/>
      <c r="G56" s="136"/>
      <c r="H56" s="137"/>
      <c r="I56" s="119"/>
    </row>
    <row r="57" spans="1:9" ht="14.25">
      <c r="A57" s="115">
        <v>35</v>
      </c>
      <c r="B57" s="136">
        <v>3</v>
      </c>
      <c r="C57" s="136">
        <v>1</v>
      </c>
      <c r="D57" s="136">
        <v>2</v>
      </c>
      <c r="E57" s="117">
        <v>90</v>
      </c>
      <c r="F57" s="135"/>
      <c r="G57" s="136"/>
      <c r="H57" s="137"/>
      <c r="I57" s="119"/>
    </row>
    <row r="58" spans="1:9" ht="14.25">
      <c r="A58" s="115">
        <v>36</v>
      </c>
      <c r="B58" s="136">
        <v>2</v>
      </c>
      <c r="C58" s="136">
        <v>2</v>
      </c>
      <c r="D58" s="136">
        <v>0</v>
      </c>
      <c r="E58" s="117">
        <v>91</v>
      </c>
      <c r="F58" s="135"/>
      <c r="G58" s="136"/>
      <c r="H58" s="137"/>
      <c r="I58" s="119"/>
    </row>
    <row r="59" spans="1:9" ht="14.25">
      <c r="A59" s="115">
        <v>37</v>
      </c>
      <c r="B59" s="136" t="s">
        <v>210</v>
      </c>
      <c r="C59" s="136" t="s">
        <v>210</v>
      </c>
      <c r="D59" s="136" t="s">
        <v>210</v>
      </c>
      <c r="E59" s="117">
        <v>92</v>
      </c>
      <c r="F59" s="135"/>
      <c r="G59" s="136"/>
      <c r="H59" s="137"/>
      <c r="I59" s="119"/>
    </row>
    <row r="60" spans="1:9" ht="14.25">
      <c r="A60" s="115">
        <v>38</v>
      </c>
      <c r="B60" s="136">
        <v>1</v>
      </c>
      <c r="C60" s="136">
        <v>1</v>
      </c>
      <c r="D60" s="136">
        <v>0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>
        <v>2</v>
      </c>
      <c r="C61" s="139">
        <v>1</v>
      </c>
      <c r="D61" s="139">
        <v>1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31</v>
      </c>
      <c r="C63" s="136">
        <v>26</v>
      </c>
      <c r="D63" s="136">
        <v>5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2</v>
      </c>
      <c r="C64" s="136">
        <v>1</v>
      </c>
      <c r="D64" s="136">
        <v>1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4</v>
      </c>
      <c r="C65" s="136">
        <v>3</v>
      </c>
      <c r="D65" s="136">
        <v>1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7</v>
      </c>
      <c r="C66" s="136">
        <v>6</v>
      </c>
      <c r="D66" s="136">
        <v>1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15</v>
      </c>
      <c r="C67" s="136">
        <v>14</v>
      </c>
      <c r="D67" s="136">
        <v>1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3</v>
      </c>
      <c r="C68" s="139">
        <v>2</v>
      </c>
      <c r="D68" s="139">
        <v>1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14</v>
      </c>
      <c r="C70" s="136">
        <v>12</v>
      </c>
      <c r="D70" s="136">
        <v>2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2</v>
      </c>
      <c r="C71" s="136">
        <v>2</v>
      </c>
      <c r="D71" s="136">
        <v>0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4</v>
      </c>
      <c r="C72" s="136">
        <v>4</v>
      </c>
      <c r="D72" s="136">
        <v>0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5</v>
      </c>
      <c r="C73" s="136">
        <v>4</v>
      </c>
      <c r="D73" s="136">
        <v>1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3</v>
      </c>
      <c r="C74" s="136">
        <v>2</v>
      </c>
      <c r="D74" s="136">
        <v>1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 t="s">
        <v>210</v>
      </c>
      <c r="C75" s="139" t="s">
        <v>210</v>
      </c>
      <c r="D75" s="139" t="s">
        <v>210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29</v>
      </c>
      <c r="G76" s="116">
        <f>C7+C14+C21</f>
        <v>17</v>
      </c>
      <c r="H76" s="110">
        <f>D7+D14+D21</f>
        <v>12</v>
      </c>
    </row>
    <row r="77" spans="1:8" ht="14.25">
      <c r="A77" s="115" t="s">
        <v>260</v>
      </c>
      <c r="B77" s="136">
        <v>11</v>
      </c>
      <c r="C77" s="136">
        <v>8</v>
      </c>
      <c r="D77" s="136">
        <v>3</v>
      </c>
      <c r="E77" s="117" t="s">
        <v>269</v>
      </c>
      <c r="F77" s="118">
        <f>B28+B35+B42+B49+B56+B63+B70+B77+F7+F14</f>
        <v>150</v>
      </c>
      <c r="G77" s="116">
        <f>C28+C35+C42+C49+C56+C63+C70+C77+G7+G14</f>
        <v>104</v>
      </c>
      <c r="H77" s="110">
        <f>D28+D35+D42+D49+D56+D63+D70+D77+H7+H14</f>
        <v>46</v>
      </c>
    </row>
    <row r="78" spans="1:8" ht="14.25">
      <c r="A78" s="115">
        <v>50</v>
      </c>
      <c r="B78" s="136">
        <v>4</v>
      </c>
      <c r="C78" s="136">
        <v>4</v>
      </c>
      <c r="D78" s="136">
        <v>0</v>
      </c>
      <c r="E78" s="117" t="s">
        <v>270</v>
      </c>
      <c r="F78" s="118">
        <f>F21+F28+F35+F42+F49+F56+F63+F70</f>
        <v>12</v>
      </c>
      <c r="G78" s="116">
        <f>G21+G28+G35+G42+G49+G56+G63+G70</f>
        <v>6</v>
      </c>
      <c r="H78" s="110">
        <f>H21+H28+H35+H42+H49+H56+H63+H70</f>
        <v>6</v>
      </c>
    </row>
    <row r="79" spans="1:8" ht="14.25">
      <c r="A79" s="115">
        <v>51</v>
      </c>
      <c r="B79" s="136">
        <v>2</v>
      </c>
      <c r="C79" s="136">
        <v>0</v>
      </c>
      <c r="D79" s="136">
        <v>2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 t="s">
        <v>210</v>
      </c>
      <c r="C80" s="136" t="s">
        <v>210</v>
      </c>
      <c r="D80" s="136" t="s">
        <v>210</v>
      </c>
      <c r="E80" s="117" t="s">
        <v>268</v>
      </c>
      <c r="F80" s="126">
        <f>F76/$B$5*100</f>
        <v>15.18324607329843</v>
      </c>
      <c r="G80" s="127">
        <f>G76/$C$5*100</f>
        <v>13.385826771653544</v>
      </c>
      <c r="H80" s="128">
        <f>H76/$D$5*100</f>
        <v>18.75</v>
      </c>
    </row>
    <row r="81" spans="1:8" ht="14.25">
      <c r="A81" s="115">
        <v>53</v>
      </c>
      <c r="B81" s="136">
        <v>2</v>
      </c>
      <c r="C81" s="136">
        <v>2</v>
      </c>
      <c r="D81" s="136">
        <v>0</v>
      </c>
      <c r="E81" s="117" t="s">
        <v>269</v>
      </c>
      <c r="F81" s="126">
        <f>F77/$B$5*100</f>
        <v>78.53403141361257</v>
      </c>
      <c r="G81" s="127">
        <f>G77/$C$5*100</f>
        <v>81.88976377952756</v>
      </c>
      <c r="H81" s="128">
        <f>H77/$D$5*100</f>
        <v>71.875</v>
      </c>
    </row>
    <row r="82" spans="1:8" ht="15" thickBot="1">
      <c r="A82" s="129">
        <v>54</v>
      </c>
      <c r="B82" s="141">
        <v>3</v>
      </c>
      <c r="C82" s="141">
        <v>2</v>
      </c>
      <c r="D82" s="141">
        <v>1</v>
      </c>
      <c r="E82" s="131" t="s">
        <v>270</v>
      </c>
      <c r="F82" s="132">
        <f>F78/$B$5*100</f>
        <v>6.282722513089005</v>
      </c>
      <c r="G82" s="133">
        <f>G78/$C$5*100</f>
        <v>4.724409448818897</v>
      </c>
      <c r="H82" s="134">
        <f>H78/$D$5*100</f>
        <v>9.375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275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192</v>
      </c>
      <c r="C5" s="108">
        <f>SUM(C7,C14,C21,C28,C35,C42,C49,C56,C63,C70,C77,G7,G14,G21,G28,G35,G42,G49,G56,G63,G70,G71)</f>
        <v>105</v>
      </c>
      <c r="D5" s="109">
        <f>SUM(D7,D14,D21,D28,D35,D42,D49,D56,D63,D70,D77,H7,H14,H21,H28,H35,H42,H49,H56,H63,H70,H71)</f>
        <v>87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29</v>
      </c>
      <c r="C7" s="136">
        <v>14</v>
      </c>
      <c r="D7" s="136">
        <v>15</v>
      </c>
      <c r="E7" s="117" t="s">
        <v>242</v>
      </c>
      <c r="F7" s="135">
        <v>6</v>
      </c>
      <c r="G7" s="136">
        <v>4</v>
      </c>
      <c r="H7" s="137">
        <v>2</v>
      </c>
      <c r="I7" s="119"/>
    </row>
    <row r="8" spans="1:9" ht="14.25">
      <c r="A8" s="115">
        <v>0</v>
      </c>
      <c r="B8" s="136">
        <v>1</v>
      </c>
      <c r="C8" s="136">
        <v>0</v>
      </c>
      <c r="D8" s="136">
        <v>1</v>
      </c>
      <c r="E8" s="117">
        <v>55</v>
      </c>
      <c r="F8" s="135">
        <v>2</v>
      </c>
      <c r="G8" s="136">
        <v>2</v>
      </c>
      <c r="H8" s="137">
        <v>0</v>
      </c>
      <c r="I8" s="119"/>
    </row>
    <row r="9" spans="1:9" ht="14.25">
      <c r="A9" s="115">
        <v>1</v>
      </c>
      <c r="B9" s="136">
        <v>7</v>
      </c>
      <c r="C9" s="136">
        <v>4</v>
      </c>
      <c r="D9" s="136">
        <v>3</v>
      </c>
      <c r="E9" s="117">
        <v>56</v>
      </c>
      <c r="F9" s="135">
        <v>4</v>
      </c>
      <c r="G9" s="136">
        <v>2</v>
      </c>
      <c r="H9" s="137">
        <v>2</v>
      </c>
      <c r="I9" s="119"/>
    </row>
    <row r="10" spans="1:9" ht="14.25">
      <c r="A10" s="115">
        <v>2</v>
      </c>
      <c r="B10" s="136">
        <v>6</v>
      </c>
      <c r="C10" s="136">
        <v>4</v>
      </c>
      <c r="D10" s="136">
        <v>2</v>
      </c>
      <c r="E10" s="117">
        <v>57</v>
      </c>
      <c r="F10" s="135"/>
      <c r="G10" s="136"/>
      <c r="H10" s="137"/>
      <c r="I10" s="119"/>
    </row>
    <row r="11" spans="1:9" ht="14.25">
      <c r="A11" s="115">
        <v>3</v>
      </c>
      <c r="B11" s="136">
        <v>7</v>
      </c>
      <c r="C11" s="136">
        <v>3</v>
      </c>
      <c r="D11" s="136">
        <v>4</v>
      </c>
      <c r="E11" s="117">
        <v>58</v>
      </c>
      <c r="F11" s="135"/>
      <c r="G11" s="136"/>
      <c r="H11" s="137"/>
      <c r="I11" s="119"/>
    </row>
    <row r="12" spans="1:9" ht="14.25">
      <c r="A12" s="120">
        <v>4</v>
      </c>
      <c r="B12" s="139">
        <v>8</v>
      </c>
      <c r="C12" s="139">
        <v>3</v>
      </c>
      <c r="D12" s="139">
        <v>5</v>
      </c>
      <c r="E12" s="122">
        <v>59</v>
      </c>
      <c r="F12" s="138"/>
      <c r="G12" s="139"/>
      <c r="H12" s="140"/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9</v>
      </c>
      <c r="C14" s="136">
        <v>6</v>
      </c>
      <c r="D14" s="136">
        <v>3</v>
      </c>
      <c r="E14" s="117" t="s">
        <v>244</v>
      </c>
      <c r="F14" s="135"/>
      <c r="G14" s="136"/>
      <c r="H14" s="137"/>
      <c r="I14" s="119"/>
    </row>
    <row r="15" spans="1:9" ht="14.25">
      <c r="A15" s="115">
        <v>5</v>
      </c>
      <c r="B15" s="136">
        <v>3</v>
      </c>
      <c r="C15" s="136">
        <v>2</v>
      </c>
      <c r="D15" s="136">
        <v>1</v>
      </c>
      <c r="E15" s="117">
        <v>60</v>
      </c>
      <c r="F15" s="135"/>
      <c r="G15" s="136"/>
      <c r="H15" s="137"/>
      <c r="I15" s="119"/>
    </row>
    <row r="16" spans="1:9" ht="14.25">
      <c r="A16" s="115">
        <v>6</v>
      </c>
      <c r="B16" s="136">
        <v>3</v>
      </c>
      <c r="C16" s="136">
        <v>1</v>
      </c>
      <c r="D16" s="136">
        <v>2</v>
      </c>
      <c r="E16" s="117">
        <v>61</v>
      </c>
      <c r="F16" s="135"/>
      <c r="G16" s="136"/>
      <c r="H16" s="137"/>
      <c r="I16" s="119"/>
    </row>
    <row r="17" spans="1:9" ht="14.25">
      <c r="A17" s="115">
        <v>7</v>
      </c>
      <c r="B17" s="136">
        <v>1</v>
      </c>
      <c r="C17" s="136">
        <v>1</v>
      </c>
      <c r="D17" s="136">
        <v>0</v>
      </c>
      <c r="E17" s="117">
        <v>62</v>
      </c>
      <c r="F17" s="135"/>
      <c r="G17" s="136"/>
      <c r="H17" s="137"/>
      <c r="I17" s="119"/>
    </row>
    <row r="18" spans="1:9" ht="14.25">
      <c r="A18" s="115">
        <v>8</v>
      </c>
      <c r="B18" s="136">
        <v>1</v>
      </c>
      <c r="C18" s="136">
        <v>1</v>
      </c>
      <c r="D18" s="136">
        <v>0</v>
      </c>
      <c r="E18" s="117">
        <v>63</v>
      </c>
      <c r="F18" s="135"/>
      <c r="G18" s="136"/>
      <c r="H18" s="137"/>
      <c r="I18" s="119"/>
    </row>
    <row r="19" spans="1:9" ht="14.25">
      <c r="A19" s="120">
        <v>9</v>
      </c>
      <c r="B19" s="139">
        <v>1</v>
      </c>
      <c r="C19" s="139">
        <v>1</v>
      </c>
      <c r="D19" s="139">
        <v>0</v>
      </c>
      <c r="E19" s="122">
        <v>64</v>
      </c>
      <c r="F19" s="138"/>
      <c r="G19" s="139"/>
      <c r="H19" s="140"/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4</v>
      </c>
      <c r="C21" s="136">
        <v>2</v>
      </c>
      <c r="D21" s="136">
        <v>2</v>
      </c>
      <c r="E21" s="117" t="s">
        <v>246</v>
      </c>
      <c r="F21" s="135"/>
      <c r="G21" s="136"/>
      <c r="H21" s="137"/>
      <c r="I21" s="119"/>
    </row>
    <row r="22" spans="1:9" ht="14.25">
      <c r="A22" s="115">
        <v>10</v>
      </c>
      <c r="B22" s="136" t="s">
        <v>210</v>
      </c>
      <c r="C22" s="136" t="s">
        <v>210</v>
      </c>
      <c r="D22" s="136" t="s">
        <v>210</v>
      </c>
      <c r="E22" s="117">
        <v>65</v>
      </c>
      <c r="F22" s="135"/>
      <c r="G22" s="136"/>
      <c r="H22" s="137"/>
      <c r="I22" s="119"/>
    </row>
    <row r="23" spans="1:9" ht="14.25">
      <c r="A23" s="115">
        <v>11</v>
      </c>
      <c r="B23" s="136" t="s">
        <v>210</v>
      </c>
      <c r="C23" s="136" t="s">
        <v>210</v>
      </c>
      <c r="D23" s="136" t="s">
        <v>210</v>
      </c>
      <c r="E23" s="117">
        <v>66</v>
      </c>
      <c r="F23" s="135"/>
      <c r="G23" s="136"/>
      <c r="H23" s="137"/>
      <c r="I23" s="119"/>
    </row>
    <row r="24" spans="1:9" ht="14.25">
      <c r="A24" s="115">
        <v>12</v>
      </c>
      <c r="B24" s="136">
        <v>1</v>
      </c>
      <c r="C24" s="136">
        <v>1</v>
      </c>
      <c r="D24" s="136">
        <v>0</v>
      </c>
      <c r="E24" s="117">
        <v>67</v>
      </c>
      <c r="F24" s="135"/>
      <c r="G24" s="136"/>
      <c r="H24" s="137"/>
      <c r="I24" s="119"/>
    </row>
    <row r="25" spans="1:9" ht="14.25">
      <c r="A25" s="115">
        <v>13</v>
      </c>
      <c r="B25" s="136">
        <v>1</v>
      </c>
      <c r="C25" s="136">
        <v>1</v>
      </c>
      <c r="D25" s="136">
        <v>0</v>
      </c>
      <c r="E25" s="117">
        <v>68</v>
      </c>
      <c r="F25" s="135"/>
      <c r="G25" s="136"/>
      <c r="H25" s="137"/>
      <c r="I25" s="119"/>
    </row>
    <row r="26" spans="1:9" ht="14.25">
      <c r="A26" s="120">
        <v>14</v>
      </c>
      <c r="B26" s="139">
        <v>2</v>
      </c>
      <c r="C26" s="139">
        <v>0</v>
      </c>
      <c r="D26" s="139">
        <v>2</v>
      </c>
      <c r="E26" s="122">
        <v>69</v>
      </c>
      <c r="F26" s="138"/>
      <c r="G26" s="139"/>
      <c r="H26" s="140"/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8</v>
      </c>
      <c r="C28" s="136">
        <v>8</v>
      </c>
      <c r="D28" s="136">
        <v>0</v>
      </c>
      <c r="E28" s="117" t="s">
        <v>248</v>
      </c>
      <c r="F28" s="135"/>
      <c r="G28" s="136"/>
      <c r="H28" s="137"/>
      <c r="I28" s="119"/>
    </row>
    <row r="29" spans="1:9" ht="14.25">
      <c r="A29" s="115">
        <v>15</v>
      </c>
      <c r="B29" s="136">
        <v>1</v>
      </c>
      <c r="C29" s="136">
        <v>1</v>
      </c>
      <c r="D29" s="136">
        <v>0</v>
      </c>
      <c r="E29" s="117">
        <v>70</v>
      </c>
      <c r="F29" s="135"/>
      <c r="G29" s="136"/>
      <c r="H29" s="137"/>
      <c r="I29" s="119"/>
    </row>
    <row r="30" spans="1:9" ht="14.25">
      <c r="A30" s="115">
        <v>16</v>
      </c>
      <c r="B30" s="136" t="s">
        <v>210</v>
      </c>
      <c r="C30" s="136" t="s">
        <v>210</v>
      </c>
      <c r="D30" s="136" t="s">
        <v>210</v>
      </c>
      <c r="E30" s="117">
        <v>71</v>
      </c>
      <c r="F30" s="135"/>
      <c r="G30" s="136"/>
      <c r="H30" s="137"/>
      <c r="I30" s="119"/>
    </row>
    <row r="31" spans="1:9" ht="14.25">
      <c r="A31" s="115">
        <v>17</v>
      </c>
      <c r="B31" s="136">
        <v>3</v>
      </c>
      <c r="C31" s="136">
        <v>3</v>
      </c>
      <c r="D31" s="136">
        <v>0</v>
      </c>
      <c r="E31" s="117">
        <v>72</v>
      </c>
      <c r="F31" s="135"/>
      <c r="G31" s="136"/>
      <c r="H31" s="137"/>
      <c r="I31" s="119"/>
    </row>
    <row r="32" spans="1:9" ht="14.25">
      <c r="A32" s="115">
        <v>18</v>
      </c>
      <c r="B32" s="136">
        <v>2</v>
      </c>
      <c r="C32" s="136">
        <v>2</v>
      </c>
      <c r="D32" s="136">
        <v>0</v>
      </c>
      <c r="E32" s="117">
        <v>73</v>
      </c>
      <c r="F32" s="135"/>
      <c r="G32" s="136"/>
      <c r="H32" s="137"/>
      <c r="I32" s="119"/>
    </row>
    <row r="33" spans="1:9" ht="14.25">
      <c r="A33" s="120">
        <v>19</v>
      </c>
      <c r="B33" s="139">
        <v>2</v>
      </c>
      <c r="C33" s="139">
        <v>2</v>
      </c>
      <c r="D33" s="139">
        <v>0</v>
      </c>
      <c r="E33" s="122">
        <v>74</v>
      </c>
      <c r="F33" s="138"/>
      <c r="G33" s="139"/>
      <c r="H33" s="140"/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26</v>
      </c>
      <c r="C35" s="136">
        <v>15</v>
      </c>
      <c r="D35" s="136">
        <v>11</v>
      </c>
      <c r="E35" s="117" t="s">
        <v>250</v>
      </c>
      <c r="F35" s="135"/>
      <c r="G35" s="136"/>
      <c r="H35" s="137"/>
      <c r="I35" s="119"/>
    </row>
    <row r="36" spans="1:9" ht="14.25">
      <c r="A36" s="115">
        <v>20</v>
      </c>
      <c r="B36" s="136">
        <v>5</v>
      </c>
      <c r="C36" s="136">
        <v>3</v>
      </c>
      <c r="D36" s="136">
        <v>2</v>
      </c>
      <c r="E36" s="117">
        <v>75</v>
      </c>
      <c r="F36" s="135"/>
      <c r="G36" s="136"/>
      <c r="H36" s="137"/>
      <c r="I36" s="119"/>
    </row>
    <row r="37" spans="1:9" ht="14.25">
      <c r="A37" s="115">
        <v>21</v>
      </c>
      <c r="B37" s="136">
        <v>1</v>
      </c>
      <c r="C37" s="136">
        <v>1</v>
      </c>
      <c r="D37" s="136">
        <v>0</v>
      </c>
      <c r="E37" s="117">
        <v>76</v>
      </c>
      <c r="F37" s="135"/>
      <c r="G37" s="136"/>
      <c r="H37" s="137"/>
      <c r="I37" s="119"/>
    </row>
    <row r="38" spans="1:9" ht="14.25">
      <c r="A38" s="115">
        <v>22</v>
      </c>
      <c r="B38" s="136">
        <v>4</v>
      </c>
      <c r="C38" s="136">
        <v>4</v>
      </c>
      <c r="D38" s="136">
        <v>0</v>
      </c>
      <c r="E38" s="117">
        <v>77</v>
      </c>
      <c r="F38" s="135"/>
      <c r="G38" s="136"/>
      <c r="H38" s="137"/>
      <c r="I38" s="119"/>
    </row>
    <row r="39" spans="1:9" ht="14.25">
      <c r="A39" s="115">
        <v>23</v>
      </c>
      <c r="B39" s="136">
        <v>12</v>
      </c>
      <c r="C39" s="136">
        <v>5</v>
      </c>
      <c r="D39" s="136">
        <v>7</v>
      </c>
      <c r="E39" s="117">
        <v>78</v>
      </c>
      <c r="F39" s="135"/>
      <c r="G39" s="136"/>
      <c r="H39" s="137"/>
      <c r="I39" s="119"/>
    </row>
    <row r="40" spans="1:9" ht="14.25">
      <c r="A40" s="120">
        <v>24</v>
      </c>
      <c r="B40" s="139">
        <v>4</v>
      </c>
      <c r="C40" s="139">
        <v>2</v>
      </c>
      <c r="D40" s="139">
        <v>2</v>
      </c>
      <c r="E40" s="122">
        <v>79</v>
      </c>
      <c r="F40" s="138"/>
      <c r="G40" s="139"/>
      <c r="H40" s="140"/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40</v>
      </c>
      <c r="C42" s="136">
        <v>16</v>
      </c>
      <c r="D42" s="136">
        <v>24</v>
      </c>
      <c r="E42" s="117" t="s">
        <v>252</v>
      </c>
      <c r="F42" s="135"/>
      <c r="G42" s="136"/>
      <c r="H42" s="137"/>
      <c r="I42" s="119"/>
    </row>
    <row r="43" spans="1:9" ht="14.25">
      <c r="A43" s="115">
        <v>25</v>
      </c>
      <c r="B43" s="136">
        <v>9</v>
      </c>
      <c r="C43" s="136">
        <v>3</v>
      </c>
      <c r="D43" s="136">
        <v>6</v>
      </c>
      <c r="E43" s="117">
        <v>80</v>
      </c>
      <c r="F43" s="135"/>
      <c r="G43" s="136"/>
      <c r="H43" s="137"/>
      <c r="I43" s="119"/>
    </row>
    <row r="44" spans="1:9" ht="14.25">
      <c r="A44" s="115">
        <v>26</v>
      </c>
      <c r="B44" s="136">
        <v>9</v>
      </c>
      <c r="C44" s="136">
        <v>4</v>
      </c>
      <c r="D44" s="136">
        <v>5</v>
      </c>
      <c r="E44" s="117">
        <v>81</v>
      </c>
      <c r="F44" s="135"/>
      <c r="G44" s="136"/>
      <c r="H44" s="137"/>
      <c r="I44" s="119"/>
    </row>
    <row r="45" spans="1:9" ht="14.25">
      <c r="A45" s="115">
        <v>27</v>
      </c>
      <c r="B45" s="136">
        <v>6</v>
      </c>
      <c r="C45" s="136">
        <v>3</v>
      </c>
      <c r="D45" s="136">
        <v>3</v>
      </c>
      <c r="E45" s="117">
        <v>82</v>
      </c>
      <c r="F45" s="135"/>
      <c r="G45" s="136"/>
      <c r="H45" s="137"/>
      <c r="I45" s="119"/>
    </row>
    <row r="46" spans="1:9" ht="14.25">
      <c r="A46" s="115">
        <v>28</v>
      </c>
      <c r="B46" s="136">
        <v>2</v>
      </c>
      <c r="C46" s="136">
        <v>1</v>
      </c>
      <c r="D46" s="136">
        <v>1</v>
      </c>
      <c r="E46" s="117">
        <v>83</v>
      </c>
      <c r="F46" s="135"/>
      <c r="G46" s="136"/>
      <c r="H46" s="137"/>
      <c r="I46" s="119"/>
    </row>
    <row r="47" spans="1:9" ht="14.25">
      <c r="A47" s="120">
        <v>29</v>
      </c>
      <c r="B47" s="139">
        <v>14</v>
      </c>
      <c r="C47" s="139">
        <v>5</v>
      </c>
      <c r="D47" s="139">
        <v>9</v>
      </c>
      <c r="E47" s="122">
        <v>84</v>
      </c>
      <c r="F47" s="138"/>
      <c r="G47" s="139"/>
      <c r="H47" s="140"/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32</v>
      </c>
      <c r="C49" s="136">
        <v>14</v>
      </c>
      <c r="D49" s="136">
        <v>18</v>
      </c>
      <c r="E49" s="117" t="s">
        <v>254</v>
      </c>
      <c r="F49" s="135"/>
      <c r="G49" s="136"/>
      <c r="H49" s="137"/>
      <c r="I49" s="119"/>
    </row>
    <row r="50" spans="1:9" ht="14.25">
      <c r="A50" s="115">
        <v>30</v>
      </c>
      <c r="B50" s="136">
        <v>6</v>
      </c>
      <c r="C50" s="136">
        <v>5</v>
      </c>
      <c r="D50" s="136">
        <v>1</v>
      </c>
      <c r="E50" s="117">
        <v>85</v>
      </c>
      <c r="F50" s="135"/>
      <c r="G50" s="136"/>
      <c r="H50" s="137"/>
      <c r="I50" s="119"/>
    </row>
    <row r="51" spans="1:9" ht="14.25">
      <c r="A51" s="115">
        <v>31</v>
      </c>
      <c r="B51" s="136">
        <v>6</v>
      </c>
      <c r="C51" s="136">
        <v>2</v>
      </c>
      <c r="D51" s="136">
        <v>4</v>
      </c>
      <c r="E51" s="117">
        <v>86</v>
      </c>
      <c r="F51" s="135"/>
      <c r="G51" s="136"/>
      <c r="H51" s="137"/>
      <c r="I51" s="119"/>
    </row>
    <row r="52" spans="1:9" ht="14.25">
      <c r="A52" s="115">
        <v>32</v>
      </c>
      <c r="B52" s="136">
        <v>7</v>
      </c>
      <c r="C52" s="136">
        <v>3</v>
      </c>
      <c r="D52" s="136">
        <v>4</v>
      </c>
      <c r="E52" s="117">
        <v>87</v>
      </c>
      <c r="F52" s="135"/>
      <c r="G52" s="136"/>
      <c r="H52" s="137"/>
      <c r="I52" s="119"/>
    </row>
    <row r="53" spans="1:9" ht="14.25">
      <c r="A53" s="115">
        <v>33</v>
      </c>
      <c r="B53" s="136">
        <v>4</v>
      </c>
      <c r="C53" s="136">
        <v>0</v>
      </c>
      <c r="D53" s="136">
        <v>4</v>
      </c>
      <c r="E53" s="117">
        <v>88</v>
      </c>
      <c r="F53" s="135"/>
      <c r="G53" s="136"/>
      <c r="H53" s="137"/>
      <c r="I53" s="119"/>
    </row>
    <row r="54" spans="1:9" ht="14.25">
      <c r="A54" s="120">
        <v>34</v>
      </c>
      <c r="B54" s="139">
        <v>9</v>
      </c>
      <c r="C54" s="139">
        <v>4</v>
      </c>
      <c r="D54" s="139">
        <v>5</v>
      </c>
      <c r="E54" s="122">
        <v>89</v>
      </c>
      <c r="F54" s="138"/>
      <c r="G54" s="139"/>
      <c r="H54" s="140"/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12</v>
      </c>
      <c r="C56" s="136">
        <v>7</v>
      </c>
      <c r="D56" s="136">
        <v>5</v>
      </c>
      <c r="E56" s="117" t="s">
        <v>256</v>
      </c>
      <c r="F56" s="135"/>
      <c r="G56" s="136"/>
      <c r="H56" s="137"/>
      <c r="I56" s="119"/>
    </row>
    <row r="57" spans="1:9" ht="14.25">
      <c r="A57" s="115">
        <v>35</v>
      </c>
      <c r="B57" s="136">
        <v>5</v>
      </c>
      <c r="C57" s="136">
        <v>2</v>
      </c>
      <c r="D57" s="136">
        <v>3</v>
      </c>
      <c r="E57" s="117">
        <v>90</v>
      </c>
      <c r="F57" s="135"/>
      <c r="G57" s="136"/>
      <c r="H57" s="137"/>
      <c r="I57" s="119"/>
    </row>
    <row r="58" spans="1:9" ht="14.25">
      <c r="A58" s="115">
        <v>36</v>
      </c>
      <c r="B58" s="136">
        <v>1</v>
      </c>
      <c r="C58" s="136">
        <v>1</v>
      </c>
      <c r="D58" s="136">
        <v>0</v>
      </c>
      <c r="E58" s="117">
        <v>91</v>
      </c>
      <c r="F58" s="135"/>
      <c r="G58" s="136"/>
      <c r="H58" s="137"/>
      <c r="I58" s="119"/>
    </row>
    <row r="59" spans="1:9" ht="14.25">
      <c r="A59" s="115">
        <v>37</v>
      </c>
      <c r="B59" s="136">
        <v>1</v>
      </c>
      <c r="C59" s="136">
        <v>1</v>
      </c>
      <c r="D59" s="136">
        <v>0</v>
      </c>
      <c r="E59" s="117">
        <v>92</v>
      </c>
      <c r="F59" s="135"/>
      <c r="G59" s="136"/>
      <c r="H59" s="137"/>
      <c r="I59" s="119"/>
    </row>
    <row r="60" spans="1:9" ht="14.25">
      <c r="A60" s="115">
        <v>38</v>
      </c>
      <c r="B60" s="136">
        <v>2</v>
      </c>
      <c r="C60" s="136">
        <v>1</v>
      </c>
      <c r="D60" s="136">
        <v>1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>
        <v>3</v>
      </c>
      <c r="C61" s="139">
        <v>2</v>
      </c>
      <c r="D61" s="139">
        <v>1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10</v>
      </c>
      <c r="C63" s="136">
        <v>7</v>
      </c>
      <c r="D63" s="136">
        <v>3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2</v>
      </c>
      <c r="C64" s="136">
        <v>0</v>
      </c>
      <c r="D64" s="136">
        <v>2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3</v>
      </c>
      <c r="C65" s="136">
        <v>3</v>
      </c>
      <c r="D65" s="136">
        <v>0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3</v>
      </c>
      <c r="C66" s="136">
        <v>3</v>
      </c>
      <c r="D66" s="136">
        <v>0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1</v>
      </c>
      <c r="C67" s="136">
        <v>0</v>
      </c>
      <c r="D67" s="136">
        <v>1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1</v>
      </c>
      <c r="C68" s="139">
        <v>1</v>
      </c>
      <c r="D68" s="139">
        <v>0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8</v>
      </c>
      <c r="C70" s="136">
        <v>6</v>
      </c>
      <c r="D70" s="136">
        <v>2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1</v>
      </c>
      <c r="C71" s="136">
        <v>0</v>
      </c>
      <c r="D71" s="136">
        <v>1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2</v>
      </c>
      <c r="C72" s="136">
        <v>2</v>
      </c>
      <c r="D72" s="136">
        <v>0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 t="s">
        <v>210</v>
      </c>
      <c r="C73" s="136" t="s">
        <v>210</v>
      </c>
      <c r="D73" s="136" t="s">
        <v>210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2</v>
      </c>
      <c r="C74" s="136">
        <v>1</v>
      </c>
      <c r="D74" s="136">
        <v>1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3</v>
      </c>
      <c r="C75" s="139">
        <v>3</v>
      </c>
      <c r="D75" s="139">
        <v>0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42</v>
      </c>
      <c r="G76" s="116">
        <f>C7+C14+C21</f>
        <v>22</v>
      </c>
      <c r="H76" s="110">
        <f>D7+D14+D21</f>
        <v>20</v>
      </c>
    </row>
    <row r="77" spans="1:8" ht="14.25">
      <c r="A77" s="115" t="s">
        <v>260</v>
      </c>
      <c r="B77" s="136">
        <v>8</v>
      </c>
      <c r="C77" s="136">
        <v>6</v>
      </c>
      <c r="D77" s="136">
        <v>2</v>
      </c>
      <c r="E77" s="117" t="s">
        <v>269</v>
      </c>
      <c r="F77" s="118">
        <f>B28+B35+B42+B49+B56+B63+B70+B77+F7+F14</f>
        <v>150</v>
      </c>
      <c r="G77" s="116">
        <f>C28+C35+C42+C49+C56+C63+C70+C77+G7+G14</f>
        <v>83</v>
      </c>
      <c r="H77" s="110">
        <f>D28+D35+D42+D49+D56+D63+D70+D77+H7+H14</f>
        <v>67</v>
      </c>
    </row>
    <row r="78" spans="1:8" ht="14.25">
      <c r="A78" s="115">
        <v>50</v>
      </c>
      <c r="B78" s="136">
        <v>1</v>
      </c>
      <c r="C78" s="136">
        <v>1</v>
      </c>
      <c r="D78" s="136">
        <v>0</v>
      </c>
      <c r="E78" s="117" t="s">
        <v>270</v>
      </c>
      <c r="F78" s="118">
        <f>F21+F28+F35+F42+F49+F56+F63+F70</f>
        <v>0</v>
      </c>
      <c r="G78" s="116">
        <f>G21+G28+G35+G42+G49+G56+G63+G70</f>
        <v>0</v>
      </c>
      <c r="H78" s="110">
        <f>H21+H28+H35+H42+H49+H56+H63+H70</f>
        <v>0</v>
      </c>
    </row>
    <row r="79" spans="1:8" ht="14.25">
      <c r="A79" s="115">
        <v>51</v>
      </c>
      <c r="B79" s="136">
        <v>2</v>
      </c>
      <c r="C79" s="136">
        <v>1</v>
      </c>
      <c r="D79" s="136">
        <v>1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2</v>
      </c>
      <c r="C80" s="136">
        <v>1</v>
      </c>
      <c r="D80" s="136">
        <v>1</v>
      </c>
      <c r="E80" s="117" t="s">
        <v>268</v>
      </c>
      <c r="F80" s="126">
        <f>F76/$B$5*100</f>
        <v>21.875</v>
      </c>
      <c r="G80" s="127">
        <f>G76/$C$5*100</f>
        <v>20.952380952380953</v>
      </c>
      <c r="H80" s="128">
        <f>H76/$D$5*100</f>
        <v>22.988505747126435</v>
      </c>
    </row>
    <row r="81" spans="1:8" ht="14.25">
      <c r="A81" s="115">
        <v>53</v>
      </c>
      <c r="B81" s="136" t="s">
        <v>210</v>
      </c>
      <c r="C81" s="136" t="s">
        <v>210</v>
      </c>
      <c r="D81" s="136" t="s">
        <v>210</v>
      </c>
      <c r="E81" s="117" t="s">
        <v>269</v>
      </c>
      <c r="F81" s="126">
        <f>F77/$B$5*100</f>
        <v>78.125</v>
      </c>
      <c r="G81" s="127">
        <f>G77/$C$5*100</f>
        <v>79.04761904761905</v>
      </c>
      <c r="H81" s="128">
        <f>H77/$D$5*100</f>
        <v>77.01149425287356</v>
      </c>
    </row>
    <row r="82" spans="1:8" ht="15" thickBot="1">
      <c r="A82" s="129">
        <v>54</v>
      </c>
      <c r="B82" s="141">
        <v>3</v>
      </c>
      <c r="C82" s="141">
        <v>3</v>
      </c>
      <c r="D82" s="141">
        <v>0</v>
      </c>
      <c r="E82" s="131" t="s">
        <v>270</v>
      </c>
      <c r="F82" s="132">
        <f>F78/$B$5*100</f>
        <v>0</v>
      </c>
      <c r="G82" s="133">
        <f>G78/$C$5*100</f>
        <v>0</v>
      </c>
      <c r="H82" s="134">
        <f>H78/$D$5*100</f>
        <v>0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276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1943</v>
      </c>
      <c r="C5" s="108">
        <f>SUM(C7,C14,C21,C28,C35,C42,C49,C56,C63,C70,C77,G7,G14,G21,G28,G35,G42,G49,G56,G63,G70,G71)</f>
        <v>1145</v>
      </c>
      <c r="D5" s="109">
        <f>SUM(D7,D14,D21,D28,D35,D42,D49,D56,D63,D70,D77,H7,H14,H21,H28,H35,H42,H49,H56,H63,H70,H71)</f>
        <v>798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109</v>
      </c>
      <c r="C7" s="136">
        <v>59</v>
      </c>
      <c r="D7" s="136">
        <v>50</v>
      </c>
      <c r="E7" s="117" t="s">
        <v>242</v>
      </c>
      <c r="F7" s="135">
        <v>64</v>
      </c>
      <c r="G7" s="136">
        <v>40</v>
      </c>
      <c r="H7" s="137">
        <v>24</v>
      </c>
      <c r="I7" s="119"/>
    </row>
    <row r="8" spans="1:9" ht="14.25">
      <c r="A8" s="115">
        <v>0</v>
      </c>
      <c r="B8" s="136">
        <v>11</v>
      </c>
      <c r="C8" s="136">
        <v>2</v>
      </c>
      <c r="D8" s="136">
        <v>9</v>
      </c>
      <c r="E8" s="117">
        <v>55</v>
      </c>
      <c r="F8" s="135">
        <v>19</v>
      </c>
      <c r="G8" s="136">
        <v>13</v>
      </c>
      <c r="H8" s="137">
        <v>6</v>
      </c>
      <c r="I8" s="119"/>
    </row>
    <row r="9" spans="1:9" ht="14.25">
      <c r="A9" s="115">
        <v>1</v>
      </c>
      <c r="B9" s="136">
        <v>27</v>
      </c>
      <c r="C9" s="136">
        <v>18</v>
      </c>
      <c r="D9" s="136">
        <v>9</v>
      </c>
      <c r="E9" s="117">
        <v>56</v>
      </c>
      <c r="F9" s="135">
        <v>16</v>
      </c>
      <c r="G9" s="136">
        <v>12</v>
      </c>
      <c r="H9" s="137">
        <v>4</v>
      </c>
      <c r="I9" s="119"/>
    </row>
    <row r="10" spans="1:9" ht="14.25">
      <c r="A10" s="115">
        <v>2</v>
      </c>
      <c r="B10" s="136">
        <v>26</v>
      </c>
      <c r="C10" s="136">
        <v>12</v>
      </c>
      <c r="D10" s="136">
        <v>14</v>
      </c>
      <c r="E10" s="117">
        <v>57</v>
      </c>
      <c r="F10" s="135">
        <v>11</v>
      </c>
      <c r="G10" s="136">
        <v>5</v>
      </c>
      <c r="H10" s="137">
        <v>6</v>
      </c>
      <c r="I10" s="119"/>
    </row>
    <row r="11" spans="1:9" ht="14.25">
      <c r="A11" s="115">
        <v>3</v>
      </c>
      <c r="B11" s="136">
        <v>22</v>
      </c>
      <c r="C11" s="136">
        <v>12</v>
      </c>
      <c r="D11" s="136">
        <v>10</v>
      </c>
      <c r="E11" s="117">
        <v>58</v>
      </c>
      <c r="F11" s="135">
        <v>5</v>
      </c>
      <c r="G11" s="136">
        <v>1</v>
      </c>
      <c r="H11" s="137">
        <v>4</v>
      </c>
      <c r="I11" s="119"/>
    </row>
    <row r="12" spans="1:9" ht="14.25">
      <c r="A12" s="120">
        <v>4</v>
      </c>
      <c r="B12" s="139">
        <v>23</v>
      </c>
      <c r="C12" s="139">
        <v>15</v>
      </c>
      <c r="D12" s="139">
        <v>8</v>
      </c>
      <c r="E12" s="122">
        <v>59</v>
      </c>
      <c r="F12" s="138">
        <v>13</v>
      </c>
      <c r="G12" s="139">
        <v>9</v>
      </c>
      <c r="H12" s="140">
        <v>4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74</v>
      </c>
      <c r="C14" s="136">
        <v>30</v>
      </c>
      <c r="D14" s="136">
        <v>44</v>
      </c>
      <c r="E14" s="117" t="s">
        <v>244</v>
      </c>
      <c r="F14" s="135">
        <v>40</v>
      </c>
      <c r="G14" s="136">
        <v>22</v>
      </c>
      <c r="H14" s="137">
        <v>18</v>
      </c>
      <c r="I14" s="119"/>
    </row>
    <row r="15" spans="1:9" ht="14.25">
      <c r="A15" s="115">
        <v>5</v>
      </c>
      <c r="B15" s="136">
        <v>14</v>
      </c>
      <c r="C15" s="136">
        <v>5</v>
      </c>
      <c r="D15" s="136">
        <v>9</v>
      </c>
      <c r="E15" s="117">
        <v>60</v>
      </c>
      <c r="F15" s="135">
        <v>10</v>
      </c>
      <c r="G15" s="136">
        <v>7</v>
      </c>
      <c r="H15" s="137">
        <v>3</v>
      </c>
      <c r="I15" s="119"/>
    </row>
    <row r="16" spans="1:9" ht="14.25">
      <c r="A16" s="115">
        <v>6</v>
      </c>
      <c r="B16" s="136">
        <v>25</v>
      </c>
      <c r="C16" s="136">
        <v>12</v>
      </c>
      <c r="D16" s="136">
        <v>13</v>
      </c>
      <c r="E16" s="117">
        <v>61</v>
      </c>
      <c r="F16" s="135">
        <v>12</v>
      </c>
      <c r="G16" s="136">
        <v>7</v>
      </c>
      <c r="H16" s="137">
        <v>5</v>
      </c>
      <c r="I16" s="119"/>
    </row>
    <row r="17" spans="1:9" ht="14.25">
      <c r="A17" s="115">
        <v>7</v>
      </c>
      <c r="B17" s="136">
        <v>10</v>
      </c>
      <c r="C17" s="136">
        <v>4</v>
      </c>
      <c r="D17" s="136">
        <v>6</v>
      </c>
      <c r="E17" s="117">
        <v>62</v>
      </c>
      <c r="F17" s="135">
        <v>6</v>
      </c>
      <c r="G17" s="136">
        <v>2</v>
      </c>
      <c r="H17" s="137">
        <v>4</v>
      </c>
      <c r="I17" s="119"/>
    </row>
    <row r="18" spans="1:9" ht="14.25">
      <c r="A18" s="115">
        <v>8</v>
      </c>
      <c r="B18" s="136">
        <v>13</v>
      </c>
      <c r="C18" s="136">
        <v>4</v>
      </c>
      <c r="D18" s="136">
        <v>9</v>
      </c>
      <c r="E18" s="117">
        <v>63</v>
      </c>
      <c r="F18" s="135">
        <v>7</v>
      </c>
      <c r="G18" s="136">
        <v>4</v>
      </c>
      <c r="H18" s="137">
        <v>3</v>
      </c>
      <c r="I18" s="119"/>
    </row>
    <row r="19" spans="1:9" ht="14.25">
      <c r="A19" s="120">
        <v>9</v>
      </c>
      <c r="B19" s="139">
        <v>12</v>
      </c>
      <c r="C19" s="139">
        <v>5</v>
      </c>
      <c r="D19" s="139">
        <v>7</v>
      </c>
      <c r="E19" s="122">
        <v>64</v>
      </c>
      <c r="F19" s="138">
        <v>5</v>
      </c>
      <c r="G19" s="139">
        <v>2</v>
      </c>
      <c r="H19" s="140">
        <v>3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61</v>
      </c>
      <c r="C21" s="136">
        <v>31</v>
      </c>
      <c r="D21" s="136">
        <v>30</v>
      </c>
      <c r="E21" s="117" t="s">
        <v>246</v>
      </c>
      <c r="F21" s="135">
        <v>21</v>
      </c>
      <c r="G21" s="136">
        <v>15</v>
      </c>
      <c r="H21" s="137">
        <v>6</v>
      </c>
      <c r="I21" s="119"/>
    </row>
    <row r="22" spans="1:9" ht="14.25">
      <c r="A22" s="115">
        <v>10</v>
      </c>
      <c r="B22" s="136">
        <v>20</v>
      </c>
      <c r="C22" s="136">
        <v>11</v>
      </c>
      <c r="D22" s="136">
        <v>9</v>
      </c>
      <c r="E22" s="117">
        <v>65</v>
      </c>
      <c r="F22" s="135">
        <v>4</v>
      </c>
      <c r="G22" s="136">
        <v>3</v>
      </c>
      <c r="H22" s="137">
        <v>1</v>
      </c>
      <c r="I22" s="119"/>
    </row>
    <row r="23" spans="1:9" ht="14.25">
      <c r="A23" s="115">
        <v>11</v>
      </c>
      <c r="B23" s="136">
        <v>14</v>
      </c>
      <c r="C23" s="136">
        <v>10</v>
      </c>
      <c r="D23" s="136">
        <v>4</v>
      </c>
      <c r="E23" s="117">
        <v>66</v>
      </c>
      <c r="F23" s="135">
        <v>8</v>
      </c>
      <c r="G23" s="136">
        <v>6</v>
      </c>
      <c r="H23" s="137">
        <v>2</v>
      </c>
      <c r="I23" s="119"/>
    </row>
    <row r="24" spans="1:9" ht="14.25">
      <c r="A24" s="115">
        <v>12</v>
      </c>
      <c r="B24" s="136">
        <v>8</v>
      </c>
      <c r="C24" s="136">
        <v>5</v>
      </c>
      <c r="D24" s="136">
        <v>3</v>
      </c>
      <c r="E24" s="117">
        <v>67</v>
      </c>
      <c r="F24" s="135">
        <v>6</v>
      </c>
      <c r="G24" s="136">
        <v>3</v>
      </c>
      <c r="H24" s="137">
        <v>3</v>
      </c>
      <c r="I24" s="119"/>
    </row>
    <row r="25" spans="1:9" ht="14.25">
      <c r="A25" s="115">
        <v>13</v>
      </c>
      <c r="B25" s="136">
        <v>8</v>
      </c>
      <c r="C25" s="136">
        <v>3</v>
      </c>
      <c r="D25" s="136">
        <v>5</v>
      </c>
      <c r="E25" s="117">
        <v>68</v>
      </c>
      <c r="F25" s="135">
        <v>2</v>
      </c>
      <c r="G25" s="136">
        <v>2</v>
      </c>
      <c r="H25" s="137">
        <v>0</v>
      </c>
      <c r="I25" s="119"/>
    </row>
    <row r="26" spans="1:9" ht="14.25">
      <c r="A26" s="120">
        <v>14</v>
      </c>
      <c r="B26" s="139">
        <v>11</v>
      </c>
      <c r="C26" s="139">
        <v>2</v>
      </c>
      <c r="D26" s="139">
        <v>9</v>
      </c>
      <c r="E26" s="122">
        <v>69</v>
      </c>
      <c r="F26" s="138">
        <v>1</v>
      </c>
      <c r="G26" s="139">
        <v>1</v>
      </c>
      <c r="H26" s="140">
        <v>0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53</v>
      </c>
      <c r="C28" s="136">
        <v>30</v>
      </c>
      <c r="D28" s="136">
        <v>23</v>
      </c>
      <c r="E28" s="117" t="s">
        <v>248</v>
      </c>
      <c r="F28" s="135">
        <v>19</v>
      </c>
      <c r="G28" s="136">
        <v>7</v>
      </c>
      <c r="H28" s="137">
        <v>12</v>
      </c>
      <c r="I28" s="119"/>
    </row>
    <row r="29" spans="1:9" ht="14.25">
      <c r="A29" s="115">
        <v>15</v>
      </c>
      <c r="B29" s="136">
        <v>5</v>
      </c>
      <c r="C29" s="136">
        <v>2</v>
      </c>
      <c r="D29" s="136">
        <v>3</v>
      </c>
      <c r="E29" s="117">
        <v>70</v>
      </c>
      <c r="F29" s="135">
        <v>5</v>
      </c>
      <c r="G29" s="136">
        <v>1</v>
      </c>
      <c r="H29" s="137">
        <v>4</v>
      </c>
      <c r="I29" s="119"/>
    </row>
    <row r="30" spans="1:9" ht="14.25">
      <c r="A30" s="115">
        <v>16</v>
      </c>
      <c r="B30" s="136">
        <v>2</v>
      </c>
      <c r="C30" s="136">
        <v>1</v>
      </c>
      <c r="D30" s="136">
        <v>1</v>
      </c>
      <c r="E30" s="117">
        <v>71</v>
      </c>
      <c r="F30" s="135">
        <v>3</v>
      </c>
      <c r="G30" s="136">
        <v>3</v>
      </c>
      <c r="H30" s="137">
        <v>0</v>
      </c>
      <c r="I30" s="119"/>
    </row>
    <row r="31" spans="1:9" ht="14.25">
      <c r="A31" s="115">
        <v>17</v>
      </c>
      <c r="B31" s="136">
        <v>3</v>
      </c>
      <c r="C31" s="136">
        <v>2</v>
      </c>
      <c r="D31" s="136">
        <v>1</v>
      </c>
      <c r="E31" s="117">
        <v>72</v>
      </c>
      <c r="F31" s="135">
        <v>6</v>
      </c>
      <c r="G31" s="136">
        <v>2</v>
      </c>
      <c r="H31" s="137">
        <v>4</v>
      </c>
      <c r="I31" s="119"/>
    </row>
    <row r="32" spans="1:9" ht="14.25">
      <c r="A32" s="115">
        <v>18</v>
      </c>
      <c r="B32" s="136">
        <v>12</v>
      </c>
      <c r="C32" s="136">
        <v>6</v>
      </c>
      <c r="D32" s="136">
        <v>6</v>
      </c>
      <c r="E32" s="117">
        <v>73</v>
      </c>
      <c r="F32" s="135">
        <v>2</v>
      </c>
      <c r="G32" s="136">
        <v>0</v>
      </c>
      <c r="H32" s="137">
        <v>2</v>
      </c>
      <c r="I32" s="119"/>
    </row>
    <row r="33" spans="1:9" ht="14.25">
      <c r="A33" s="120">
        <v>19</v>
      </c>
      <c r="B33" s="139">
        <v>31</v>
      </c>
      <c r="C33" s="139">
        <v>19</v>
      </c>
      <c r="D33" s="139">
        <v>12</v>
      </c>
      <c r="E33" s="122">
        <v>74</v>
      </c>
      <c r="F33" s="138">
        <v>3</v>
      </c>
      <c r="G33" s="139">
        <v>1</v>
      </c>
      <c r="H33" s="140">
        <v>2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332</v>
      </c>
      <c r="C35" s="136">
        <v>202</v>
      </c>
      <c r="D35" s="136">
        <v>130</v>
      </c>
      <c r="E35" s="117" t="s">
        <v>250</v>
      </c>
      <c r="F35" s="135">
        <v>11</v>
      </c>
      <c r="G35" s="136">
        <v>2</v>
      </c>
      <c r="H35" s="137">
        <v>9</v>
      </c>
      <c r="I35" s="119"/>
    </row>
    <row r="36" spans="1:9" ht="14.25">
      <c r="A36" s="115">
        <v>20</v>
      </c>
      <c r="B36" s="136">
        <v>58</v>
      </c>
      <c r="C36" s="136">
        <v>39</v>
      </c>
      <c r="D36" s="136">
        <v>19</v>
      </c>
      <c r="E36" s="117">
        <v>75</v>
      </c>
      <c r="F36" s="135">
        <v>4</v>
      </c>
      <c r="G36" s="136">
        <v>0</v>
      </c>
      <c r="H36" s="137">
        <v>4</v>
      </c>
      <c r="I36" s="119"/>
    </row>
    <row r="37" spans="1:9" ht="14.25">
      <c r="A37" s="115">
        <v>21</v>
      </c>
      <c r="B37" s="136">
        <v>51</v>
      </c>
      <c r="C37" s="136">
        <v>29</v>
      </c>
      <c r="D37" s="136">
        <v>22</v>
      </c>
      <c r="E37" s="117">
        <v>76</v>
      </c>
      <c r="F37" s="135">
        <v>1</v>
      </c>
      <c r="G37" s="136">
        <v>0</v>
      </c>
      <c r="H37" s="137">
        <v>1</v>
      </c>
      <c r="I37" s="119"/>
    </row>
    <row r="38" spans="1:9" ht="14.25">
      <c r="A38" s="115">
        <v>22</v>
      </c>
      <c r="B38" s="136">
        <v>45</v>
      </c>
      <c r="C38" s="136">
        <v>24</v>
      </c>
      <c r="D38" s="136">
        <v>21</v>
      </c>
      <c r="E38" s="117">
        <v>77</v>
      </c>
      <c r="F38" s="135">
        <v>3</v>
      </c>
      <c r="G38" s="136">
        <v>2</v>
      </c>
      <c r="H38" s="137">
        <v>1</v>
      </c>
      <c r="I38" s="119"/>
    </row>
    <row r="39" spans="1:9" ht="14.25">
      <c r="A39" s="115">
        <v>23</v>
      </c>
      <c r="B39" s="136">
        <v>102</v>
      </c>
      <c r="C39" s="136">
        <v>63</v>
      </c>
      <c r="D39" s="136">
        <v>39</v>
      </c>
      <c r="E39" s="117">
        <v>78</v>
      </c>
      <c r="F39" s="135">
        <v>2</v>
      </c>
      <c r="G39" s="136">
        <v>0</v>
      </c>
      <c r="H39" s="137">
        <v>2</v>
      </c>
      <c r="I39" s="119"/>
    </row>
    <row r="40" spans="1:9" ht="14.25">
      <c r="A40" s="120">
        <v>24</v>
      </c>
      <c r="B40" s="139">
        <v>76</v>
      </c>
      <c r="C40" s="139">
        <v>47</v>
      </c>
      <c r="D40" s="139">
        <v>29</v>
      </c>
      <c r="E40" s="122">
        <v>79</v>
      </c>
      <c r="F40" s="138">
        <v>1</v>
      </c>
      <c r="G40" s="139">
        <v>0</v>
      </c>
      <c r="H40" s="140">
        <v>1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401</v>
      </c>
      <c r="C42" s="136">
        <v>228</v>
      </c>
      <c r="D42" s="136">
        <v>173</v>
      </c>
      <c r="E42" s="117" t="s">
        <v>252</v>
      </c>
      <c r="F42" s="135">
        <v>7</v>
      </c>
      <c r="G42" s="136">
        <v>2</v>
      </c>
      <c r="H42" s="137">
        <v>5</v>
      </c>
      <c r="I42" s="119"/>
    </row>
    <row r="43" spans="1:9" ht="14.25">
      <c r="A43" s="115">
        <v>25</v>
      </c>
      <c r="B43" s="136">
        <v>103</v>
      </c>
      <c r="C43" s="136">
        <v>64</v>
      </c>
      <c r="D43" s="136">
        <v>39</v>
      </c>
      <c r="E43" s="117">
        <v>80</v>
      </c>
      <c r="F43" s="135">
        <v>3</v>
      </c>
      <c r="G43" s="136">
        <v>1</v>
      </c>
      <c r="H43" s="137">
        <v>2</v>
      </c>
      <c r="I43" s="119"/>
    </row>
    <row r="44" spans="1:9" ht="14.25">
      <c r="A44" s="115">
        <v>26</v>
      </c>
      <c r="B44" s="136">
        <v>85</v>
      </c>
      <c r="C44" s="136">
        <v>45</v>
      </c>
      <c r="D44" s="136">
        <v>40</v>
      </c>
      <c r="E44" s="117">
        <v>81</v>
      </c>
      <c r="F44" s="135" t="s">
        <v>210</v>
      </c>
      <c r="G44" s="136" t="s">
        <v>210</v>
      </c>
      <c r="H44" s="137" t="s">
        <v>210</v>
      </c>
      <c r="I44" s="119"/>
    </row>
    <row r="45" spans="1:9" ht="14.25">
      <c r="A45" s="115">
        <v>27</v>
      </c>
      <c r="B45" s="136">
        <v>77</v>
      </c>
      <c r="C45" s="136">
        <v>45</v>
      </c>
      <c r="D45" s="136">
        <v>32</v>
      </c>
      <c r="E45" s="117">
        <v>82</v>
      </c>
      <c r="F45" s="135">
        <v>4</v>
      </c>
      <c r="G45" s="136">
        <v>1</v>
      </c>
      <c r="H45" s="137">
        <v>3</v>
      </c>
      <c r="I45" s="119"/>
    </row>
    <row r="46" spans="1:9" ht="14.25">
      <c r="A46" s="115">
        <v>28</v>
      </c>
      <c r="B46" s="136">
        <v>69</v>
      </c>
      <c r="C46" s="136">
        <v>38</v>
      </c>
      <c r="D46" s="136">
        <v>31</v>
      </c>
      <c r="E46" s="117">
        <v>83</v>
      </c>
      <c r="F46" s="135" t="s">
        <v>210</v>
      </c>
      <c r="G46" s="136" t="s">
        <v>210</v>
      </c>
      <c r="H46" s="137" t="s">
        <v>210</v>
      </c>
      <c r="I46" s="119"/>
    </row>
    <row r="47" spans="1:9" ht="14.25">
      <c r="A47" s="120">
        <v>29</v>
      </c>
      <c r="B47" s="139">
        <v>67</v>
      </c>
      <c r="C47" s="139">
        <v>36</v>
      </c>
      <c r="D47" s="139">
        <v>31</v>
      </c>
      <c r="E47" s="122">
        <v>84</v>
      </c>
      <c r="F47" s="138" t="s">
        <v>210</v>
      </c>
      <c r="G47" s="139" t="s">
        <v>210</v>
      </c>
      <c r="H47" s="140" t="s">
        <v>210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305</v>
      </c>
      <c r="C49" s="136">
        <v>189</v>
      </c>
      <c r="D49" s="136">
        <v>116</v>
      </c>
      <c r="E49" s="117" t="s">
        <v>254</v>
      </c>
      <c r="F49" s="135">
        <v>2</v>
      </c>
      <c r="G49" s="136">
        <v>0</v>
      </c>
      <c r="H49" s="137">
        <v>2</v>
      </c>
      <c r="I49" s="119"/>
    </row>
    <row r="50" spans="1:9" ht="14.25">
      <c r="A50" s="115">
        <v>30</v>
      </c>
      <c r="B50" s="136">
        <v>70</v>
      </c>
      <c r="C50" s="136">
        <v>46</v>
      </c>
      <c r="D50" s="136">
        <v>24</v>
      </c>
      <c r="E50" s="117">
        <v>85</v>
      </c>
      <c r="F50" s="135">
        <v>1</v>
      </c>
      <c r="G50" s="136">
        <v>0</v>
      </c>
      <c r="H50" s="137">
        <v>1</v>
      </c>
      <c r="I50" s="119"/>
    </row>
    <row r="51" spans="1:9" ht="14.25">
      <c r="A51" s="115">
        <v>31</v>
      </c>
      <c r="B51" s="136">
        <v>51</v>
      </c>
      <c r="C51" s="136">
        <v>31</v>
      </c>
      <c r="D51" s="136">
        <v>20</v>
      </c>
      <c r="E51" s="117">
        <v>86</v>
      </c>
      <c r="F51" s="135">
        <v>1</v>
      </c>
      <c r="G51" s="136">
        <v>0</v>
      </c>
      <c r="H51" s="137">
        <v>1</v>
      </c>
      <c r="I51" s="119"/>
    </row>
    <row r="52" spans="1:9" ht="14.25">
      <c r="A52" s="115">
        <v>32</v>
      </c>
      <c r="B52" s="136">
        <v>56</v>
      </c>
      <c r="C52" s="136">
        <v>26</v>
      </c>
      <c r="D52" s="136">
        <v>30</v>
      </c>
      <c r="E52" s="117">
        <v>87</v>
      </c>
      <c r="F52" s="135" t="s">
        <v>210</v>
      </c>
      <c r="G52" s="136" t="s">
        <v>210</v>
      </c>
      <c r="H52" s="137" t="s">
        <v>210</v>
      </c>
      <c r="I52" s="119"/>
    </row>
    <row r="53" spans="1:9" ht="14.25">
      <c r="A53" s="115">
        <v>33</v>
      </c>
      <c r="B53" s="136">
        <v>71</v>
      </c>
      <c r="C53" s="136">
        <v>46</v>
      </c>
      <c r="D53" s="136">
        <v>25</v>
      </c>
      <c r="E53" s="117">
        <v>88</v>
      </c>
      <c r="F53" s="135" t="s">
        <v>210</v>
      </c>
      <c r="G53" s="136" t="s">
        <v>210</v>
      </c>
      <c r="H53" s="137" t="s">
        <v>210</v>
      </c>
      <c r="I53" s="119"/>
    </row>
    <row r="54" spans="1:9" ht="14.25">
      <c r="A54" s="120">
        <v>34</v>
      </c>
      <c r="B54" s="139">
        <v>57</v>
      </c>
      <c r="C54" s="139">
        <v>40</v>
      </c>
      <c r="D54" s="139">
        <v>17</v>
      </c>
      <c r="E54" s="122">
        <v>89</v>
      </c>
      <c r="F54" s="138" t="s">
        <v>210</v>
      </c>
      <c r="G54" s="139" t="s">
        <v>210</v>
      </c>
      <c r="H54" s="140" t="s">
        <v>210</v>
      </c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180</v>
      </c>
      <c r="C56" s="136">
        <v>109</v>
      </c>
      <c r="D56" s="136">
        <v>71</v>
      </c>
      <c r="E56" s="117" t="s">
        <v>256</v>
      </c>
      <c r="F56" s="135">
        <v>2</v>
      </c>
      <c r="G56" s="136">
        <v>0</v>
      </c>
      <c r="H56" s="137">
        <v>2</v>
      </c>
      <c r="I56" s="119"/>
    </row>
    <row r="57" spans="1:9" ht="14.25">
      <c r="A57" s="115">
        <v>35</v>
      </c>
      <c r="B57" s="136">
        <v>44</v>
      </c>
      <c r="C57" s="136">
        <v>32</v>
      </c>
      <c r="D57" s="136">
        <v>12</v>
      </c>
      <c r="E57" s="117">
        <v>90</v>
      </c>
      <c r="F57" s="135" t="s">
        <v>210</v>
      </c>
      <c r="G57" s="136" t="s">
        <v>210</v>
      </c>
      <c r="H57" s="137" t="s">
        <v>210</v>
      </c>
      <c r="I57" s="119"/>
    </row>
    <row r="58" spans="1:9" ht="14.25">
      <c r="A58" s="115">
        <v>36</v>
      </c>
      <c r="B58" s="136">
        <v>42</v>
      </c>
      <c r="C58" s="136">
        <v>22</v>
      </c>
      <c r="D58" s="136">
        <v>20</v>
      </c>
      <c r="E58" s="117">
        <v>91</v>
      </c>
      <c r="F58" s="135">
        <v>1</v>
      </c>
      <c r="G58" s="136">
        <v>0</v>
      </c>
      <c r="H58" s="137">
        <v>1</v>
      </c>
      <c r="I58" s="119"/>
    </row>
    <row r="59" spans="1:9" ht="14.25">
      <c r="A59" s="115">
        <v>37</v>
      </c>
      <c r="B59" s="136">
        <v>20</v>
      </c>
      <c r="C59" s="136">
        <v>13</v>
      </c>
      <c r="D59" s="136">
        <v>7</v>
      </c>
      <c r="E59" s="117">
        <v>92</v>
      </c>
      <c r="F59" s="135">
        <v>1</v>
      </c>
      <c r="G59" s="136">
        <v>0</v>
      </c>
      <c r="H59" s="137">
        <v>1</v>
      </c>
      <c r="I59" s="119"/>
    </row>
    <row r="60" spans="1:9" ht="14.25">
      <c r="A60" s="115">
        <v>38</v>
      </c>
      <c r="B60" s="136">
        <v>35</v>
      </c>
      <c r="C60" s="136">
        <v>18</v>
      </c>
      <c r="D60" s="136">
        <v>17</v>
      </c>
      <c r="E60" s="117">
        <v>93</v>
      </c>
      <c r="F60" s="135" t="s">
        <v>210</v>
      </c>
      <c r="G60" s="136" t="s">
        <v>210</v>
      </c>
      <c r="H60" s="137" t="s">
        <v>210</v>
      </c>
      <c r="I60" s="119"/>
    </row>
    <row r="61" spans="1:9" ht="14.25">
      <c r="A61" s="120">
        <v>39</v>
      </c>
      <c r="B61" s="139">
        <v>39</v>
      </c>
      <c r="C61" s="139">
        <v>24</v>
      </c>
      <c r="D61" s="139">
        <v>15</v>
      </c>
      <c r="E61" s="122">
        <v>94</v>
      </c>
      <c r="F61" s="138" t="s">
        <v>210</v>
      </c>
      <c r="G61" s="139" t="s">
        <v>210</v>
      </c>
      <c r="H61" s="140" t="s">
        <v>210</v>
      </c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113</v>
      </c>
      <c r="C63" s="136">
        <v>75</v>
      </c>
      <c r="D63" s="136">
        <v>38</v>
      </c>
      <c r="E63" s="117" t="s">
        <v>258</v>
      </c>
      <c r="F63" s="135">
        <v>1</v>
      </c>
      <c r="G63" s="136">
        <v>0</v>
      </c>
      <c r="H63" s="137">
        <v>1</v>
      </c>
      <c r="I63" s="119"/>
    </row>
    <row r="64" spans="1:9" ht="14.25">
      <c r="A64" s="115">
        <v>40</v>
      </c>
      <c r="B64" s="136">
        <v>31</v>
      </c>
      <c r="C64" s="136">
        <v>20</v>
      </c>
      <c r="D64" s="136">
        <v>11</v>
      </c>
      <c r="E64" s="117">
        <v>95</v>
      </c>
      <c r="F64" s="135" t="s">
        <v>210</v>
      </c>
      <c r="G64" s="136" t="s">
        <v>210</v>
      </c>
      <c r="H64" s="137" t="s">
        <v>210</v>
      </c>
      <c r="I64" s="119"/>
    </row>
    <row r="65" spans="1:9" ht="14.25">
      <c r="A65" s="115">
        <v>41</v>
      </c>
      <c r="B65" s="136">
        <v>29</v>
      </c>
      <c r="C65" s="136">
        <v>17</v>
      </c>
      <c r="D65" s="136">
        <v>12</v>
      </c>
      <c r="E65" s="117">
        <v>96</v>
      </c>
      <c r="F65" s="135" t="s">
        <v>210</v>
      </c>
      <c r="G65" s="136" t="s">
        <v>210</v>
      </c>
      <c r="H65" s="137" t="s">
        <v>210</v>
      </c>
      <c r="I65" s="119"/>
    </row>
    <row r="66" spans="1:9" ht="14.25">
      <c r="A66" s="115">
        <v>42</v>
      </c>
      <c r="B66" s="136">
        <v>22</v>
      </c>
      <c r="C66" s="136">
        <v>16</v>
      </c>
      <c r="D66" s="136">
        <v>6</v>
      </c>
      <c r="E66" s="117">
        <v>97</v>
      </c>
      <c r="F66" s="135" t="s">
        <v>210</v>
      </c>
      <c r="G66" s="136" t="s">
        <v>210</v>
      </c>
      <c r="H66" s="137" t="s">
        <v>210</v>
      </c>
      <c r="I66" s="119"/>
    </row>
    <row r="67" spans="1:9" ht="14.25">
      <c r="A67" s="115">
        <v>43</v>
      </c>
      <c r="B67" s="136">
        <v>15</v>
      </c>
      <c r="C67" s="136">
        <v>12</v>
      </c>
      <c r="D67" s="136">
        <v>3</v>
      </c>
      <c r="E67" s="117">
        <v>98</v>
      </c>
      <c r="F67" s="135">
        <v>1</v>
      </c>
      <c r="G67" s="136">
        <v>0</v>
      </c>
      <c r="H67" s="137">
        <v>1</v>
      </c>
      <c r="I67" s="119"/>
    </row>
    <row r="68" spans="1:9" ht="14.25">
      <c r="A68" s="120">
        <v>44</v>
      </c>
      <c r="B68" s="139">
        <v>16</v>
      </c>
      <c r="C68" s="139">
        <v>10</v>
      </c>
      <c r="D68" s="139">
        <v>6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78</v>
      </c>
      <c r="C70" s="136">
        <v>58</v>
      </c>
      <c r="D70" s="136">
        <v>20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20</v>
      </c>
      <c r="C71" s="136">
        <v>13</v>
      </c>
      <c r="D71" s="136">
        <v>7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15</v>
      </c>
      <c r="C72" s="136">
        <v>12</v>
      </c>
      <c r="D72" s="136">
        <v>3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10</v>
      </c>
      <c r="C73" s="136">
        <v>8</v>
      </c>
      <c r="D73" s="136">
        <v>2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20</v>
      </c>
      <c r="C74" s="136">
        <v>15</v>
      </c>
      <c r="D74" s="136">
        <v>5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13</v>
      </c>
      <c r="C75" s="139">
        <v>10</v>
      </c>
      <c r="D75" s="139">
        <v>3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244</v>
      </c>
      <c r="G76" s="116">
        <f>C7+C14+C21</f>
        <v>120</v>
      </c>
      <c r="H76" s="110">
        <f>D7+D14+D21</f>
        <v>124</v>
      </c>
    </row>
    <row r="77" spans="1:8" ht="14.25">
      <c r="A77" s="115" t="s">
        <v>260</v>
      </c>
      <c r="B77" s="136">
        <v>70</v>
      </c>
      <c r="C77" s="136">
        <v>46</v>
      </c>
      <c r="D77" s="136">
        <v>24</v>
      </c>
      <c r="E77" s="117" t="s">
        <v>269</v>
      </c>
      <c r="F77" s="118">
        <f>B28+B35+B42+B49+B56+B63+B70+B77+F7+F14</f>
        <v>1636</v>
      </c>
      <c r="G77" s="116">
        <f>C28+C35+C42+C49+C56+C63+C70+C77+G7+G14</f>
        <v>999</v>
      </c>
      <c r="H77" s="110">
        <f>D28+D35+D42+D49+D56+D63+D70+D77+H7+H14</f>
        <v>637</v>
      </c>
    </row>
    <row r="78" spans="1:8" ht="14.25">
      <c r="A78" s="115">
        <v>50</v>
      </c>
      <c r="B78" s="136">
        <v>14</v>
      </c>
      <c r="C78" s="136">
        <v>10</v>
      </c>
      <c r="D78" s="136">
        <v>4</v>
      </c>
      <c r="E78" s="117" t="s">
        <v>270</v>
      </c>
      <c r="F78" s="118">
        <f>F21+F28+F35+F42+F49+F56+F63+F70</f>
        <v>63</v>
      </c>
      <c r="G78" s="116">
        <f>G21+G28+G35+G42+G49+G56+G63+G70</f>
        <v>26</v>
      </c>
      <c r="H78" s="110">
        <f>H21+H28+H35+H42+H49+H56+H63+H70</f>
        <v>37</v>
      </c>
    </row>
    <row r="79" spans="1:8" ht="14.25">
      <c r="A79" s="115">
        <v>51</v>
      </c>
      <c r="B79" s="136">
        <v>11</v>
      </c>
      <c r="C79" s="136">
        <v>7</v>
      </c>
      <c r="D79" s="136">
        <v>4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17</v>
      </c>
      <c r="C80" s="136">
        <v>12</v>
      </c>
      <c r="D80" s="136">
        <v>5</v>
      </c>
      <c r="E80" s="117" t="s">
        <v>268</v>
      </c>
      <c r="F80" s="126">
        <f>F76/$B$5*100</f>
        <v>12.55790015440041</v>
      </c>
      <c r="G80" s="127">
        <f>G76/$C$5*100</f>
        <v>10.480349344978166</v>
      </c>
      <c r="H80" s="128">
        <f>H76/$D$5*100</f>
        <v>15.538847117794486</v>
      </c>
    </row>
    <row r="81" spans="1:8" ht="14.25">
      <c r="A81" s="115">
        <v>53</v>
      </c>
      <c r="B81" s="136">
        <v>16</v>
      </c>
      <c r="C81" s="136">
        <v>12</v>
      </c>
      <c r="D81" s="136">
        <v>4</v>
      </c>
      <c r="E81" s="117" t="s">
        <v>269</v>
      </c>
      <c r="F81" s="126">
        <f>F77/$B$5*100</f>
        <v>84.19969119917653</v>
      </c>
      <c r="G81" s="127">
        <f>G77/$C$5*100</f>
        <v>87.24890829694323</v>
      </c>
      <c r="H81" s="128">
        <f>H77/$D$5*100</f>
        <v>79.82456140350878</v>
      </c>
    </row>
    <row r="82" spans="1:8" ht="15" thickBot="1">
      <c r="A82" s="129">
        <v>54</v>
      </c>
      <c r="B82" s="141">
        <v>12</v>
      </c>
      <c r="C82" s="141">
        <v>5</v>
      </c>
      <c r="D82" s="141">
        <v>7</v>
      </c>
      <c r="E82" s="131" t="s">
        <v>270</v>
      </c>
      <c r="F82" s="132">
        <f>F78/$B$5*100</f>
        <v>3.242408646423057</v>
      </c>
      <c r="G82" s="133">
        <f>G78/$C$5*100</f>
        <v>2.2707423580786026</v>
      </c>
      <c r="H82" s="134">
        <f>H78/$D$5*100</f>
        <v>4.636591478696742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277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756</v>
      </c>
      <c r="C5" s="108">
        <f>SUM(C7,C14,C21,C28,C35,C42,C49,C56,C63,C70,C77,G7,G14,G21,G28,G35,G42,G49,G56,G63,G70,G71)</f>
        <v>471</v>
      </c>
      <c r="D5" s="109">
        <f>SUM(D7,D14,D21,D28,D35,D42,D49,D56,D63,D70,D77,H7,H14,H21,H28,H35,H42,H49,H56,H63,H70,H71)</f>
        <v>285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47</v>
      </c>
      <c r="C7" s="136">
        <v>21</v>
      </c>
      <c r="D7" s="136">
        <v>26</v>
      </c>
      <c r="E7" s="117" t="s">
        <v>242</v>
      </c>
      <c r="F7" s="135">
        <v>27</v>
      </c>
      <c r="G7" s="136">
        <v>19</v>
      </c>
      <c r="H7" s="137">
        <v>8</v>
      </c>
      <c r="I7" s="119"/>
    </row>
    <row r="8" spans="1:9" ht="14.25">
      <c r="A8" s="115">
        <v>0</v>
      </c>
      <c r="B8" s="136">
        <v>6</v>
      </c>
      <c r="C8" s="136">
        <v>2</v>
      </c>
      <c r="D8" s="136">
        <v>4</v>
      </c>
      <c r="E8" s="117">
        <v>55</v>
      </c>
      <c r="F8" s="135">
        <v>7</v>
      </c>
      <c r="G8" s="136">
        <v>6</v>
      </c>
      <c r="H8" s="137">
        <v>1</v>
      </c>
      <c r="I8" s="119"/>
    </row>
    <row r="9" spans="1:9" ht="14.25">
      <c r="A9" s="115">
        <v>1</v>
      </c>
      <c r="B9" s="136">
        <v>11</v>
      </c>
      <c r="C9" s="136">
        <v>8</v>
      </c>
      <c r="D9" s="136">
        <v>3</v>
      </c>
      <c r="E9" s="117">
        <v>56</v>
      </c>
      <c r="F9" s="135">
        <v>9</v>
      </c>
      <c r="G9" s="136">
        <v>7</v>
      </c>
      <c r="H9" s="137">
        <v>2</v>
      </c>
      <c r="I9" s="119"/>
    </row>
    <row r="10" spans="1:9" ht="14.25">
      <c r="A10" s="115">
        <v>2</v>
      </c>
      <c r="B10" s="136">
        <v>9</v>
      </c>
      <c r="C10" s="136">
        <v>3</v>
      </c>
      <c r="D10" s="136">
        <v>6</v>
      </c>
      <c r="E10" s="117">
        <v>57</v>
      </c>
      <c r="F10" s="135">
        <v>4</v>
      </c>
      <c r="G10" s="136">
        <v>3</v>
      </c>
      <c r="H10" s="137">
        <v>1</v>
      </c>
      <c r="I10" s="119"/>
    </row>
    <row r="11" spans="1:9" ht="14.25">
      <c r="A11" s="115">
        <v>3</v>
      </c>
      <c r="B11" s="136">
        <v>10</v>
      </c>
      <c r="C11" s="136">
        <v>2</v>
      </c>
      <c r="D11" s="136">
        <v>8</v>
      </c>
      <c r="E11" s="117">
        <v>58</v>
      </c>
      <c r="F11" s="135">
        <v>2</v>
      </c>
      <c r="G11" s="136">
        <v>2</v>
      </c>
      <c r="H11" s="137">
        <v>0</v>
      </c>
      <c r="I11" s="119"/>
    </row>
    <row r="12" spans="1:9" ht="14.25">
      <c r="A12" s="120">
        <v>4</v>
      </c>
      <c r="B12" s="139">
        <v>11</v>
      </c>
      <c r="C12" s="139">
        <v>6</v>
      </c>
      <c r="D12" s="139">
        <v>5</v>
      </c>
      <c r="E12" s="122">
        <v>59</v>
      </c>
      <c r="F12" s="138">
        <v>5</v>
      </c>
      <c r="G12" s="139">
        <v>1</v>
      </c>
      <c r="H12" s="140">
        <v>4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38</v>
      </c>
      <c r="C14" s="136">
        <v>17</v>
      </c>
      <c r="D14" s="136">
        <v>21</v>
      </c>
      <c r="E14" s="117" t="s">
        <v>244</v>
      </c>
      <c r="F14" s="135">
        <v>21</v>
      </c>
      <c r="G14" s="136">
        <v>13</v>
      </c>
      <c r="H14" s="137">
        <v>8</v>
      </c>
      <c r="I14" s="119"/>
    </row>
    <row r="15" spans="1:9" ht="14.25">
      <c r="A15" s="115">
        <v>5</v>
      </c>
      <c r="B15" s="136">
        <v>15</v>
      </c>
      <c r="C15" s="136">
        <v>7</v>
      </c>
      <c r="D15" s="136">
        <v>8</v>
      </c>
      <c r="E15" s="117">
        <v>60</v>
      </c>
      <c r="F15" s="135">
        <v>7</v>
      </c>
      <c r="G15" s="136">
        <v>5</v>
      </c>
      <c r="H15" s="137">
        <v>2</v>
      </c>
      <c r="I15" s="119"/>
    </row>
    <row r="16" spans="1:9" ht="14.25">
      <c r="A16" s="115">
        <v>6</v>
      </c>
      <c r="B16" s="136">
        <v>7</v>
      </c>
      <c r="C16" s="136">
        <v>2</v>
      </c>
      <c r="D16" s="136">
        <v>5</v>
      </c>
      <c r="E16" s="117">
        <v>61</v>
      </c>
      <c r="F16" s="135">
        <v>3</v>
      </c>
      <c r="G16" s="136">
        <v>2</v>
      </c>
      <c r="H16" s="137">
        <v>1</v>
      </c>
      <c r="I16" s="119"/>
    </row>
    <row r="17" spans="1:9" ht="14.25">
      <c r="A17" s="115">
        <v>7</v>
      </c>
      <c r="B17" s="136">
        <v>6</v>
      </c>
      <c r="C17" s="136">
        <v>2</v>
      </c>
      <c r="D17" s="136">
        <v>4</v>
      </c>
      <c r="E17" s="117">
        <v>62</v>
      </c>
      <c r="F17" s="135">
        <v>2</v>
      </c>
      <c r="G17" s="136">
        <v>2</v>
      </c>
      <c r="H17" s="137">
        <v>0</v>
      </c>
      <c r="I17" s="119"/>
    </row>
    <row r="18" spans="1:9" ht="14.25">
      <c r="A18" s="115">
        <v>8</v>
      </c>
      <c r="B18" s="136">
        <v>8</v>
      </c>
      <c r="C18" s="136">
        <v>4</v>
      </c>
      <c r="D18" s="136">
        <v>4</v>
      </c>
      <c r="E18" s="117">
        <v>63</v>
      </c>
      <c r="F18" s="135">
        <v>4</v>
      </c>
      <c r="G18" s="136">
        <v>2</v>
      </c>
      <c r="H18" s="137">
        <v>2</v>
      </c>
      <c r="I18" s="119"/>
    </row>
    <row r="19" spans="1:9" ht="14.25">
      <c r="A19" s="120">
        <v>9</v>
      </c>
      <c r="B19" s="139">
        <v>2</v>
      </c>
      <c r="C19" s="139">
        <v>2</v>
      </c>
      <c r="D19" s="139">
        <v>0</v>
      </c>
      <c r="E19" s="122">
        <v>64</v>
      </c>
      <c r="F19" s="138">
        <v>5</v>
      </c>
      <c r="G19" s="139">
        <v>2</v>
      </c>
      <c r="H19" s="140">
        <v>3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8</v>
      </c>
      <c r="C21" s="136">
        <v>3</v>
      </c>
      <c r="D21" s="136">
        <v>5</v>
      </c>
      <c r="E21" s="117" t="s">
        <v>246</v>
      </c>
      <c r="F21" s="135">
        <v>11</v>
      </c>
      <c r="G21" s="136">
        <v>8</v>
      </c>
      <c r="H21" s="137">
        <v>3</v>
      </c>
      <c r="I21" s="119"/>
    </row>
    <row r="22" spans="1:9" ht="14.25">
      <c r="A22" s="115">
        <v>10</v>
      </c>
      <c r="B22" s="136">
        <v>3</v>
      </c>
      <c r="C22" s="136">
        <v>1</v>
      </c>
      <c r="D22" s="136">
        <v>2</v>
      </c>
      <c r="E22" s="117">
        <v>65</v>
      </c>
      <c r="F22" s="135">
        <v>4</v>
      </c>
      <c r="G22" s="136">
        <v>4</v>
      </c>
      <c r="H22" s="137">
        <v>0</v>
      </c>
      <c r="I22" s="119"/>
    </row>
    <row r="23" spans="1:9" ht="14.25">
      <c r="A23" s="115">
        <v>11</v>
      </c>
      <c r="B23" s="136">
        <v>1</v>
      </c>
      <c r="C23" s="136">
        <v>1</v>
      </c>
      <c r="D23" s="136">
        <v>0</v>
      </c>
      <c r="E23" s="117">
        <v>66</v>
      </c>
      <c r="F23" s="135">
        <v>1</v>
      </c>
      <c r="G23" s="136">
        <v>1</v>
      </c>
      <c r="H23" s="137">
        <v>0</v>
      </c>
      <c r="I23" s="119"/>
    </row>
    <row r="24" spans="1:9" ht="14.25">
      <c r="A24" s="115">
        <v>12</v>
      </c>
      <c r="B24" s="136">
        <v>1</v>
      </c>
      <c r="C24" s="136">
        <v>0</v>
      </c>
      <c r="D24" s="136">
        <v>1</v>
      </c>
      <c r="E24" s="117">
        <v>67</v>
      </c>
      <c r="F24" s="135">
        <v>3</v>
      </c>
      <c r="G24" s="136">
        <v>2</v>
      </c>
      <c r="H24" s="137">
        <v>1</v>
      </c>
      <c r="I24" s="119"/>
    </row>
    <row r="25" spans="1:9" ht="14.25">
      <c r="A25" s="115">
        <v>13</v>
      </c>
      <c r="B25" s="136">
        <v>2</v>
      </c>
      <c r="C25" s="136">
        <v>1</v>
      </c>
      <c r="D25" s="136">
        <v>1</v>
      </c>
      <c r="E25" s="117">
        <v>68</v>
      </c>
      <c r="F25" s="135">
        <v>1</v>
      </c>
      <c r="G25" s="136">
        <v>0</v>
      </c>
      <c r="H25" s="137">
        <v>1</v>
      </c>
      <c r="I25" s="119"/>
    </row>
    <row r="26" spans="1:9" ht="14.25">
      <c r="A26" s="120">
        <v>14</v>
      </c>
      <c r="B26" s="139">
        <v>1</v>
      </c>
      <c r="C26" s="139">
        <v>0</v>
      </c>
      <c r="D26" s="139">
        <v>1</v>
      </c>
      <c r="E26" s="122">
        <v>69</v>
      </c>
      <c r="F26" s="138">
        <v>2</v>
      </c>
      <c r="G26" s="139">
        <v>1</v>
      </c>
      <c r="H26" s="140">
        <v>1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32</v>
      </c>
      <c r="C28" s="136">
        <v>26</v>
      </c>
      <c r="D28" s="136">
        <v>6</v>
      </c>
      <c r="E28" s="117" t="s">
        <v>248</v>
      </c>
      <c r="F28" s="135">
        <v>4</v>
      </c>
      <c r="G28" s="136">
        <v>2</v>
      </c>
      <c r="H28" s="137">
        <v>2</v>
      </c>
      <c r="I28" s="119"/>
    </row>
    <row r="29" spans="1:9" ht="14.25">
      <c r="A29" s="115">
        <v>15</v>
      </c>
      <c r="B29" s="136">
        <v>1</v>
      </c>
      <c r="C29" s="136">
        <v>1</v>
      </c>
      <c r="D29" s="136">
        <v>0</v>
      </c>
      <c r="E29" s="117">
        <v>70</v>
      </c>
      <c r="F29" s="135">
        <v>1</v>
      </c>
      <c r="G29" s="136">
        <v>1</v>
      </c>
      <c r="H29" s="137">
        <v>0</v>
      </c>
      <c r="I29" s="119"/>
    </row>
    <row r="30" spans="1:9" ht="14.25">
      <c r="A30" s="115">
        <v>16</v>
      </c>
      <c r="B30" s="136">
        <v>1</v>
      </c>
      <c r="C30" s="136">
        <v>1</v>
      </c>
      <c r="D30" s="136">
        <v>0</v>
      </c>
      <c r="E30" s="117">
        <v>71</v>
      </c>
      <c r="F30" s="135">
        <v>1</v>
      </c>
      <c r="G30" s="136">
        <v>0</v>
      </c>
      <c r="H30" s="137">
        <v>1</v>
      </c>
      <c r="I30" s="119"/>
    </row>
    <row r="31" spans="1:9" ht="14.25">
      <c r="A31" s="115">
        <v>17</v>
      </c>
      <c r="B31" s="136" t="s">
        <v>210</v>
      </c>
      <c r="C31" s="136" t="s">
        <v>210</v>
      </c>
      <c r="D31" s="136" t="s">
        <v>210</v>
      </c>
      <c r="E31" s="117">
        <v>72</v>
      </c>
      <c r="F31" s="135" t="s">
        <v>210</v>
      </c>
      <c r="G31" s="136" t="s">
        <v>210</v>
      </c>
      <c r="H31" s="137" t="s">
        <v>210</v>
      </c>
      <c r="I31" s="119"/>
    </row>
    <row r="32" spans="1:9" ht="14.25">
      <c r="A32" s="115">
        <v>18</v>
      </c>
      <c r="B32" s="136">
        <v>4</v>
      </c>
      <c r="C32" s="136">
        <v>4</v>
      </c>
      <c r="D32" s="136">
        <v>0</v>
      </c>
      <c r="E32" s="117">
        <v>73</v>
      </c>
      <c r="F32" s="135">
        <v>2</v>
      </c>
      <c r="G32" s="136">
        <v>1</v>
      </c>
      <c r="H32" s="137">
        <v>1</v>
      </c>
      <c r="I32" s="119"/>
    </row>
    <row r="33" spans="1:9" ht="14.25">
      <c r="A33" s="120">
        <v>19</v>
      </c>
      <c r="B33" s="139">
        <v>26</v>
      </c>
      <c r="C33" s="139">
        <v>20</v>
      </c>
      <c r="D33" s="139">
        <v>6</v>
      </c>
      <c r="E33" s="122">
        <v>74</v>
      </c>
      <c r="F33" s="138" t="s">
        <v>210</v>
      </c>
      <c r="G33" s="139" t="s">
        <v>210</v>
      </c>
      <c r="H33" s="140" t="s">
        <v>210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141</v>
      </c>
      <c r="C35" s="136">
        <v>91</v>
      </c>
      <c r="D35" s="136">
        <v>50</v>
      </c>
      <c r="E35" s="117" t="s">
        <v>250</v>
      </c>
      <c r="F35" s="135">
        <v>2</v>
      </c>
      <c r="G35" s="136">
        <v>1</v>
      </c>
      <c r="H35" s="137">
        <v>1</v>
      </c>
      <c r="I35" s="119"/>
    </row>
    <row r="36" spans="1:9" ht="14.25">
      <c r="A36" s="115">
        <v>20</v>
      </c>
      <c r="B36" s="136">
        <v>19</v>
      </c>
      <c r="C36" s="136">
        <v>13</v>
      </c>
      <c r="D36" s="136">
        <v>6</v>
      </c>
      <c r="E36" s="117">
        <v>75</v>
      </c>
      <c r="F36" s="135">
        <v>2</v>
      </c>
      <c r="G36" s="136">
        <v>1</v>
      </c>
      <c r="H36" s="137">
        <v>1</v>
      </c>
      <c r="I36" s="119"/>
    </row>
    <row r="37" spans="1:9" ht="14.25">
      <c r="A37" s="115">
        <v>21</v>
      </c>
      <c r="B37" s="136">
        <v>17</v>
      </c>
      <c r="C37" s="136">
        <v>11</v>
      </c>
      <c r="D37" s="136">
        <v>6</v>
      </c>
      <c r="E37" s="117">
        <v>76</v>
      </c>
      <c r="F37" s="135" t="s">
        <v>210</v>
      </c>
      <c r="G37" s="136" t="s">
        <v>210</v>
      </c>
      <c r="H37" s="137" t="s">
        <v>210</v>
      </c>
      <c r="I37" s="119"/>
    </row>
    <row r="38" spans="1:9" ht="14.25">
      <c r="A38" s="115">
        <v>22</v>
      </c>
      <c r="B38" s="136">
        <v>25</v>
      </c>
      <c r="C38" s="136">
        <v>15</v>
      </c>
      <c r="D38" s="136">
        <v>10</v>
      </c>
      <c r="E38" s="117">
        <v>77</v>
      </c>
      <c r="F38" s="135" t="s">
        <v>210</v>
      </c>
      <c r="G38" s="136" t="s">
        <v>210</v>
      </c>
      <c r="H38" s="137" t="s">
        <v>210</v>
      </c>
      <c r="I38" s="119"/>
    </row>
    <row r="39" spans="1:9" ht="14.25">
      <c r="A39" s="115">
        <v>23</v>
      </c>
      <c r="B39" s="136">
        <v>45</v>
      </c>
      <c r="C39" s="136">
        <v>30</v>
      </c>
      <c r="D39" s="136">
        <v>15</v>
      </c>
      <c r="E39" s="117">
        <v>78</v>
      </c>
      <c r="F39" s="135" t="s">
        <v>210</v>
      </c>
      <c r="G39" s="136" t="s">
        <v>210</v>
      </c>
      <c r="H39" s="137" t="s">
        <v>210</v>
      </c>
      <c r="I39" s="119"/>
    </row>
    <row r="40" spans="1:9" ht="14.25">
      <c r="A40" s="120">
        <v>24</v>
      </c>
      <c r="B40" s="139">
        <v>35</v>
      </c>
      <c r="C40" s="139">
        <v>22</v>
      </c>
      <c r="D40" s="139">
        <v>13</v>
      </c>
      <c r="E40" s="122">
        <v>79</v>
      </c>
      <c r="F40" s="138" t="s">
        <v>210</v>
      </c>
      <c r="G40" s="139" t="s">
        <v>210</v>
      </c>
      <c r="H40" s="140" t="s">
        <v>210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154</v>
      </c>
      <c r="C42" s="136">
        <v>100</v>
      </c>
      <c r="D42" s="136">
        <v>54</v>
      </c>
      <c r="E42" s="117" t="s">
        <v>252</v>
      </c>
      <c r="F42" s="135">
        <v>2</v>
      </c>
      <c r="G42" s="136">
        <v>1</v>
      </c>
      <c r="H42" s="137">
        <v>1</v>
      </c>
      <c r="I42" s="119"/>
    </row>
    <row r="43" spans="1:9" ht="14.25">
      <c r="A43" s="115">
        <v>25</v>
      </c>
      <c r="B43" s="136">
        <v>49</v>
      </c>
      <c r="C43" s="136">
        <v>34</v>
      </c>
      <c r="D43" s="136">
        <v>15</v>
      </c>
      <c r="E43" s="117">
        <v>80</v>
      </c>
      <c r="F43" s="135" t="s">
        <v>210</v>
      </c>
      <c r="G43" s="136" t="s">
        <v>210</v>
      </c>
      <c r="H43" s="137" t="s">
        <v>210</v>
      </c>
      <c r="I43" s="119"/>
    </row>
    <row r="44" spans="1:9" ht="14.25">
      <c r="A44" s="115">
        <v>26</v>
      </c>
      <c r="B44" s="136">
        <v>28</v>
      </c>
      <c r="C44" s="136">
        <v>20</v>
      </c>
      <c r="D44" s="136">
        <v>8</v>
      </c>
      <c r="E44" s="117">
        <v>81</v>
      </c>
      <c r="F44" s="135" t="s">
        <v>210</v>
      </c>
      <c r="G44" s="136" t="s">
        <v>210</v>
      </c>
      <c r="H44" s="137" t="s">
        <v>210</v>
      </c>
      <c r="I44" s="119"/>
    </row>
    <row r="45" spans="1:9" ht="14.25">
      <c r="A45" s="115">
        <v>27</v>
      </c>
      <c r="B45" s="136">
        <v>28</v>
      </c>
      <c r="C45" s="136">
        <v>15</v>
      </c>
      <c r="D45" s="136">
        <v>13</v>
      </c>
      <c r="E45" s="117">
        <v>82</v>
      </c>
      <c r="F45" s="135">
        <v>2</v>
      </c>
      <c r="G45" s="136">
        <v>1</v>
      </c>
      <c r="H45" s="137">
        <v>1</v>
      </c>
      <c r="I45" s="119"/>
    </row>
    <row r="46" spans="1:9" ht="14.25">
      <c r="A46" s="115">
        <v>28</v>
      </c>
      <c r="B46" s="136">
        <v>27</v>
      </c>
      <c r="C46" s="136">
        <v>16</v>
      </c>
      <c r="D46" s="136">
        <v>11</v>
      </c>
      <c r="E46" s="117">
        <v>83</v>
      </c>
      <c r="F46" s="135" t="s">
        <v>210</v>
      </c>
      <c r="G46" s="136" t="s">
        <v>210</v>
      </c>
      <c r="H46" s="137" t="s">
        <v>210</v>
      </c>
      <c r="I46" s="119"/>
    </row>
    <row r="47" spans="1:9" ht="14.25">
      <c r="A47" s="120">
        <v>29</v>
      </c>
      <c r="B47" s="139">
        <v>22</v>
      </c>
      <c r="C47" s="139">
        <v>15</v>
      </c>
      <c r="D47" s="139">
        <v>7</v>
      </c>
      <c r="E47" s="122">
        <v>84</v>
      </c>
      <c r="F47" s="138" t="s">
        <v>210</v>
      </c>
      <c r="G47" s="139" t="s">
        <v>210</v>
      </c>
      <c r="H47" s="140" t="s">
        <v>210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96</v>
      </c>
      <c r="C49" s="136">
        <v>58</v>
      </c>
      <c r="D49" s="136">
        <v>38</v>
      </c>
      <c r="E49" s="117" t="s">
        <v>254</v>
      </c>
      <c r="F49" s="135">
        <v>1</v>
      </c>
      <c r="G49" s="136">
        <v>0</v>
      </c>
      <c r="H49" s="137">
        <v>1</v>
      </c>
      <c r="I49" s="119"/>
    </row>
    <row r="50" spans="1:9" ht="14.25">
      <c r="A50" s="115">
        <v>30</v>
      </c>
      <c r="B50" s="136">
        <v>21</v>
      </c>
      <c r="C50" s="136">
        <v>14</v>
      </c>
      <c r="D50" s="136">
        <v>7</v>
      </c>
      <c r="E50" s="117">
        <v>85</v>
      </c>
      <c r="F50" s="135" t="s">
        <v>210</v>
      </c>
      <c r="G50" s="136" t="s">
        <v>210</v>
      </c>
      <c r="H50" s="137" t="s">
        <v>210</v>
      </c>
      <c r="I50" s="119"/>
    </row>
    <row r="51" spans="1:9" ht="14.25">
      <c r="A51" s="115">
        <v>31</v>
      </c>
      <c r="B51" s="136">
        <v>21</v>
      </c>
      <c r="C51" s="136">
        <v>13</v>
      </c>
      <c r="D51" s="136">
        <v>8</v>
      </c>
      <c r="E51" s="117">
        <v>86</v>
      </c>
      <c r="F51" s="135" t="s">
        <v>210</v>
      </c>
      <c r="G51" s="136" t="s">
        <v>210</v>
      </c>
      <c r="H51" s="137" t="s">
        <v>210</v>
      </c>
      <c r="I51" s="119"/>
    </row>
    <row r="52" spans="1:9" ht="14.25">
      <c r="A52" s="115">
        <v>32</v>
      </c>
      <c r="B52" s="136">
        <v>21</v>
      </c>
      <c r="C52" s="136">
        <v>11</v>
      </c>
      <c r="D52" s="136">
        <v>10</v>
      </c>
      <c r="E52" s="117">
        <v>87</v>
      </c>
      <c r="F52" s="135">
        <v>1</v>
      </c>
      <c r="G52" s="136">
        <v>0</v>
      </c>
      <c r="H52" s="137">
        <v>1</v>
      </c>
      <c r="I52" s="119"/>
    </row>
    <row r="53" spans="1:9" ht="14.25">
      <c r="A53" s="115">
        <v>33</v>
      </c>
      <c r="B53" s="136">
        <v>20</v>
      </c>
      <c r="C53" s="136">
        <v>11</v>
      </c>
      <c r="D53" s="136">
        <v>9</v>
      </c>
      <c r="E53" s="117">
        <v>88</v>
      </c>
      <c r="F53" s="135" t="s">
        <v>210</v>
      </c>
      <c r="G53" s="136" t="s">
        <v>210</v>
      </c>
      <c r="H53" s="137" t="s">
        <v>210</v>
      </c>
      <c r="I53" s="119"/>
    </row>
    <row r="54" spans="1:9" ht="14.25">
      <c r="A54" s="120">
        <v>34</v>
      </c>
      <c r="B54" s="139">
        <v>13</v>
      </c>
      <c r="C54" s="139">
        <v>9</v>
      </c>
      <c r="D54" s="139">
        <v>4</v>
      </c>
      <c r="E54" s="122">
        <v>89</v>
      </c>
      <c r="F54" s="138" t="s">
        <v>210</v>
      </c>
      <c r="G54" s="139" t="s">
        <v>210</v>
      </c>
      <c r="H54" s="140" t="s">
        <v>210</v>
      </c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72</v>
      </c>
      <c r="C56" s="136">
        <v>44</v>
      </c>
      <c r="D56" s="136">
        <v>28</v>
      </c>
      <c r="E56" s="117" t="s">
        <v>256</v>
      </c>
      <c r="F56" s="135">
        <v>1</v>
      </c>
      <c r="G56" s="136">
        <v>0</v>
      </c>
      <c r="H56" s="137">
        <v>1</v>
      </c>
      <c r="I56" s="119"/>
    </row>
    <row r="57" spans="1:9" ht="14.25">
      <c r="A57" s="115">
        <v>35</v>
      </c>
      <c r="B57" s="136">
        <v>17</v>
      </c>
      <c r="C57" s="136">
        <v>10</v>
      </c>
      <c r="D57" s="136">
        <v>7</v>
      </c>
      <c r="E57" s="117">
        <v>90</v>
      </c>
      <c r="F57" s="135" t="s">
        <v>210</v>
      </c>
      <c r="G57" s="136" t="s">
        <v>210</v>
      </c>
      <c r="H57" s="137" t="s">
        <v>210</v>
      </c>
      <c r="I57" s="119"/>
    </row>
    <row r="58" spans="1:9" ht="14.25">
      <c r="A58" s="115">
        <v>36</v>
      </c>
      <c r="B58" s="136">
        <v>20</v>
      </c>
      <c r="C58" s="136">
        <v>10</v>
      </c>
      <c r="D58" s="136">
        <v>10</v>
      </c>
      <c r="E58" s="117">
        <v>91</v>
      </c>
      <c r="F58" s="135" t="s">
        <v>210</v>
      </c>
      <c r="G58" s="136" t="s">
        <v>210</v>
      </c>
      <c r="H58" s="137" t="s">
        <v>210</v>
      </c>
      <c r="I58" s="119"/>
    </row>
    <row r="59" spans="1:9" ht="14.25">
      <c r="A59" s="115">
        <v>37</v>
      </c>
      <c r="B59" s="136">
        <v>14</v>
      </c>
      <c r="C59" s="136">
        <v>8</v>
      </c>
      <c r="D59" s="136">
        <v>6</v>
      </c>
      <c r="E59" s="117">
        <v>92</v>
      </c>
      <c r="F59" s="135">
        <v>1</v>
      </c>
      <c r="G59" s="136">
        <v>0</v>
      </c>
      <c r="H59" s="137">
        <v>1</v>
      </c>
      <c r="I59" s="119"/>
    </row>
    <row r="60" spans="1:9" ht="14.25">
      <c r="A60" s="115">
        <v>38</v>
      </c>
      <c r="B60" s="136">
        <v>10</v>
      </c>
      <c r="C60" s="136">
        <v>8</v>
      </c>
      <c r="D60" s="136">
        <v>2</v>
      </c>
      <c r="E60" s="117">
        <v>93</v>
      </c>
      <c r="F60" s="135" t="s">
        <v>210</v>
      </c>
      <c r="G60" s="136" t="s">
        <v>210</v>
      </c>
      <c r="H60" s="137" t="s">
        <v>210</v>
      </c>
      <c r="I60" s="119"/>
    </row>
    <row r="61" spans="1:9" ht="14.25">
      <c r="A61" s="120">
        <v>39</v>
      </c>
      <c r="B61" s="139">
        <v>11</v>
      </c>
      <c r="C61" s="139">
        <v>8</v>
      </c>
      <c r="D61" s="139">
        <v>3</v>
      </c>
      <c r="E61" s="122">
        <v>94</v>
      </c>
      <c r="F61" s="138" t="s">
        <v>210</v>
      </c>
      <c r="G61" s="139" t="s">
        <v>210</v>
      </c>
      <c r="H61" s="140" t="s">
        <v>210</v>
      </c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42</v>
      </c>
      <c r="C63" s="136">
        <v>32</v>
      </c>
      <c r="D63" s="136">
        <v>10</v>
      </c>
      <c r="E63" s="117" t="s">
        <v>258</v>
      </c>
      <c r="F63" s="135">
        <v>2</v>
      </c>
      <c r="G63" s="136">
        <v>1</v>
      </c>
      <c r="H63" s="137">
        <v>1</v>
      </c>
      <c r="I63" s="119"/>
    </row>
    <row r="64" spans="1:9" ht="14.25">
      <c r="A64" s="115">
        <v>40</v>
      </c>
      <c r="B64" s="136">
        <v>8</v>
      </c>
      <c r="C64" s="136">
        <v>6</v>
      </c>
      <c r="D64" s="136">
        <v>2</v>
      </c>
      <c r="E64" s="117">
        <v>95</v>
      </c>
      <c r="F64" s="135">
        <v>1</v>
      </c>
      <c r="G64" s="136">
        <v>0</v>
      </c>
      <c r="H64" s="137">
        <v>1</v>
      </c>
      <c r="I64" s="119"/>
    </row>
    <row r="65" spans="1:9" ht="14.25">
      <c r="A65" s="115">
        <v>41</v>
      </c>
      <c r="B65" s="136">
        <v>10</v>
      </c>
      <c r="C65" s="136">
        <v>9</v>
      </c>
      <c r="D65" s="136">
        <v>1</v>
      </c>
      <c r="E65" s="117">
        <v>96</v>
      </c>
      <c r="F65" s="135" t="s">
        <v>210</v>
      </c>
      <c r="G65" s="136" t="s">
        <v>210</v>
      </c>
      <c r="H65" s="137" t="s">
        <v>210</v>
      </c>
      <c r="I65" s="119"/>
    </row>
    <row r="66" spans="1:9" ht="14.25">
      <c r="A66" s="115">
        <v>42</v>
      </c>
      <c r="B66" s="136">
        <v>7</v>
      </c>
      <c r="C66" s="136">
        <v>6</v>
      </c>
      <c r="D66" s="136">
        <v>1</v>
      </c>
      <c r="E66" s="117">
        <v>97</v>
      </c>
      <c r="F66" s="135" t="s">
        <v>210</v>
      </c>
      <c r="G66" s="136" t="s">
        <v>210</v>
      </c>
      <c r="H66" s="137" t="s">
        <v>210</v>
      </c>
      <c r="I66" s="119"/>
    </row>
    <row r="67" spans="1:9" ht="14.25">
      <c r="A67" s="115">
        <v>43</v>
      </c>
      <c r="B67" s="136">
        <v>6</v>
      </c>
      <c r="C67" s="136">
        <v>5</v>
      </c>
      <c r="D67" s="136">
        <v>1</v>
      </c>
      <c r="E67" s="117">
        <v>98</v>
      </c>
      <c r="F67" s="135">
        <v>1</v>
      </c>
      <c r="G67" s="136">
        <v>1</v>
      </c>
      <c r="H67" s="137">
        <v>0</v>
      </c>
      <c r="I67" s="119"/>
    </row>
    <row r="68" spans="1:9" ht="14.25">
      <c r="A68" s="120">
        <v>44</v>
      </c>
      <c r="B68" s="139">
        <v>11</v>
      </c>
      <c r="C68" s="139">
        <v>6</v>
      </c>
      <c r="D68" s="139">
        <v>5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32</v>
      </c>
      <c r="C70" s="136">
        <v>22</v>
      </c>
      <c r="D70" s="136">
        <v>10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6</v>
      </c>
      <c r="C71" s="136">
        <v>3</v>
      </c>
      <c r="D71" s="136">
        <v>3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6</v>
      </c>
      <c r="C72" s="136">
        <v>4</v>
      </c>
      <c r="D72" s="136">
        <v>2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4</v>
      </c>
      <c r="C73" s="136">
        <v>3</v>
      </c>
      <c r="D73" s="136">
        <v>1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8</v>
      </c>
      <c r="C74" s="136">
        <v>6</v>
      </c>
      <c r="D74" s="136">
        <v>2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8</v>
      </c>
      <c r="C75" s="139">
        <v>6</v>
      </c>
      <c r="D75" s="139">
        <v>2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93</v>
      </c>
      <c r="G76" s="116">
        <f>C7+C14+C21</f>
        <v>41</v>
      </c>
      <c r="H76" s="110">
        <f>D7+D14+D21</f>
        <v>52</v>
      </c>
    </row>
    <row r="77" spans="1:8" ht="14.25">
      <c r="A77" s="115" t="s">
        <v>260</v>
      </c>
      <c r="B77" s="136">
        <v>23</v>
      </c>
      <c r="C77" s="136">
        <v>12</v>
      </c>
      <c r="D77" s="136">
        <v>11</v>
      </c>
      <c r="E77" s="117" t="s">
        <v>269</v>
      </c>
      <c r="F77" s="118">
        <f>B28+B35+B42+B49+B56+B63+B70+B77+F7+F14</f>
        <v>640</v>
      </c>
      <c r="G77" s="116">
        <f>C28+C35+C42+C49+C56+C63+C70+C77+G7+G14</f>
        <v>417</v>
      </c>
      <c r="H77" s="110">
        <f>D28+D35+D42+D49+D56+D63+D70+D77+H7+H14</f>
        <v>223</v>
      </c>
    </row>
    <row r="78" spans="1:8" ht="14.25">
      <c r="A78" s="115">
        <v>50</v>
      </c>
      <c r="B78" s="136">
        <v>7</v>
      </c>
      <c r="C78" s="136">
        <v>3</v>
      </c>
      <c r="D78" s="136">
        <v>4</v>
      </c>
      <c r="E78" s="117" t="s">
        <v>270</v>
      </c>
      <c r="F78" s="118">
        <f>F21+F28+F35+F42+F49+F56+F63+F70</f>
        <v>23</v>
      </c>
      <c r="G78" s="116">
        <f>G21+G28+G35+G42+G49+G56+G63+G70</f>
        <v>13</v>
      </c>
      <c r="H78" s="110">
        <f>H21+H28+H35+H42+H49+H56+H63+H70</f>
        <v>10</v>
      </c>
    </row>
    <row r="79" spans="1:8" ht="14.25">
      <c r="A79" s="115">
        <v>51</v>
      </c>
      <c r="B79" s="136">
        <v>2</v>
      </c>
      <c r="C79" s="136">
        <v>0</v>
      </c>
      <c r="D79" s="136">
        <v>2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5</v>
      </c>
      <c r="C80" s="136">
        <v>5</v>
      </c>
      <c r="D80" s="136">
        <v>0</v>
      </c>
      <c r="E80" s="117" t="s">
        <v>268</v>
      </c>
      <c r="F80" s="126">
        <f>F76/$B$5*100</f>
        <v>12.3015873015873</v>
      </c>
      <c r="G80" s="127">
        <f>G76/$C$5*100</f>
        <v>8.70488322717622</v>
      </c>
      <c r="H80" s="128">
        <f>H76/$D$5*100</f>
        <v>18.24561403508772</v>
      </c>
    </row>
    <row r="81" spans="1:8" ht="14.25">
      <c r="A81" s="115">
        <v>53</v>
      </c>
      <c r="B81" s="136">
        <v>3</v>
      </c>
      <c r="C81" s="136">
        <v>1</v>
      </c>
      <c r="D81" s="136">
        <v>2</v>
      </c>
      <c r="E81" s="117" t="s">
        <v>269</v>
      </c>
      <c r="F81" s="126">
        <f>F77/$B$5*100</f>
        <v>84.65608465608466</v>
      </c>
      <c r="G81" s="127">
        <f>G77/$C$5*100</f>
        <v>88.53503184713377</v>
      </c>
      <c r="H81" s="128">
        <f>H77/$D$5*100</f>
        <v>78.24561403508771</v>
      </c>
    </row>
    <row r="82" spans="1:8" ht="15" thickBot="1">
      <c r="A82" s="129">
        <v>54</v>
      </c>
      <c r="B82" s="141">
        <v>6</v>
      </c>
      <c r="C82" s="141">
        <v>3</v>
      </c>
      <c r="D82" s="141">
        <v>3</v>
      </c>
      <c r="E82" s="131" t="s">
        <v>270</v>
      </c>
      <c r="F82" s="132">
        <f>F78/$B$5*100</f>
        <v>3.0423280423280423</v>
      </c>
      <c r="G82" s="133">
        <f>G78/$C$5*100</f>
        <v>2.7600849256900215</v>
      </c>
      <c r="H82" s="134">
        <f>H78/$D$5*100</f>
        <v>3.508771929824561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278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3928</v>
      </c>
      <c r="C5" s="108">
        <f>SUM(C7,C14,C21,C28,C35,C42,C49,C56,C63,C70,C77,G7,G14,G21,G28,G35,G42,G49,G56,G63,G70,G71)</f>
        <v>2165</v>
      </c>
      <c r="D5" s="109">
        <f>SUM(D7,D14,D21,D28,D35,D42,D49,D56,D63,D70,D77,H7,H14,H21,H28,H35,H42,H49,H56,H63,H70,H71)</f>
        <v>1763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233</v>
      </c>
      <c r="C7" s="136">
        <v>128</v>
      </c>
      <c r="D7" s="136">
        <v>105</v>
      </c>
      <c r="E7" s="117" t="s">
        <v>242</v>
      </c>
      <c r="F7" s="135">
        <v>171</v>
      </c>
      <c r="G7" s="136">
        <v>99</v>
      </c>
      <c r="H7" s="137">
        <v>72</v>
      </c>
      <c r="I7" s="119"/>
    </row>
    <row r="8" spans="1:9" ht="14.25">
      <c r="A8" s="115">
        <v>0</v>
      </c>
      <c r="B8" s="136">
        <v>25</v>
      </c>
      <c r="C8" s="136">
        <v>15</v>
      </c>
      <c r="D8" s="136">
        <v>10</v>
      </c>
      <c r="E8" s="117">
        <v>55</v>
      </c>
      <c r="F8" s="135">
        <v>58</v>
      </c>
      <c r="G8" s="136">
        <v>30</v>
      </c>
      <c r="H8" s="137">
        <v>28</v>
      </c>
      <c r="I8" s="119"/>
    </row>
    <row r="9" spans="1:9" ht="14.25">
      <c r="A9" s="115">
        <v>1</v>
      </c>
      <c r="B9" s="136">
        <v>71</v>
      </c>
      <c r="C9" s="136">
        <v>42</v>
      </c>
      <c r="D9" s="136">
        <v>29</v>
      </c>
      <c r="E9" s="117">
        <v>56</v>
      </c>
      <c r="F9" s="135">
        <v>43</v>
      </c>
      <c r="G9" s="136">
        <v>21</v>
      </c>
      <c r="H9" s="137">
        <v>22</v>
      </c>
      <c r="I9" s="119"/>
    </row>
    <row r="10" spans="1:9" ht="14.25">
      <c r="A10" s="115">
        <v>2</v>
      </c>
      <c r="B10" s="136">
        <v>51</v>
      </c>
      <c r="C10" s="136">
        <v>28</v>
      </c>
      <c r="D10" s="136">
        <v>23</v>
      </c>
      <c r="E10" s="117">
        <v>57</v>
      </c>
      <c r="F10" s="135">
        <v>22</v>
      </c>
      <c r="G10" s="136">
        <v>14</v>
      </c>
      <c r="H10" s="137">
        <v>8</v>
      </c>
      <c r="I10" s="119"/>
    </row>
    <row r="11" spans="1:9" ht="14.25">
      <c r="A11" s="115">
        <v>3</v>
      </c>
      <c r="B11" s="136">
        <v>45</v>
      </c>
      <c r="C11" s="136">
        <v>24</v>
      </c>
      <c r="D11" s="136">
        <v>21</v>
      </c>
      <c r="E11" s="117">
        <v>58</v>
      </c>
      <c r="F11" s="135">
        <v>22</v>
      </c>
      <c r="G11" s="136">
        <v>16</v>
      </c>
      <c r="H11" s="137">
        <v>6</v>
      </c>
      <c r="I11" s="119"/>
    </row>
    <row r="12" spans="1:9" ht="14.25">
      <c r="A12" s="120">
        <v>4</v>
      </c>
      <c r="B12" s="139">
        <v>41</v>
      </c>
      <c r="C12" s="139">
        <v>19</v>
      </c>
      <c r="D12" s="139">
        <v>22</v>
      </c>
      <c r="E12" s="122">
        <v>59</v>
      </c>
      <c r="F12" s="138">
        <v>26</v>
      </c>
      <c r="G12" s="139">
        <v>18</v>
      </c>
      <c r="H12" s="140">
        <v>8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164</v>
      </c>
      <c r="C14" s="136">
        <v>91</v>
      </c>
      <c r="D14" s="136">
        <v>73</v>
      </c>
      <c r="E14" s="117" t="s">
        <v>244</v>
      </c>
      <c r="F14" s="135">
        <v>140</v>
      </c>
      <c r="G14" s="136">
        <v>90</v>
      </c>
      <c r="H14" s="137">
        <v>50</v>
      </c>
      <c r="I14" s="119"/>
    </row>
    <row r="15" spans="1:9" ht="14.25">
      <c r="A15" s="115">
        <v>5</v>
      </c>
      <c r="B15" s="136">
        <v>43</v>
      </c>
      <c r="C15" s="136">
        <v>21</v>
      </c>
      <c r="D15" s="136">
        <v>22</v>
      </c>
      <c r="E15" s="117">
        <v>60</v>
      </c>
      <c r="F15" s="135">
        <v>37</v>
      </c>
      <c r="G15" s="136">
        <v>27</v>
      </c>
      <c r="H15" s="137">
        <v>10</v>
      </c>
      <c r="I15" s="119"/>
    </row>
    <row r="16" spans="1:9" ht="14.25">
      <c r="A16" s="115">
        <v>6</v>
      </c>
      <c r="B16" s="136">
        <v>38</v>
      </c>
      <c r="C16" s="136">
        <v>21</v>
      </c>
      <c r="D16" s="136">
        <v>17</v>
      </c>
      <c r="E16" s="117">
        <v>61</v>
      </c>
      <c r="F16" s="135">
        <v>32</v>
      </c>
      <c r="G16" s="136">
        <v>18</v>
      </c>
      <c r="H16" s="137">
        <v>14</v>
      </c>
      <c r="I16" s="119"/>
    </row>
    <row r="17" spans="1:9" ht="14.25">
      <c r="A17" s="115">
        <v>7</v>
      </c>
      <c r="B17" s="136">
        <v>30</v>
      </c>
      <c r="C17" s="136">
        <v>19</v>
      </c>
      <c r="D17" s="136">
        <v>11</v>
      </c>
      <c r="E17" s="117">
        <v>62</v>
      </c>
      <c r="F17" s="135">
        <v>39</v>
      </c>
      <c r="G17" s="136">
        <v>23</v>
      </c>
      <c r="H17" s="137">
        <v>16</v>
      </c>
      <c r="I17" s="119"/>
    </row>
    <row r="18" spans="1:9" ht="14.25">
      <c r="A18" s="115">
        <v>8</v>
      </c>
      <c r="B18" s="136">
        <v>27</v>
      </c>
      <c r="C18" s="136">
        <v>15</v>
      </c>
      <c r="D18" s="136">
        <v>12</v>
      </c>
      <c r="E18" s="117">
        <v>63</v>
      </c>
      <c r="F18" s="135">
        <v>18</v>
      </c>
      <c r="G18" s="136">
        <v>13</v>
      </c>
      <c r="H18" s="137">
        <v>5</v>
      </c>
      <c r="I18" s="119"/>
    </row>
    <row r="19" spans="1:9" ht="14.25">
      <c r="A19" s="120">
        <v>9</v>
      </c>
      <c r="B19" s="139">
        <v>26</v>
      </c>
      <c r="C19" s="139">
        <v>15</v>
      </c>
      <c r="D19" s="139">
        <v>11</v>
      </c>
      <c r="E19" s="122">
        <v>64</v>
      </c>
      <c r="F19" s="138">
        <v>14</v>
      </c>
      <c r="G19" s="139">
        <v>9</v>
      </c>
      <c r="H19" s="140">
        <v>5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58</v>
      </c>
      <c r="C21" s="136">
        <v>32</v>
      </c>
      <c r="D21" s="136">
        <v>26</v>
      </c>
      <c r="E21" s="117" t="s">
        <v>246</v>
      </c>
      <c r="F21" s="135">
        <v>86</v>
      </c>
      <c r="G21" s="136">
        <v>55</v>
      </c>
      <c r="H21" s="137">
        <v>31</v>
      </c>
      <c r="I21" s="119"/>
    </row>
    <row r="22" spans="1:9" ht="14.25">
      <c r="A22" s="115">
        <v>10</v>
      </c>
      <c r="B22" s="136">
        <v>16</v>
      </c>
      <c r="C22" s="136">
        <v>13</v>
      </c>
      <c r="D22" s="136">
        <v>3</v>
      </c>
      <c r="E22" s="117">
        <v>65</v>
      </c>
      <c r="F22" s="135">
        <v>18</v>
      </c>
      <c r="G22" s="136">
        <v>13</v>
      </c>
      <c r="H22" s="137">
        <v>5</v>
      </c>
      <c r="I22" s="119"/>
    </row>
    <row r="23" spans="1:9" ht="14.25">
      <c r="A23" s="115">
        <v>11</v>
      </c>
      <c r="B23" s="136">
        <v>12</v>
      </c>
      <c r="C23" s="136">
        <v>6</v>
      </c>
      <c r="D23" s="136">
        <v>6</v>
      </c>
      <c r="E23" s="117">
        <v>66</v>
      </c>
      <c r="F23" s="135">
        <v>29</v>
      </c>
      <c r="G23" s="136">
        <v>17</v>
      </c>
      <c r="H23" s="137">
        <v>12</v>
      </c>
      <c r="I23" s="119"/>
    </row>
    <row r="24" spans="1:9" ht="14.25">
      <c r="A24" s="115">
        <v>12</v>
      </c>
      <c r="B24" s="136">
        <v>12</v>
      </c>
      <c r="C24" s="136">
        <v>6</v>
      </c>
      <c r="D24" s="136">
        <v>6</v>
      </c>
      <c r="E24" s="117">
        <v>67</v>
      </c>
      <c r="F24" s="135">
        <v>16</v>
      </c>
      <c r="G24" s="136">
        <v>8</v>
      </c>
      <c r="H24" s="137">
        <v>8</v>
      </c>
      <c r="I24" s="119"/>
    </row>
    <row r="25" spans="1:9" ht="14.25">
      <c r="A25" s="115">
        <v>13</v>
      </c>
      <c r="B25" s="136">
        <v>11</v>
      </c>
      <c r="C25" s="136">
        <v>4</v>
      </c>
      <c r="D25" s="136">
        <v>7</v>
      </c>
      <c r="E25" s="117">
        <v>68</v>
      </c>
      <c r="F25" s="135">
        <v>12</v>
      </c>
      <c r="G25" s="136">
        <v>8</v>
      </c>
      <c r="H25" s="137">
        <v>4</v>
      </c>
      <c r="I25" s="119"/>
    </row>
    <row r="26" spans="1:9" ht="14.25">
      <c r="A26" s="120">
        <v>14</v>
      </c>
      <c r="B26" s="139">
        <v>7</v>
      </c>
      <c r="C26" s="139">
        <v>3</v>
      </c>
      <c r="D26" s="139">
        <v>4</v>
      </c>
      <c r="E26" s="122">
        <v>69</v>
      </c>
      <c r="F26" s="138">
        <v>11</v>
      </c>
      <c r="G26" s="139">
        <v>9</v>
      </c>
      <c r="H26" s="140">
        <v>2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197</v>
      </c>
      <c r="C28" s="136">
        <v>114</v>
      </c>
      <c r="D28" s="136">
        <v>83</v>
      </c>
      <c r="E28" s="117" t="s">
        <v>248</v>
      </c>
      <c r="F28" s="135">
        <v>76</v>
      </c>
      <c r="G28" s="136">
        <v>33</v>
      </c>
      <c r="H28" s="137">
        <v>43</v>
      </c>
      <c r="I28" s="119"/>
    </row>
    <row r="29" spans="1:9" ht="14.25">
      <c r="A29" s="115">
        <v>15</v>
      </c>
      <c r="B29" s="136">
        <v>9</v>
      </c>
      <c r="C29" s="136">
        <v>5</v>
      </c>
      <c r="D29" s="136">
        <v>4</v>
      </c>
      <c r="E29" s="117">
        <v>70</v>
      </c>
      <c r="F29" s="135">
        <v>20</v>
      </c>
      <c r="G29" s="136">
        <v>10</v>
      </c>
      <c r="H29" s="137">
        <v>10</v>
      </c>
      <c r="I29" s="119"/>
    </row>
    <row r="30" spans="1:9" ht="14.25">
      <c r="A30" s="115">
        <v>16</v>
      </c>
      <c r="B30" s="136">
        <v>13</v>
      </c>
      <c r="C30" s="136">
        <v>6</v>
      </c>
      <c r="D30" s="136">
        <v>7</v>
      </c>
      <c r="E30" s="117">
        <v>71</v>
      </c>
      <c r="F30" s="135">
        <v>17</v>
      </c>
      <c r="G30" s="136">
        <v>10</v>
      </c>
      <c r="H30" s="137">
        <v>7</v>
      </c>
      <c r="I30" s="119"/>
    </row>
    <row r="31" spans="1:9" ht="14.25">
      <c r="A31" s="115">
        <v>17</v>
      </c>
      <c r="B31" s="136">
        <v>3</v>
      </c>
      <c r="C31" s="136">
        <v>2</v>
      </c>
      <c r="D31" s="136">
        <v>1</v>
      </c>
      <c r="E31" s="117">
        <v>72</v>
      </c>
      <c r="F31" s="135">
        <v>12</v>
      </c>
      <c r="G31" s="136">
        <v>4</v>
      </c>
      <c r="H31" s="137">
        <v>8</v>
      </c>
      <c r="I31" s="119"/>
    </row>
    <row r="32" spans="1:9" ht="14.25">
      <c r="A32" s="115">
        <v>18</v>
      </c>
      <c r="B32" s="136">
        <v>40</v>
      </c>
      <c r="C32" s="136">
        <v>25</v>
      </c>
      <c r="D32" s="136">
        <v>15</v>
      </c>
      <c r="E32" s="117">
        <v>73</v>
      </c>
      <c r="F32" s="135">
        <v>13</v>
      </c>
      <c r="G32" s="136">
        <v>5</v>
      </c>
      <c r="H32" s="137">
        <v>8</v>
      </c>
      <c r="I32" s="119"/>
    </row>
    <row r="33" spans="1:9" ht="14.25">
      <c r="A33" s="120">
        <v>19</v>
      </c>
      <c r="B33" s="139">
        <v>132</v>
      </c>
      <c r="C33" s="139">
        <v>76</v>
      </c>
      <c r="D33" s="139">
        <v>56</v>
      </c>
      <c r="E33" s="122">
        <v>74</v>
      </c>
      <c r="F33" s="138">
        <v>14</v>
      </c>
      <c r="G33" s="139">
        <v>4</v>
      </c>
      <c r="H33" s="140">
        <v>10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840</v>
      </c>
      <c r="C35" s="136">
        <v>454</v>
      </c>
      <c r="D35" s="136">
        <v>386</v>
      </c>
      <c r="E35" s="117" t="s">
        <v>250</v>
      </c>
      <c r="F35" s="135">
        <v>48</v>
      </c>
      <c r="G35" s="136">
        <v>16</v>
      </c>
      <c r="H35" s="137">
        <v>32</v>
      </c>
      <c r="I35" s="119"/>
    </row>
    <row r="36" spans="1:9" ht="14.25">
      <c r="A36" s="115">
        <v>20</v>
      </c>
      <c r="B36" s="136">
        <v>141</v>
      </c>
      <c r="C36" s="136">
        <v>94</v>
      </c>
      <c r="D36" s="136">
        <v>47</v>
      </c>
      <c r="E36" s="117">
        <v>75</v>
      </c>
      <c r="F36" s="135">
        <v>9</v>
      </c>
      <c r="G36" s="136">
        <v>6</v>
      </c>
      <c r="H36" s="137">
        <v>3</v>
      </c>
      <c r="I36" s="119"/>
    </row>
    <row r="37" spans="1:9" ht="14.25">
      <c r="A37" s="115">
        <v>21</v>
      </c>
      <c r="B37" s="136">
        <v>151</v>
      </c>
      <c r="C37" s="136">
        <v>88</v>
      </c>
      <c r="D37" s="136">
        <v>63</v>
      </c>
      <c r="E37" s="117">
        <v>76</v>
      </c>
      <c r="F37" s="135">
        <v>9</v>
      </c>
      <c r="G37" s="136">
        <v>3</v>
      </c>
      <c r="H37" s="137">
        <v>6</v>
      </c>
      <c r="I37" s="119"/>
    </row>
    <row r="38" spans="1:9" ht="14.25">
      <c r="A38" s="115">
        <v>22</v>
      </c>
      <c r="B38" s="136">
        <v>135</v>
      </c>
      <c r="C38" s="136">
        <v>67</v>
      </c>
      <c r="D38" s="136">
        <v>68</v>
      </c>
      <c r="E38" s="117">
        <v>77</v>
      </c>
      <c r="F38" s="135">
        <v>9</v>
      </c>
      <c r="G38" s="136">
        <v>3</v>
      </c>
      <c r="H38" s="137">
        <v>6</v>
      </c>
      <c r="I38" s="119"/>
    </row>
    <row r="39" spans="1:9" ht="14.25">
      <c r="A39" s="115">
        <v>23</v>
      </c>
      <c r="B39" s="136">
        <v>241</v>
      </c>
      <c r="C39" s="136">
        <v>121</v>
      </c>
      <c r="D39" s="136">
        <v>120</v>
      </c>
      <c r="E39" s="117">
        <v>78</v>
      </c>
      <c r="F39" s="135">
        <v>12</v>
      </c>
      <c r="G39" s="136">
        <v>2</v>
      </c>
      <c r="H39" s="137">
        <v>10</v>
      </c>
      <c r="I39" s="119"/>
    </row>
    <row r="40" spans="1:9" ht="14.25">
      <c r="A40" s="120">
        <v>24</v>
      </c>
      <c r="B40" s="139">
        <v>172</v>
      </c>
      <c r="C40" s="139">
        <v>84</v>
      </c>
      <c r="D40" s="139">
        <v>88</v>
      </c>
      <c r="E40" s="122">
        <v>79</v>
      </c>
      <c r="F40" s="138">
        <v>9</v>
      </c>
      <c r="G40" s="139">
        <v>2</v>
      </c>
      <c r="H40" s="140">
        <v>7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688</v>
      </c>
      <c r="C42" s="136">
        <v>341</v>
      </c>
      <c r="D42" s="136">
        <v>347</v>
      </c>
      <c r="E42" s="117" t="s">
        <v>252</v>
      </c>
      <c r="F42" s="135">
        <v>30</v>
      </c>
      <c r="G42" s="136">
        <v>8</v>
      </c>
      <c r="H42" s="137">
        <v>22</v>
      </c>
      <c r="I42" s="119"/>
    </row>
    <row r="43" spans="1:9" ht="14.25">
      <c r="A43" s="115">
        <v>25</v>
      </c>
      <c r="B43" s="136">
        <v>184</v>
      </c>
      <c r="C43" s="136">
        <v>97</v>
      </c>
      <c r="D43" s="136">
        <v>87</v>
      </c>
      <c r="E43" s="117">
        <v>80</v>
      </c>
      <c r="F43" s="135">
        <v>8</v>
      </c>
      <c r="G43" s="136">
        <v>2</v>
      </c>
      <c r="H43" s="137">
        <v>6</v>
      </c>
      <c r="I43" s="119"/>
    </row>
    <row r="44" spans="1:9" ht="14.25">
      <c r="A44" s="115">
        <v>26</v>
      </c>
      <c r="B44" s="136">
        <v>148</v>
      </c>
      <c r="C44" s="136">
        <v>69</v>
      </c>
      <c r="D44" s="136">
        <v>79</v>
      </c>
      <c r="E44" s="117">
        <v>81</v>
      </c>
      <c r="F44" s="135">
        <v>7</v>
      </c>
      <c r="G44" s="136">
        <v>0</v>
      </c>
      <c r="H44" s="137">
        <v>7</v>
      </c>
      <c r="I44" s="119"/>
    </row>
    <row r="45" spans="1:9" ht="14.25">
      <c r="A45" s="115">
        <v>27</v>
      </c>
      <c r="B45" s="136">
        <v>116</v>
      </c>
      <c r="C45" s="136">
        <v>63</v>
      </c>
      <c r="D45" s="136">
        <v>53</v>
      </c>
      <c r="E45" s="117">
        <v>82</v>
      </c>
      <c r="F45" s="135">
        <v>3</v>
      </c>
      <c r="G45" s="136">
        <v>1</v>
      </c>
      <c r="H45" s="137">
        <v>2</v>
      </c>
      <c r="I45" s="119"/>
    </row>
    <row r="46" spans="1:9" ht="14.25">
      <c r="A46" s="115">
        <v>28</v>
      </c>
      <c r="B46" s="136">
        <v>132</v>
      </c>
      <c r="C46" s="136">
        <v>61</v>
      </c>
      <c r="D46" s="136">
        <v>71</v>
      </c>
      <c r="E46" s="117">
        <v>83</v>
      </c>
      <c r="F46" s="135">
        <v>8</v>
      </c>
      <c r="G46" s="136">
        <v>2</v>
      </c>
      <c r="H46" s="137">
        <v>6</v>
      </c>
      <c r="I46" s="119"/>
    </row>
    <row r="47" spans="1:9" ht="14.25">
      <c r="A47" s="120">
        <v>29</v>
      </c>
      <c r="B47" s="139">
        <v>108</v>
      </c>
      <c r="C47" s="139">
        <v>51</v>
      </c>
      <c r="D47" s="139">
        <v>57</v>
      </c>
      <c r="E47" s="122">
        <v>84</v>
      </c>
      <c r="F47" s="138">
        <v>4</v>
      </c>
      <c r="G47" s="139">
        <v>3</v>
      </c>
      <c r="H47" s="140">
        <v>1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463</v>
      </c>
      <c r="C49" s="136">
        <v>258</v>
      </c>
      <c r="D49" s="136">
        <v>205</v>
      </c>
      <c r="E49" s="117" t="s">
        <v>254</v>
      </c>
      <c r="F49" s="135">
        <v>17</v>
      </c>
      <c r="G49" s="136">
        <v>4</v>
      </c>
      <c r="H49" s="137">
        <v>13</v>
      </c>
      <c r="I49" s="119"/>
    </row>
    <row r="50" spans="1:9" ht="14.25">
      <c r="A50" s="115">
        <v>30</v>
      </c>
      <c r="B50" s="136">
        <v>113</v>
      </c>
      <c r="C50" s="136">
        <v>59</v>
      </c>
      <c r="D50" s="136">
        <v>54</v>
      </c>
      <c r="E50" s="117">
        <v>85</v>
      </c>
      <c r="F50" s="135">
        <v>4</v>
      </c>
      <c r="G50" s="136">
        <v>2</v>
      </c>
      <c r="H50" s="137">
        <v>2</v>
      </c>
      <c r="I50" s="119"/>
    </row>
    <row r="51" spans="1:9" ht="14.25">
      <c r="A51" s="115">
        <v>31</v>
      </c>
      <c r="B51" s="136">
        <v>93</v>
      </c>
      <c r="C51" s="136">
        <v>48</v>
      </c>
      <c r="D51" s="136">
        <v>45</v>
      </c>
      <c r="E51" s="117">
        <v>86</v>
      </c>
      <c r="F51" s="135">
        <v>2</v>
      </c>
      <c r="G51" s="136">
        <v>0</v>
      </c>
      <c r="H51" s="137">
        <v>2</v>
      </c>
      <c r="I51" s="119"/>
    </row>
    <row r="52" spans="1:9" ht="14.25">
      <c r="A52" s="115">
        <v>32</v>
      </c>
      <c r="B52" s="136">
        <v>100</v>
      </c>
      <c r="C52" s="136">
        <v>55</v>
      </c>
      <c r="D52" s="136">
        <v>45</v>
      </c>
      <c r="E52" s="117">
        <v>87</v>
      </c>
      <c r="F52" s="135">
        <v>4</v>
      </c>
      <c r="G52" s="136">
        <v>0</v>
      </c>
      <c r="H52" s="137">
        <v>4</v>
      </c>
      <c r="I52" s="119"/>
    </row>
    <row r="53" spans="1:9" ht="14.25">
      <c r="A53" s="115">
        <v>33</v>
      </c>
      <c r="B53" s="136">
        <v>82</v>
      </c>
      <c r="C53" s="136">
        <v>50</v>
      </c>
      <c r="D53" s="136">
        <v>32</v>
      </c>
      <c r="E53" s="117">
        <v>88</v>
      </c>
      <c r="F53" s="135">
        <v>2</v>
      </c>
      <c r="G53" s="136">
        <v>1</v>
      </c>
      <c r="H53" s="137">
        <v>1</v>
      </c>
      <c r="I53" s="119"/>
    </row>
    <row r="54" spans="1:9" ht="14.25">
      <c r="A54" s="120">
        <v>34</v>
      </c>
      <c r="B54" s="139">
        <v>75</v>
      </c>
      <c r="C54" s="139">
        <v>46</v>
      </c>
      <c r="D54" s="139">
        <v>29</v>
      </c>
      <c r="E54" s="122">
        <v>89</v>
      </c>
      <c r="F54" s="138">
        <v>5</v>
      </c>
      <c r="G54" s="139">
        <v>1</v>
      </c>
      <c r="H54" s="140">
        <v>4</v>
      </c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267</v>
      </c>
      <c r="C56" s="136">
        <v>160</v>
      </c>
      <c r="D56" s="136">
        <v>107</v>
      </c>
      <c r="E56" s="117" t="s">
        <v>256</v>
      </c>
      <c r="F56" s="135">
        <v>9</v>
      </c>
      <c r="G56" s="136">
        <v>1</v>
      </c>
      <c r="H56" s="137">
        <v>8</v>
      </c>
      <c r="I56" s="119"/>
    </row>
    <row r="57" spans="1:9" ht="14.25">
      <c r="A57" s="115">
        <v>35</v>
      </c>
      <c r="B57" s="136">
        <v>73</v>
      </c>
      <c r="C57" s="136">
        <v>44</v>
      </c>
      <c r="D57" s="136">
        <v>29</v>
      </c>
      <c r="E57" s="117">
        <v>90</v>
      </c>
      <c r="F57" s="135">
        <v>1</v>
      </c>
      <c r="G57" s="136">
        <v>0</v>
      </c>
      <c r="H57" s="137">
        <v>1</v>
      </c>
      <c r="I57" s="119"/>
    </row>
    <row r="58" spans="1:9" ht="14.25">
      <c r="A58" s="115">
        <v>36</v>
      </c>
      <c r="B58" s="136">
        <v>68</v>
      </c>
      <c r="C58" s="136">
        <v>37</v>
      </c>
      <c r="D58" s="136">
        <v>31</v>
      </c>
      <c r="E58" s="117">
        <v>91</v>
      </c>
      <c r="F58" s="135" t="s">
        <v>210</v>
      </c>
      <c r="G58" s="136" t="s">
        <v>210</v>
      </c>
      <c r="H58" s="137" t="s">
        <v>210</v>
      </c>
      <c r="I58" s="119"/>
    </row>
    <row r="59" spans="1:9" ht="14.25">
      <c r="A59" s="115">
        <v>37</v>
      </c>
      <c r="B59" s="136">
        <v>36</v>
      </c>
      <c r="C59" s="136">
        <v>23</v>
      </c>
      <c r="D59" s="136">
        <v>13</v>
      </c>
      <c r="E59" s="117">
        <v>92</v>
      </c>
      <c r="F59" s="135">
        <v>3</v>
      </c>
      <c r="G59" s="136">
        <v>0</v>
      </c>
      <c r="H59" s="137">
        <v>3</v>
      </c>
      <c r="I59" s="119"/>
    </row>
    <row r="60" spans="1:9" ht="14.25">
      <c r="A60" s="115">
        <v>38</v>
      </c>
      <c r="B60" s="136">
        <v>48</v>
      </c>
      <c r="C60" s="136">
        <v>31</v>
      </c>
      <c r="D60" s="136">
        <v>17</v>
      </c>
      <c r="E60" s="117">
        <v>93</v>
      </c>
      <c r="F60" s="135">
        <v>1</v>
      </c>
      <c r="G60" s="136">
        <v>0</v>
      </c>
      <c r="H60" s="137">
        <v>1</v>
      </c>
      <c r="I60" s="119"/>
    </row>
    <row r="61" spans="1:9" ht="14.25">
      <c r="A61" s="120">
        <v>39</v>
      </c>
      <c r="B61" s="139">
        <v>42</v>
      </c>
      <c r="C61" s="139">
        <v>25</v>
      </c>
      <c r="D61" s="139">
        <v>17</v>
      </c>
      <c r="E61" s="122">
        <v>94</v>
      </c>
      <c r="F61" s="138">
        <v>4</v>
      </c>
      <c r="G61" s="139">
        <v>1</v>
      </c>
      <c r="H61" s="140">
        <v>3</v>
      </c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154</v>
      </c>
      <c r="C63" s="136">
        <v>104</v>
      </c>
      <c r="D63" s="136">
        <v>50</v>
      </c>
      <c r="E63" s="117" t="s">
        <v>258</v>
      </c>
      <c r="F63" s="135">
        <v>2</v>
      </c>
      <c r="G63" s="136">
        <v>1</v>
      </c>
      <c r="H63" s="137">
        <v>1</v>
      </c>
      <c r="I63" s="119"/>
    </row>
    <row r="64" spans="1:9" ht="14.25">
      <c r="A64" s="115">
        <v>40</v>
      </c>
      <c r="B64" s="136">
        <v>35</v>
      </c>
      <c r="C64" s="136">
        <v>19</v>
      </c>
      <c r="D64" s="136">
        <v>16</v>
      </c>
      <c r="E64" s="117">
        <v>95</v>
      </c>
      <c r="F64" s="135">
        <v>1</v>
      </c>
      <c r="G64" s="136">
        <v>0</v>
      </c>
      <c r="H64" s="137">
        <v>1</v>
      </c>
      <c r="I64" s="119"/>
    </row>
    <row r="65" spans="1:9" ht="14.25">
      <c r="A65" s="115">
        <v>41</v>
      </c>
      <c r="B65" s="136">
        <v>38</v>
      </c>
      <c r="C65" s="136">
        <v>28</v>
      </c>
      <c r="D65" s="136">
        <v>10</v>
      </c>
      <c r="E65" s="117">
        <v>96</v>
      </c>
      <c r="F65" s="135" t="s">
        <v>210</v>
      </c>
      <c r="G65" s="136" t="s">
        <v>210</v>
      </c>
      <c r="H65" s="137" t="s">
        <v>210</v>
      </c>
      <c r="I65" s="119"/>
    </row>
    <row r="66" spans="1:9" ht="14.25">
      <c r="A66" s="115">
        <v>42</v>
      </c>
      <c r="B66" s="136">
        <v>33</v>
      </c>
      <c r="C66" s="136">
        <v>21</v>
      </c>
      <c r="D66" s="136">
        <v>12</v>
      </c>
      <c r="E66" s="117">
        <v>97</v>
      </c>
      <c r="F66" s="135">
        <v>1</v>
      </c>
      <c r="G66" s="136">
        <v>1</v>
      </c>
      <c r="H66" s="137">
        <v>0</v>
      </c>
      <c r="I66" s="119"/>
    </row>
    <row r="67" spans="1:9" ht="14.25">
      <c r="A67" s="115">
        <v>43</v>
      </c>
      <c r="B67" s="136">
        <v>25</v>
      </c>
      <c r="C67" s="136">
        <v>20</v>
      </c>
      <c r="D67" s="136">
        <v>5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23</v>
      </c>
      <c r="C68" s="139">
        <v>16</v>
      </c>
      <c r="D68" s="139">
        <v>7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124</v>
      </c>
      <c r="C70" s="136">
        <v>84</v>
      </c>
      <c r="D70" s="136">
        <v>40</v>
      </c>
      <c r="E70" s="117" t="s">
        <v>264</v>
      </c>
      <c r="F70" s="135">
        <v>1</v>
      </c>
      <c r="G70" s="136"/>
      <c r="H70" s="137">
        <v>1</v>
      </c>
      <c r="I70" s="119"/>
    </row>
    <row r="71" spans="1:9" ht="14.25">
      <c r="A71" s="115">
        <v>45</v>
      </c>
      <c r="B71" s="136">
        <v>20</v>
      </c>
      <c r="C71" s="136">
        <v>16</v>
      </c>
      <c r="D71" s="136">
        <v>4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25</v>
      </c>
      <c r="C72" s="136">
        <v>19</v>
      </c>
      <c r="D72" s="136">
        <v>6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24</v>
      </c>
      <c r="C73" s="136">
        <v>14</v>
      </c>
      <c r="D73" s="136">
        <v>10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22</v>
      </c>
      <c r="C74" s="136">
        <v>13</v>
      </c>
      <c r="D74" s="136">
        <v>9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33</v>
      </c>
      <c r="C75" s="139">
        <v>22</v>
      </c>
      <c r="D75" s="139">
        <v>11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455</v>
      </c>
      <c r="G76" s="116">
        <f>C7+C14+C21</f>
        <v>251</v>
      </c>
      <c r="H76" s="110">
        <f>D7+D14+D21</f>
        <v>204</v>
      </c>
    </row>
    <row r="77" spans="1:8" ht="14.25">
      <c r="A77" s="115" t="s">
        <v>260</v>
      </c>
      <c r="B77" s="136">
        <v>160</v>
      </c>
      <c r="C77" s="136">
        <v>92</v>
      </c>
      <c r="D77" s="136">
        <v>68</v>
      </c>
      <c r="E77" s="117" t="s">
        <v>269</v>
      </c>
      <c r="F77" s="118">
        <f>B28+B35+B42+B49+B56+B63+B70+B77+F7+F14</f>
        <v>3204</v>
      </c>
      <c r="G77" s="116">
        <f>C28+C35+C42+C49+C56+C63+C70+C77+G7+G14</f>
        <v>1796</v>
      </c>
      <c r="H77" s="110">
        <f>D28+D35+D42+D49+D56+D63+D70+D77+H7+H14</f>
        <v>1408</v>
      </c>
    </row>
    <row r="78" spans="1:8" ht="14.25">
      <c r="A78" s="115">
        <v>50</v>
      </c>
      <c r="B78" s="136">
        <v>19</v>
      </c>
      <c r="C78" s="136">
        <v>10</v>
      </c>
      <c r="D78" s="136">
        <v>9</v>
      </c>
      <c r="E78" s="117" t="s">
        <v>270</v>
      </c>
      <c r="F78" s="118">
        <f>F21+F28+F35+F42+F49+F56+F63+F70</f>
        <v>269</v>
      </c>
      <c r="G78" s="116">
        <f>G21+G28+G35+G42+G49+G56+G63+G70</f>
        <v>118</v>
      </c>
      <c r="H78" s="110">
        <f>H21+H28+H35+H42+H49+H56+H63+H70</f>
        <v>151</v>
      </c>
    </row>
    <row r="79" spans="1:8" ht="14.25">
      <c r="A79" s="115">
        <v>51</v>
      </c>
      <c r="B79" s="136">
        <v>34</v>
      </c>
      <c r="C79" s="136">
        <v>20</v>
      </c>
      <c r="D79" s="136">
        <v>14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34</v>
      </c>
      <c r="C80" s="136">
        <v>18</v>
      </c>
      <c r="D80" s="136">
        <v>16</v>
      </c>
      <c r="E80" s="117" t="s">
        <v>268</v>
      </c>
      <c r="F80" s="126">
        <f>F76/$B$5*100</f>
        <v>11.583503054989816</v>
      </c>
      <c r="G80" s="127">
        <f>G76/$C$5*100</f>
        <v>11.593533487297922</v>
      </c>
      <c r="H80" s="128">
        <f>H76/$D$5*100</f>
        <v>11.571185479296652</v>
      </c>
    </row>
    <row r="81" spans="1:8" ht="14.25">
      <c r="A81" s="115">
        <v>53</v>
      </c>
      <c r="B81" s="136">
        <v>33</v>
      </c>
      <c r="C81" s="136">
        <v>22</v>
      </c>
      <c r="D81" s="136">
        <v>11</v>
      </c>
      <c r="E81" s="117" t="s">
        <v>269</v>
      </c>
      <c r="F81" s="126">
        <f>F77/$B$5*100</f>
        <v>81.56822810590631</v>
      </c>
      <c r="G81" s="127">
        <f>G77/$C$5*100</f>
        <v>82.95612009237875</v>
      </c>
      <c r="H81" s="128">
        <f>H77/$D$5*100</f>
        <v>79.86386840612593</v>
      </c>
    </row>
    <row r="82" spans="1:8" ht="15" thickBot="1">
      <c r="A82" s="129">
        <v>54</v>
      </c>
      <c r="B82" s="141">
        <v>40</v>
      </c>
      <c r="C82" s="141">
        <v>22</v>
      </c>
      <c r="D82" s="141">
        <v>18</v>
      </c>
      <c r="E82" s="131" t="s">
        <v>270</v>
      </c>
      <c r="F82" s="132">
        <f>F78/$B$5*100</f>
        <v>6.84826883910387</v>
      </c>
      <c r="G82" s="133">
        <f>G78/$C$5*100</f>
        <v>5.450346420323326</v>
      </c>
      <c r="H82" s="134">
        <f>H78/$D$5*100</f>
        <v>8.564946114577426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279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1265</v>
      </c>
      <c r="C5" s="108">
        <f>SUM(C7,C14,C21,C28,C35,C42,C49,C56,C63,C70,C77,G7,G14,G21,G28,G35,G42,G49,G56,G63,G70,G71)</f>
        <v>767</v>
      </c>
      <c r="D5" s="109">
        <f>SUM(D7,D14,D21,D28,D35,D42,D49,D56,D63,D70,D77,H7,H14,H21,H28,H35,H42,H49,H56,H63,H70,H71)</f>
        <v>498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71</v>
      </c>
      <c r="C7" s="136">
        <v>34</v>
      </c>
      <c r="D7" s="136">
        <v>37</v>
      </c>
      <c r="E7" s="117" t="s">
        <v>242</v>
      </c>
      <c r="F7" s="135">
        <v>27</v>
      </c>
      <c r="G7" s="136">
        <v>20</v>
      </c>
      <c r="H7" s="137">
        <v>7</v>
      </c>
      <c r="I7" s="119"/>
    </row>
    <row r="8" spans="1:9" ht="14.25">
      <c r="A8" s="115">
        <v>0</v>
      </c>
      <c r="B8" s="136">
        <v>13</v>
      </c>
      <c r="C8" s="136">
        <v>7</v>
      </c>
      <c r="D8" s="136">
        <v>6</v>
      </c>
      <c r="E8" s="117">
        <v>55</v>
      </c>
      <c r="F8" s="135">
        <v>6</v>
      </c>
      <c r="G8" s="136">
        <v>5</v>
      </c>
      <c r="H8" s="137">
        <v>1</v>
      </c>
      <c r="I8" s="119"/>
    </row>
    <row r="9" spans="1:9" ht="14.25">
      <c r="A9" s="115">
        <v>1</v>
      </c>
      <c r="B9" s="136">
        <v>22</v>
      </c>
      <c r="C9" s="136">
        <v>10</v>
      </c>
      <c r="D9" s="136">
        <v>12</v>
      </c>
      <c r="E9" s="117">
        <v>56</v>
      </c>
      <c r="F9" s="135">
        <v>14</v>
      </c>
      <c r="G9" s="136">
        <v>11</v>
      </c>
      <c r="H9" s="137">
        <v>3</v>
      </c>
      <c r="I9" s="119"/>
    </row>
    <row r="10" spans="1:9" ht="14.25">
      <c r="A10" s="115">
        <v>2</v>
      </c>
      <c r="B10" s="136">
        <v>12</v>
      </c>
      <c r="C10" s="136">
        <v>8</v>
      </c>
      <c r="D10" s="136">
        <v>4</v>
      </c>
      <c r="E10" s="117">
        <v>57</v>
      </c>
      <c r="F10" s="135">
        <v>2</v>
      </c>
      <c r="G10" s="136">
        <v>1</v>
      </c>
      <c r="H10" s="137">
        <v>1</v>
      </c>
      <c r="I10" s="119"/>
    </row>
    <row r="11" spans="1:9" ht="14.25">
      <c r="A11" s="115">
        <v>3</v>
      </c>
      <c r="B11" s="136">
        <v>13</v>
      </c>
      <c r="C11" s="136">
        <v>3</v>
      </c>
      <c r="D11" s="136">
        <v>10</v>
      </c>
      <c r="E11" s="117">
        <v>58</v>
      </c>
      <c r="F11" s="135">
        <v>4</v>
      </c>
      <c r="G11" s="136">
        <v>3</v>
      </c>
      <c r="H11" s="137">
        <v>1</v>
      </c>
      <c r="I11" s="119"/>
    </row>
    <row r="12" spans="1:9" ht="14.25">
      <c r="A12" s="120">
        <v>4</v>
      </c>
      <c r="B12" s="139">
        <v>11</v>
      </c>
      <c r="C12" s="139">
        <v>6</v>
      </c>
      <c r="D12" s="139">
        <v>5</v>
      </c>
      <c r="E12" s="122">
        <v>59</v>
      </c>
      <c r="F12" s="138">
        <v>1</v>
      </c>
      <c r="G12" s="139">
        <v>0</v>
      </c>
      <c r="H12" s="140">
        <v>1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49</v>
      </c>
      <c r="C14" s="136">
        <v>23</v>
      </c>
      <c r="D14" s="136">
        <v>26</v>
      </c>
      <c r="E14" s="117" t="s">
        <v>244</v>
      </c>
      <c r="F14" s="135">
        <v>16</v>
      </c>
      <c r="G14" s="136">
        <v>9</v>
      </c>
      <c r="H14" s="137">
        <v>7</v>
      </c>
      <c r="I14" s="119"/>
    </row>
    <row r="15" spans="1:9" ht="14.25">
      <c r="A15" s="115">
        <v>5</v>
      </c>
      <c r="B15" s="136">
        <v>14</v>
      </c>
      <c r="C15" s="136">
        <v>5</v>
      </c>
      <c r="D15" s="136">
        <v>9</v>
      </c>
      <c r="E15" s="117">
        <v>60</v>
      </c>
      <c r="F15" s="135">
        <v>6</v>
      </c>
      <c r="G15" s="136">
        <v>3</v>
      </c>
      <c r="H15" s="137">
        <v>3</v>
      </c>
      <c r="I15" s="119"/>
    </row>
    <row r="16" spans="1:9" ht="14.25">
      <c r="A16" s="115">
        <v>6</v>
      </c>
      <c r="B16" s="136">
        <v>7</v>
      </c>
      <c r="C16" s="136">
        <v>3</v>
      </c>
      <c r="D16" s="136">
        <v>4</v>
      </c>
      <c r="E16" s="117">
        <v>61</v>
      </c>
      <c r="F16" s="135">
        <v>5</v>
      </c>
      <c r="G16" s="136">
        <v>4</v>
      </c>
      <c r="H16" s="137">
        <v>1</v>
      </c>
      <c r="I16" s="119"/>
    </row>
    <row r="17" spans="1:9" ht="14.25">
      <c r="A17" s="115">
        <v>7</v>
      </c>
      <c r="B17" s="136">
        <v>13</v>
      </c>
      <c r="C17" s="136">
        <v>7</v>
      </c>
      <c r="D17" s="136">
        <v>6</v>
      </c>
      <c r="E17" s="117">
        <v>62</v>
      </c>
      <c r="F17" s="135">
        <v>1</v>
      </c>
      <c r="G17" s="136">
        <v>1</v>
      </c>
      <c r="H17" s="137">
        <v>0</v>
      </c>
      <c r="I17" s="119"/>
    </row>
    <row r="18" spans="1:9" ht="14.25">
      <c r="A18" s="115">
        <v>8</v>
      </c>
      <c r="B18" s="136">
        <v>8</v>
      </c>
      <c r="C18" s="136">
        <v>4</v>
      </c>
      <c r="D18" s="136">
        <v>4</v>
      </c>
      <c r="E18" s="117">
        <v>63</v>
      </c>
      <c r="F18" s="135">
        <v>3</v>
      </c>
      <c r="G18" s="136">
        <v>0</v>
      </c>
      <c r="H18" s="137">
        <v>3</v>
      </c>
      <c r="I18" s="119"/>
    </row>
    <row r="19" spans="1:9" ht="14.25">
      <c r="A19" s="120">
        <v>9</v>
      </c>
      <c r="B19" s="139">
        <v>7</v>
      </c>
      <c r="C19" s="139">
        <v>4</v>
      </c>
      <c r="D19" s="139">
        <v>3</v>
      </c>
      <c r="E19" s="122">
        <v>64</v>
      </c>
      <c r="F19" s="138">
        <v>1</v>
      </c>
      <c r="G19" s="139">
        <v>1</v>
      </c>
      <c r="H19" s="140">
        <v>0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26</v>
      </c>
      <c r="C21" s="136">
        <v>11</v>
      </c>
      <c r="D21" s="136">
        <v>15</v>
      </c>
      <c r="E21" s="117" t="s">
        <v>246</v>
      </c>
      <c r="F21" s="135">
        <v>9</v>
      </c>
      <c r="G21" s="136">
        <v>3</v>
      </c>
      <c r="H21" s="137">
        <v>6</v>
      </c>
      <c r="I21" s="119"/>
    </row>
    <row r="22" spans="1:9" ht="14.25">
      <c r="A22" s="115">
        <v>10</v>
      </c>
      <c r="B22" s="136">
        <v>5</v>
      </c>
      <c r="C22" s="136">
        <v>2</v>
      </c>
      <c r="D22" s="136">
        <v>3</v>
      </c>
      <c r="E22" s="117">
        <v>65</v>
      </c>
      <c r="F22" s="135">
        <v>4</v>
      </c>
      <c r="G22" s="136">
        <v>2</v>
      </c>
      <c r="H22" s="137">
        <v>2</v>
      </c>
      <c r="I22" s="119"/>
    </row>
    <row r="23" spans="1:9" ht="14.25">
      <c r="A23" s="115">
        <v>11</v>
      </c>
      <c r="B23" s="136">
        <v>4</v>
      </c>
      <c r="C23" s="136">
        <v>3</v>
      </c>
      <c r="D23" s="136">
        <v>1</v>
      </c>
      <c r="E23" s="117">
        <v>66</v>
      </c>
      <c r="F23" s="135">
        <v>1</v>
      </c>
      <c r="G23" s="136">
        <v>0</v>
      </c>
      <c r="H23" s="137">
        <v>1</v>
      </c>
      <c r="I23" s="119"/>
    </row>
    <row r="24" spans="1:9" ht="14.25">
      <c r="A24" s="115">
        <v>12</v>
      </c>
      <c r="B24" s="136">
        <v>5</v>
      </c>
      <c r="C24" s="136">
        <v>2</v>
      </c>
      <c r="D24" s="136">
        <v>3</v>
      </c>
      <c r="E24" s="117">
        <v>67</v>
      </c>
      <c r="F24" s="135">
        <v>1</v>
      </c>
      <c r="G24" s="136">
        <v>0</v>
      </c>
      <c r="H24" s="137">
        <v>1</v>
      </c>
      <c r="I24" s="119"/>
    </row>
    <row r="25" spans="1:9" ht="14.25">
      <c r="A25" s="115">
        <v>13</v>
      </c>
      <c r="B25" s="136">
        <v>11</v>
      </c>
      <c r="C25" s="136">
        <v>4</v>
      </c>
      <c r="D25" s="136">
        <v>7</v>
      </c>
      <c r="E25" s="117">
        <v>68</v>
      </c>
      <c r="F25" s="135">
        <v>2</v>
      </c>
      <c r="G25" s="136">
        <v>0</v>
      </c>
      <c r="H25" s="137">
        <v>2</v>
      </c>
      <c r="I25" s="119"/>
    </row>
    <row r="26" spans="1:9" ht="14.25">
      <c r="A26" s="120">
        <v>14</v>
      </c>
      <c r="B26" s="139">
        <v>1</v>
      </c>
      <c r="C26" s="139">
        <v>0</v>
      </c>
      <c r="D26" s="139">
        <v>1</v>
      </c>
      <c r="E26" s="122">
        <v>69</v>
      </c>
      <c r="F26" s="138">
        <v>1</v>
      </c>
      <c r="G26" s="139">
        <v>1</v>
      </c>
      <c r="H26" s="140">
        <v>0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99</v>
      </c>
      <c r="C28" s="136">
        <v>66</v>
      </c>
      <c r="D28" s="136">
        <v>33</v>
      </c>
      <c r="E28" s="117" t="s">
        <v>248</v>
      </c>
      <c r="F28" s="135">
        <v>7</v>
      </c>
      <c r="G28" s="136">
        <v>4</v>
      </c>
      <c r="H28" s="137">
        <v>3</v>
      </c>
      <c r="I28" s="119"/>
    </row>
    <row r="29" spans="1:9" ht="14.25">
      <c r="A29" s="115">
        <v>15</v>
      </c>
      <c r="B29" s="136">
        <v>4</v>
      </c>
      <c r="C29" s="136">
        <v>2</v>
      </c>
      <c r="D29" s="136">
        <v>2</v>
      </c>
      <c r="E29" s="117">
        <v>70</v>
      </c>
      <c r="F29" s="135" t="s">
        <v>210</v>
      </c>
      <c r="G29" s="136" t="s">
        <v>210</v>
      </c>
      <c r="H29" s="137" t="s">
        <v>210</v>
      </c>
      <c r="I29" s="119"/>
    </row>
    <row r="30" spans="1:9" ht="14.25">
      <c r="A30" s="115">
        <v>16</v>
      </c>
      <c r="B30" s="136">
        <v>8</v>
      </c>
      <c r="C30" s="136">
        <v>4</v>
      </c>
      <c r="D30" s="136">
        <v>4</v>
      </c>
      <c r="E30" s="117">
        <v>71</v>
      </c>
      <c r="F30" s="135">
        <v>2</v>
      </c>
      <c r="G30" s="136">
        <v>0</v>
      </c>
      <c r="H30" s="137">
        <v>2</v>
      </c>
      <c r="I30" s="119"/>
    </row>
    <row r="31" spans="1:9" ht="14.25">
      <c r="A31" s="115">
        <v>17</v>
      </c>
      <c r="B31" s="136">
        <v>4</v>
      </c>
      <c r="C31" s="136">
        <v>3</v>
      </c>
      <c r="D31" s="136">
        <v>1</v>
      </c>
      <c r="E31" s="117">
        <v>72</v>
      </c>
      <c r="F31" s="135">
        <v>1</v>
      </c>
      <c r="G31" s="136">
        <v>1</v>
      </c>
      <c r="H31" s="137">
        <v>0</v>
      </c>
      <c r="I31" s="119"/>
    </row>
    <row r="32" spans="1:9" ht="14.25">
      <c r="A32" s="115">
        <v>18</v>
      </c>
      <c r="B32" s="136">
        <v>14</v>
      </c>
      <c r="C32" s="136">
        <v>11</v>
      </c>
      <c r="D32" s="136">
        <v>3</v>
      </c>
      <c r="E32" s="117">
        <v>73</v>
      </c>
      <c r="F32" s="135">
        <v>2</v>
      </c>
      <c r="G32" s="136">
        <v>2</v>
      </c>
      <c r="H32" s="137">
        <v>0</v>
      </c>
      <c r="I32" s="119"/>
    </row>
    <row r="33" spans="1:9" ht="14.25">
      <c r="A33" s="120">
        <v>19</v>
      </c>
      <c r="B33" s="139">
        <v>69</v>
      </c>
      <c r="C33" s="139">
        <v>46</v>
      </c>
      <c r="D33" s="139">
        <v>23</v>
      </c>
      <c r="E33" s="122">
        <v>74</v>
      </c>
      <c r="F33" s="138">
        <v>2</v>
      </c>
      <c r="G33" s="139">
        <v>1</v>
      </c>
      <c r="H33" s="140">
        <v>1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315</v>
      </c>
      <c r="C35" s="136">
        <v>201</v>
      </c>
      <c r="D35" s="136">
        <v>114</v>
      </c>
      <c r="E35" s="117" t="s">
        <v>250</v>
      </c>
      <c r="F35" s="135">
        <v>2</v>
      </c>
      <c r="G35" s="136">
        <v>1</v>
      </c>
      <c r="H35" s="137">
        <v>1</v>
      </c>
      <c r="I35" s="119"/>
    </row>
    <row r="36" spans="1:9" ht="14.25">
      <c r="A36" s="115">
        <v>20</v>
      </c>
      <c r="B36" s="136">
        <v>38</v>
      </c>
      <c r="C36" s="136">
        <v>27</v>
      </c>
      <c r="D36" s="136">
        <v>11</v>
      </c>
      <c r="E36" s="117">
        <v>75</v>
      </c>
      <c r="F36" s="135">
        <v>1</v>
      </c>
      <c r="G36" s="136">
        <v>0</v>
      </c>
      <c r="H36" s="137">
        <v>1</v>
      </c>
      <c r="I36" s="119"/>
    </row>
    <row r="37" spans="1:9" ht="14.25">
      <c r="A37" s="115">
        <v>21</v>
      </c>
      <c r="B37" s="136">
        <v>50</v>
      </c>
      <c r="C37" s="136">
        <v>33</v>
      </c>
      <c r="D37" s="136">
        <v>17</v>
      </c>
      <c r="E37" s="117">
        <v>76</v>
      </c>
      <c r="F37" s="135" t="s">
        <v>210</v>
      </c>
      <c r="G37" s="136" t="s">
        <v>210</v>
      </c>
      <c r="H37" s="137" t="s">
        <v>210</v>
      </c>
      <c r="I37" s="119"/>
    </row>
    <row r="38" spans="1:9" ht="14.25">
      <c r="A38" s="115">
        <v>22</v>
      </c>
      <c r="B38" s="136">
        <v>73</v>
      </c>
      <c r="C38" s="136">
        <v>51</v>
      </c>
      <c r="D38" s="136">
        <v>22</v>
      </c>
      <c r="E38" s="117">
        <v>77</v>
      </c>
      <c r="F38" s="135">
        <v>1</v>
      </c>
      <c r="G38" s="136">
        <v>1</v>
      </c>
      <c r="H38" s="137">
        <v>0</v>
      </c>
      <c r="I38" s="119"/>
    </row>
    <row r="39" spans="1:9" ht="14.25">
      <c r="A39" s="115">
        <v>23</v>
      </c>
      <c r="B39" s="136">
        <v>95</v>
      </c>
      <c r="C39" s="136">
        <v>53</v>
      </c>
      <c r="D39" s="136">
        <v>42</v>
      </c>
      <c r="E39" s="117">
        <v>78</v>
      </c>
      <c r="F39" s="135" t="s">
        <v>210</v>
      </c>
      <c r="G39" s="136" t="s">
        <v>210</v>
      </c>
      <c r="H39" s="137" t="s">
        <v>210</v>
      </c>
      <c r="I39" s="119"/>
    </row>
    <row r="40" spans="1:9" ht="14.25">
      <c r="A40" s="120">
        <v>24</v>
      </c>
      <c r="B40" s="139">
        <v>59</v>
      </c>
      <c r="C40" s="139">
        <v>37</v>
      </c>
      <c r="D40" s="139">
        <v>22</v>
      </c>
      <c r="E40" s="122">
        <v>79</v>
      </c>
      <c r="F40" s="138" t="s">
        <v>210</v>
      </c>
      <c r="G40" s="139" t="s">
        <v>210</v>
      </c>
      <c r="H40" s="140" t="s">
        <v>210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244</v>
      </c>
      <c r="C42" s="136">
        <v>143</v>
      </c>
      <c r="D42" s="136">
        <v>101</v>
      </c>
      <c r="E42" s="117" t="s">
        <v>252</v>
      </c>
      <c r="F42" s="135">
        <v>3</v>
      </c>
      <c r="G42" s="136">
        <v>0</v>
      </c>
      <c r="H42" s="137">
        <v>3</v>
      </c>
      <c r="I42" s="119"/>
    </row>
    <row r="43" spans="1:9" ht="14.25">
      <c r="A43" s="115">
        <v>25</v>
      </c>
      <c r="B43" s="136">
        <v>68</v>
      </c>
      <c r="C43" s="136">
        <v>42</v>
      </c>
      <c r="D43" s="136">
        <v>26</v>
      </c>
      <c r="E43" s="117">
        <v>80</v>
      </c>
      <c r="F43" s="135">
        <v>1</v>
      </c>
      <c r="G43" s="136">
        <v>0</v>
      </c>
      <c r="H43" s="137">
        <v>1</v>
      </c>
      <c r="I43" s="119"/>
    </row>
    <row r="44" spans="1:9" ht="14.25">
      <c r="A44" s="115">
        <v>26</v>
      </c>
      <c r="B44" s="136">
        <v>48</v>
      </c>
      <c r="C44" s="136">
        <v>30</v>
      </c>
      <c r="D44" s="136">
        <v>18</v>
      </c>
      <c r="E44" s="117">
        <v>81</v>
      </c>
      <c r="F44" s="135" t="s">
        <v>210</v>
      </c>
      <c r="G44" s="136" t="s">
        <v>210</v>
      </c>
      <c r="H44" s="137" t="s">
        <v>210</v>
      </c>
      <c r="I44" s="119"/>
    </row>
    <row r="45" spans="1:9" ht="14.25">
      <c r="A45" s="115">
        <v>27</v>
      </c>
      <c r="B45" s="136">
        <v>41</v>
      </c>
      <c r="C45" s="136">
        <v>21</v>
      </c>
      <c r="D45" s="136">
        <v>20</v>
      </c>
      <c r="E45" s="117">
        <v>82</v>
      </c>
      <c r="F45" s="135">
        <v>2</v>
      </c>
      <c r="G45" s="136">
        <v>0</v>
      </c>
      <c r="H45" s="137">
        <v>2</v>
      </c>
      <c r="I45" s="119"/>
    </row>
    <row r="46" spans="1:9" ht="14.25">
      <c r="A46" s="115">
        <v>28</v>
      </c>
      <c r="B46" s="136">
        <v>42</v>
      </c>
      <c r="C46" s="136">
        <v>26</v>
      </c>
      <c r="D46" s="136">
        <v>16</v>
      </c>
      <c r="E46" s="117">
        <v>83</v>
      </c>
      <c r="F46" s="135" t="s">
        <v>210</v>
      </c>
      <c r="G46" s="136" t="s">
        <v>210</v>
      </c>
      <c r="H46" s="137" t="s">
        <v>210</v>
      </c>
      <c r="I46" s="119"/>
    </row>
    <row r="47" spans="1:9" ht="14.25">
      <c r="A47" s="120">
        <v>29</v>
      </c>
      <c r="B47" s="139">
        <v>45</v>
      </c>
      <c r="C47" s="139">
        <v>24</v>
      </c>
      <c r="D47" s="139">
        <v>21</v>
      </c>
      <c r="E47" s="122">
        <v>84</v>
      </c>
      <c r="F47" s="138" t="s">
        <v>210</v>
      </c>
      <c r="G47" s="139" t="s">
        <v>210</v>
      </c>
      <c r="H47" s="140" t="s">
        <v>210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165</v>
      </c>
      <c r="C49" s="136">
        <v>95</v>
      </c>
      <c r="D49" s="136">
        <v>70</v>
      </c>
      <c r="E49" s="117" t="s">
        <v>254</v>
      </c>
      <c r="F49" s="135">
        <v>3</v>
      </c>
      <c r="G49" s="136">
        <v>1</v>
      </c>
      <c r="H49" s="137">
        <v>2</v>
      </c>
      <c r="I49" s="119"/>
    </row>
    <row r="50" spans="1:9" ht="14.25">
      <c r="A50" s="115">
        <v>30</v>
      </c>
      <c r="B50" s="136">
        <v>41</v>
      </c>
      <c r="C50" s="136">
        <v>21</v>
      </c>
      <c r="D50" s="136">
        <v>20</v>
      </c>
      <c r="E50" s="117">
        <v>85</v>
      </c>
      <c r="F50" s="135" t="s">
        <v>210</v>
      </c>
      <c r="G50" s="136" t="s">
        <v>210</v>
      </c>
      <c r="H50" s="137" t="s">
        <v>210</v>
      </c>
      <c r="I50" s="119"/>
    </row>
    <row r="51" spans="1:9" ht="14.25">
      <c r="A51" s="115">
        <v>31</v>
      </c>
      <c r="B51" s="136">
        <v>30</v>
      </c>
      <c r="C51" s="136">
        <v>18</v>
      </c>
      <c r="D51" s="136">
        <v>12</v>
      </c>
      <c r="E51" s="117">
        <v>86</v>
      </c>
      <c r="F51" s="135">
        <v>2</v>
      </c>
      <c r="G51" s="136">
        <v>1</v>
      </c>
      <c r="H51" s="137">
        <v>1</v>
      </c>
      <c r="I51" s="119"/>
    </row>
    <row r="52" spans="1:9" ht="14.25">
      <c r="A52" s="115">
        <v>32</v>
      </c>
      <c r="B52" s="136">
        <v>39</v>
      </c>
      <c r="C52" s="136">
        <v>24</v>
      </c>
      <c r="D52" s="136">
        <v>15</v>
      </c>
      <c r="E52" s="117">
        <v>87</v>
      </c>
      <c r="F52" s="135" t="s">
        <v>210</v>
      </c>
      <c r="G52" s="136" t="s">
        <v>210</v>
      </c>
      <c r="H52" s="137" t="s">
        <v>210</v>
      </c>
      <c r="I52" s="119"/>
    </row>
    <row r="53" spans="1:9" ht="14.25">
      <c r="A53" s="115">
        <v>33</v>
      </c>
      <c r="B53" s="136">
        <v>28</v>
      </c>
      <c r="C53" s="136">
        <v>14</v>
      </c>
      <c r="D53" s="136">
        <v>14</v>
      </c>
      <c r="E53" s="117">
        <v>88</v>
      </c>
      <c r="F53" s="135">
        <v>1</v>
      </c>
      <c r="G53" s="136">
        <v>0</v>
      </c>
      <c r="H53" s="137">
        <v>1</v>
      </c>
      <c r="I53" s="119"/>
    </row>
    <row r="54" spans="1:9" ht="14.25">
      <c r="A54" s="120">
        <v>34</v>
      </c>
      <c r="B54" s="139">
        <v>27</v>
      </c>
      <c r="C54" s="139">
        <v>18</v>
      </c>
      <c r="D54" s="139">
        <v>9</v>
      </c>
      <c r="E54" s="122">
        <v>89</v>
      </c>
      <c r="F54" s="138"/>
      <c r="G54" s="139"/>
      <c r="H54" s="140"/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72</v>
      </c>
      <c r="C56" s="136">
        <v>50</v>
      </c>
      <c r="D56" s="136">
        <v>22</v>
      </c>
      <c r="E56" s="117" t="s">
        <v>256</v>
      </c>
      <c r="F56" s="135"/>
      <c r="G56" s="136"/>
      <c r="H56" s="137"/>
      <c r="I56" s="119"/>
    </row>
    <row r="57" spans="1:9" ht="14.25">
      <c r="A57" s="115">
        <v>35</v>
      </c>
      <c r="B57" s="136">
        <v>19</v>
      </c>
      <c r="C57" s="136">
        <v>10</v>
      </c>
      <c r="D57" s="136">
        <v>9</v>
      </c>
      <c r="E57" s="117">
        <v>90</v>
      </c>
      <c r="F57" s="135"/>
      <c r="G57" s="136"/>
      <c r="H57" s="137"/>
      <c r="I57" s="119"/>
    </row>
    <row r="58" spans="1:9" ht="14.25">
      <c r="A58" s="115">
        <v>36</v>
      </c>
      <c r="B58" s="136">
        <v>14</v>
      </c>
      <c r="C58" s="136">
        <v>10</v>
      </c>
      <c r="D58" s="136">
        <v>4</v>
      </c>
      <c r="E58" s="117">
        <v>91</v>
      </c>
      <c r="F58" s="135"/>
      <c r="G58" s="136"/>
      <c r="H58" s="137"/>
      <c r="I58" s="119"/>
    </row>
    <row r="59" spans="1:9" ht="14.25">
      <c r="A59" s="115">
        <v>37</v>
      </c>
      <c r="B59" s="136">
        <v>11</v>
      </c>
      <c r="C59" s="136">
        <v>6</v>
      </c>
      <c r="D59" s="136">
        <v>5</v>
      </c>
      <c r="E59" s="117">
        <v>92</v>
      </c>
      <c r="F59" s="135"/>
      <c r="G59" s="136"/>
      <c r="H59" s="137"/>
      <c r="I59" s="119"/>
    </row>
    <row r="60" spans="1:9" ht="14.25">
      <c r="A60" s="115">
        <v>38</v>
      </c>
      <c r="B60" s="136">
        <v>15</v>
      </c>
      <c r="C60" s="136">
        <v>13</v>
      </c>
      <c r="D60" s="136">
        <v>2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>
        <v>13</v>
      </c>
      <c r="C61" s="139">
        <v>11</v>
      </c>
      <c r="D61" s="139">
        <v>2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57</v>
      </c>
      <c r="C63" s="136">
        <v>35</v>
      </c>
      <c r="D63" s="136">
        <v>22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10</v>
      </c>
      <c r="C64" s="136">
        <v>5</v>
      </c>
      <c r="D64" s="136">
        <v>5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9</v>
      </c>
      <c r="C65" s="136">
        <v>5</v>
      </c>
      <c r="D65" s="136">
        <v>4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13</v>
      </c>
      <c r="C66" s="136">
        <v>8</v>
      </c>
      <c r="D66" s="136">
        <v>5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17</v>
      </c>
      <c r="C67" s="136">
        <v>12</v>
      </c>
      <c r="D67" s="136">
        <v>5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8</v>
      </c>
      <c r="C68" s="139">
        <v>5</v>
      </c>
      <c r="D68" s="139">
        <v>3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55</v>
      </c>
      <c r="C70" s="136">
        <v>38</v>
      </c>
      <c r="D70" s="136">
        <v>17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11</v>
      </c>
      <c r="C71" s="136">
        <v>4</v>
      </c>
      <c r="D71" s="136">
        <v>7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11</v>
      </c>
      <c r="C72" s="136">
        <v>6</v>
      </c>
      <c r="D72" s="136">
        <v>5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6</v>
      </c>
      <c r="C73" s="136">
        <v>5</v>
      </c>
      <c r="D73" s="136">
        <v>1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16</v>
      </c>
      <c r="C74" s="136">
        <v>14</v>
      </c>
      <c r="D74" s="136">
        <v>2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11</v>
      </c>
      <c r="C75" s="139">
        <v>9</v>
      </c>
      <c r="D75" s="139">
        <v>2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146</v>
      </c>
      <c r="G76" s="116">
        <f>C7+C14+C21</f>
        <v>68</v>
      </c>
      <c r="H76" s="110">
        <f>D7+D14+D21</f>
        <v>78</v>
      </c>
    </row>
    <row r="77" spans="1:8" ht="14.25">
      <c r="A77" s="115" t="s">
        <v>260</v>
      </c>
      <c r="B77" s="136">
        <v>45</v>
      </c>
      <c r="C77" s="136">
        <v>33</v>
      </c>
      <c r="D77" s="136">
        <v>12</v>
      </c>
      <c r="E77" s="117" t="s">
        <v>269</v>
      </c>
      <c r="F77" s="118">
        <f>B28+B35+B42+B49+B56+B63+B70+B77+F7+F14</f>
        <v>1095</v>
      </c>
      <c r="G77" s="116">
        <f>C28+C35+C42+C49+C56+C63+C70+C77+G7+G14</f>
        <v>690</v>
      </c>
      <c r="H77" s="110">
        <f>D28+D35+D42+D49+D56+D63+D70+D77+H7+H14</f>
        <v>405</v>
      </c>
    </row>
    <row r="78" spans="1:8" ht="14.25">
      <c r="A78" s="115">
        <v>50</v>
      </c>
      <c r="B78" s="136">
        <v>10</v>
      </c>
      <c r="C78" s="136">
        <v>7</v>
      </c>
      <c r="D78" s="136">
        <v>3</v>
      </c>
      <c r="E78" s="117" t="s">
        <v>270</v>
      </c>
      <c r="F78" s="118">
        <f>F21+F28+F35+F42+F49+F56+F63+F70</f>
        <v>24</v>
      </c>
      <c r="G78" s="116">
        <f>G21+G28+G35+G42+G49+G56+G63+G70</f>
        <v>9</v>
      </c>
      <c r="H78" s="110">
        <f>H21+H28+H35+H42+H49+H56+H63+H70</f>
        <v>15</v>
      </c>
    </row>
    <row r="79" spans="1:8" ht="14.25">
      <c r="A79" s="115">
        <v>51</v>
      </c>
      <c r="B79" s="136">
        <v>4</v>
      </c>
      <c r="C79" s="136">
        <v>4</v>
      </c>
      <c r="D79" s="136">
        <v>0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10</v>
      </c>
      <c r="C80" s="136">
        <v>8</v>
      </c>
      <c r="D80" s="136">
        <v>2</v>
      </c>
      <c r="E80" s="117" t="s">
        <v>268</v>
      </c>
      <c r="F80" s="126">
        <f>F76/$B$5*100</f>
        <v>11.541501976284586</v>
      </c>
      <c r="G80" s="127">
        <f>G76/$C$5*100</f>
        <v>8.865710560625816</v>
      </c>
      <c r="H80" s="128">
        <f>H76/$D$5*100</f>
        <v>15.66265060240964</v>
      </c>
    </row>
    <row r="81" spans="1:8" ht="14.25">
      <c r="A81" s="115">
        <v>53</v>
      </c>
      <c r="B81" s="136">
        <v>8</v>
      </c>
      <c r="C81" s="136">
        <v>4</v>
      </c>
      <c r="D81" s="136">
        <v>4</v>
      </c>
      <c r="E81" s="117" t="s">
        <v>269</v>
      </c>
      <c r="F81" s="126">
        <f>F77/$B$5*100</f>
        <v>86.56126482213439</v>
      </c>
      <c r="G81" s="127">
        <f>G77/$C$5*100</f>
        <v>89.96088657105607</v>
      </c>
      <c r="H81" s="128">
        <f>H77/$D$5*100</f>
        <v>81.32530120481928</v>
      </c>
    </row>
    <row r="82" spans="1:8" ht="15" thickBot="1">
      <c r="A82" s="129">
        <v>54</v>
      </c>
      <c r="B82" s="141">
        <v>13</v>
      </c>
      <c r="C82" s="141">
        <v>10</v>
      </c>
      <c r="D82" s="141">
        <v>3</v>
      </c>
      <c r="E82" s="131" t="s">
        <v>270</v>
      </c>
      <c r="F82" s="132">
        <f>F78/$B$5*100</f>
        <v>1.8972332015810278</v>
      </c>
      <c r="G82" s="133">
        <f>G78/$C$5*100</f>
        <v>1.1734028683181226</v>
      </c>
      <c r="H82" s="134">
        <f>H78/$D$5*100</f>
        <v>3.0120481927710845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280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3328</v>
      </c>
      <c r="C5" s="108">
        <f>SUM(C7,C14,C21,C28,C35,C42,C49,C56,C63,C70,C77,G7,G14,G21,G28,G35,G42,G49,G56,G63,G70,G71)</f>
        <v>1864</v>
      </c>
      <c r="D5" s="109">
        <f>SUM(D7,D14,D21,D28,D35,D42,D49,D56,D63,D70,D77,H7,H14,H21,H28,H35,H42,H49,H56,H63,H70,H71)</f>
        <v>1464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271</v>
      </c>
      <c r="C7" s="136">
        <v>138</v>
      </c>
      <c r="D7" s="136">
        <v>133</v>
      </c>
      <c r="E7" s="117" t="s">
        <v>242</v>
      </c>
      <c r="F7" s="135">
        <v>90</v>
      </c>
      <c r="G7" s="136">
        <v>71</v>
      </c>
      <c r="H7" s="137">
        <v>19</v>
      </c>
      <c r="I7" s="119"/>
    </row>
    <row r="8" spans="1:9" ht="14.25">
      <c r="A8" s="115">
        <v>0</v>
      </c>
      <c r="B8" s="136">
        <v>28</v>
      </c>
      <c r="C8" s="136">
        <v>15</v>
      </c>
      <c r="D8" s="136">
        <v>13</v>
      </c>
      <c r="E8" s="117">
        <v>55</v>
      </c>
      <c r="F8" s="135">
        <v>38</v>
      </c>
      <c r="G8" s="136">
        <v>35</v>
      </c>
      <c r="H8" s="137">
        <v>3</v>
      </c>
      <c r="I8" s="119"/>
    </row>
    <row r="9" spans="1:9" ht="14.25">
      <c r="A9" s="115">
        <v>1</v>
      </c>
      <c r="B9" s="136">
        <v>64</v>
      </c>
      <c r="C9" s="136">
        <v>28</v>
      </c>
      <c r="D9" s="136">
        <v>36</v>
      </c>
      <c r="E9" s="117">
        <v>56</v>
      </c>
      <c r="F9" s="135">
        <v>16</v>
      </c>
      <c r="G9" s="136">
        <v>12</v>
      </c>
      <c r="H9" s="137">
        <v>4</v>
      </c>
      <c r="I9" s="119"/>
    </row>
    <row r="10" spans="1:9" ht="14.25">
      <c r="A10" s="115">
        <v>2</v>
      </c>
      <c r="B10" s="136">
        <v>60</v>
      </c>
      <c r="C10" s="136">
        <v>31</v>
      </c>
      <c r="D10" s="136">
        <v>29</v>
      </c>
      <c r="E10" s="117">
        <v>57</v>
      </c>
      <c r="F10" s="135">
        <v>14</v>
      </c>
      <c r="G10" s="136">
        <v>8</v>
      </c>
      <c r="H10" s="137">
        <v>6</v>
      </c>
      <c r="I10" s="119"/>
    </row>
    <row r="11" spans="1:9" ht="14.25">
      <c r="A11" s="115">
        <v>3</v>
      </c>
      <c r="B11" s="136">
        <v>54</v>
      </c>
      <c r="C11" s="136">
        <v>26</v>
      </c>
      <c r="D11" s="136">
        <v>28</v>
      </c>
      <c r="E11" s="117">
        <v>58</v>
      </c>
      <c r="F11" s="135">
        <v>12</v>
      </c>
      <c r="G11" s="136">
        <v>10</v>
      </c>
      <c r="H11" s="137">
        <v>2</v>
      </c>
      <c r="I11" s="119"/>
    </row>
    <row r="12" spans="1:9" ht="14.25">
      <c r="A12" s="120">
        <v>4</v>
      </c>
      <c r="B12" s="139">
        <v>65</v>
      </c>
      <c r="C12" s="139">
        <v>38</v>
      </c>
      <c r="D12" s="139">
        <v>27</v>
      </c>
      <c r="E12" s="122">
        <v>59</v>
      </c>
      <c r="F12" s="138">
        <v>10</v>
      </c>
      <c r="G12" s="139">
        <v>6</v>
      </c>
      <c r="H12" s="140">
        <v>4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206</v>
      </c>
      <c r="C14" s="136">
        <v>104</v>
      </c>
      <c r="D14" s="136">
        <v>102</v>
      </c>
      <c r="E14" s="117" t="s">
        <v>244</v>
      </c>
      <c r="F14" s="135">
        <v>36</v>
      </c>
      <c r="G14" s="136">
        <v>26</v>
      </c>
      <c r="H14" s="137">
        <v>10</v>
      </c>
      <c r="I14" s="119"/>
    </row>
    <row r="15" spans="1:9" ht="14.25">
      <c r="A15" s="115">
        <v>5</v>
      </c>
      <c r="B15" s="136">
        <v>42</v>
      </c>
      <c r="C15" s="136">
        <v>19</v>
      </c>
      <c r="D15" s="136">
        <v>23</v>
      </c>
      <c r="E15" s="117">
        <v>60</v>
      </c>
      <c r="F15" s="135">
        <v>12</v>
      </c>
      <c r="G15" s="136">
        <v>10</v>
      </c>
      <c r="H15" s="137">
        <v>2</v>
      </c>
      <c r="I15" s="119"/>
    </row>
    <row r="16" spans="1:9" ht="14.25">
      <c r="A16" s="115">
        <v>6</v>
      </c>
      <c r="B16" s="136">
        <v>49</v>
      </c>
      <c r="C16" s="136">
        <v>29</v>
      </c>
      <c r="D16" s="136">
        <v>20</v>
      </c>
      <c r="E16" s="117">
        <v>61</v>
      </c>
      <c r="F16" s="135">
        <v>8</v>
      </c>
      <c r="G16" s="136">
        <v>5</v>
      </c>
      <c r="H16" s="137">
        <v>3</v>
      </c>
      <c r="I16" s="119"/>
    </row>
    <row r="17" spans="1:9" ht="14.25">
      <c r="A17" s="115">
        <v>7</v>
      </c>
      <c r="B17" s="136">
        <v>59</v>
      </c>
      <c r="C17" s="136">
        <v>27</v>
      </c>
      <c r="D17" s="136">
        <v>32</v>
      </c>
      <c r="E17" s="117">
        <v>62</v>
      </c>
      <c r="F17" s="135">
        <v>6</v>
      </c>
      <c r="G17" s="136">
        <v>3</v>
      </c>
      <c r="H17" s="137">
        <v>3</v>
      </c>
      <c r="I17" s="119"/>
    </row>
    <row r="18" spans="1:9" ht="14.25">
      <c r="A18" s="115">
        <v>8</v>
      </c>
      <c r="B18" s="136">
        <v>25</v>
      </c>
      <c r="C18" s="136">
        <v>13</v>
      </c>
      <c r="D18" s="136">
        <v>12</v>
      </c>
      <c r="E18" s="117">
        <v>63</v>
      </c>
      <c r="F18" s="135">
        <v>8</v>
      </c>
      <c r="G18" s="136">
        <v>6</v>
      </c>
      <c r="H18" s="137">
        <v>2</v>
      </c>
      <c r="I18" s="119"/>
    </row>
    <row r="19" spans="1:9" ht="14.25">
      <c r="A19" s="120">
        <v>9</v>
      </c>
      <c r="B19" s="139">
        <v>31</v>
      </c>
      <c r="C19" s="139">
        <v>16</v>
      </c>
      <c r="D19" s="139">
        <v>15</v>
      </c>
      <c r="E19" s="122">
        <v>64</v>
      </c>
      <c r="F19" s="138">
        <v>2</v>
      </c>
      <c r="G19" s="139">
        <v>2</v>
      </c>
      <c r="H19" s="140">
        <v>0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87</v>
      </c>
      <c r="C21" s="136">
        <v>50</v>
      </c>
      <c r="D21" s="136">
        <v>37</v>
      </c>
      <c r="E21" s="117" t="s">
        <v>246</v>
      </c>
      <c r="F21" s="135">
        <v>32</v>
      </c>
      <c r="G21" s="136">
        <v>17</v>
      </c>
      <c r="H21" s="137">
        <v>15</v>
      </c>
      <c r="I21" s="119"/>
    </row>
    <row r="22" spans="1:9" ht="14.25">
      <c r="A22" s="115">
        <v>10</v>
      </c>
      <c r="B22" s="136">
        <v>17</v>
      </c>
      <c r="C22" s="136">
        <v>9</v>
      </c>
      <c r="D22" s="136">
        <v>8</v>
      </c>
      <c r="E22" s="117">
        <v>65</v>
      </c>
      <c r="F22" s="135">
        <v>3</v>
      </c>
      <c r="G22" s="136">
        <v>3</v>
      </c>
      <c r="H22" s="137">
        <v>0</v>
      </c>
      <c r="I22" s="119"/>
    </row>
    <row r="23" spans="1:9" ht="14.25">
      <c r="A23" s="115">
        <v>11</v>
      </c>
      <c r="B23" s="136">
        <v>28</v>
      </c>
      <c r="C23" s="136">
        <v>16</v>
      </c>
      <c r="D23" s="136">
        <v>12</v>
      </c>
      <c r="E23" s="117">
        <v>66</v>
      </c>
      <c r="F23" s="135">
        <v>7</v>
      </c>
      <c r="G23" s="136">
        <v>3</v>
      </c>
      <c r="H23" s="137">
        <v>4</v>
      </c>
      <c r="I23" s="119"/>
    </row>
    <row r="24" spans="1:9" ht="14.25">
      <c r="A24" s="115">
        <v>12</v>
      </c>
      <c r="B24" s="136">
        <v>14</v>
      </c>
      <c r="C24" s="136">
        <v>8</v>
      </c>
      <c r="D24" s="136">
        <v>6</v>
      </c>
      <c r="E24" s="117">
        <v>67</v>
      </c>
      <c r="F24" s="135">
        <v>11</v>
      </c>
      <c r="G24" s="136">
        <v>6</v>
      </c>
      <c r="H24" s="137">
        <v>5</v>
      </c>
      <c r="I24" s="119"/>
    </row>
    <row r="25" spans="1:9" ht="14.25">
      <c r="A25" s="115">
        <v>13</v>
      </c>
      <c r="B25" s="136">
        <v>14</v>
      </c>
      <c r="C25" s="136">
        <v>8</v>
      </c>
      <c r="D25" s="136">
        <v>6</v>
      </c>
      <c r="E25" s="117">
        <v>68</v>
      </c>
      <c r="F25" s="135">
        <v>8</v>
      </c>
      <c r="G25" s="136">
        <v>5</v>
      </c>
      <c r="H25" s="137">
        <v>3</v>
      </c>
      <c r="I25" s="119"/>
    </row>
    <row r="26" spans="1:9" ht="14.25">
      <c r="A26" s="120">
        <v>14</v>
      </c>
      <c r="B26" s="139">
        <v>14</v>
      </c>
      <c r="C26" s="139">
        <v>9</v>
      </c>
      <c r="D26" s="139">
        <v>5</v>
      </c>
      <c r="E26" s="122">
        <v>69</v>
      </c>
      <c r="F26" s="138">
        <v>3</v>
      </c>
      <c r="G26" s="139">
        <v>0</v>
      </c>
      <c r="H26" s="140">
        <v>3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199</v>
      </c>
      <c r="C28" s="136">
        <v>121</v>
      </c>
      <c r="D28" s="136">
        <v>78</v>
      </c>
      <c r="E28" s="117" t="s">
        <v>248</v>
      </c>
      <c r="F28" s="135">
        <v>17</v>
      </c>
      <c r="G28" s="136">
        <v>10</v>
      </c>
      <c r="H28" s="137">
        <v>7</v>
      </c>
      <c r="I28" s="119"/>
    </row>
    <row r="29" spans="1:9" ht="14.25">
      <c r="A29" s="115">
        <v>15</v>
      </c>
      <c r="B29" s="136">
        <v>12</v>
      </c>
      <c r="C29" s="136">
        <v>5</v>
      </c>
      <c r="D29" s="136">
        <v>7</v>
      </c>
      <c r="E29" s="117">
        <v>70</v>
      </c>
      <c r="F29" s="135">
        <v>2</v>
      </c>
      <c r="G29" s="136">
        <v>1</v>
      </c>
      <c r="H29" s="137">
        <v>1</v>
      </c>
      <c r="I29" s="119"/>
    </row>
    <row r="30" spans="1:9" ht="14.25">
      <c r="A30" s="115">
        <v>16</v>
      </c>
      <c r="B30" s="136">
        <v>12</v>
      </c>
      <c r="C30" s="136">
        <v>8</v>
      </c>
      <c r="D30" s="136">
        <v>4</v>
      </c>
      <c r="E30" s="117">
        <v>71</v>
      </c>
      <c r="F30" s="135">
        <v>3</v>
      </c>
      <c r="G30" s="136">
        <v>2</v>
      </c>
      <c r="H30" s="137">
        <v>1</v>
      </c>
      <c r="I30" s="119"/>
    </row>
    <row r="31" spans="1:9" ht="14.25">
      <c r="A31" s="115">
        <v>17</v>
      </c>
      <c r="B31" s="136">
        <v>5</v>
      </c>
      <c r="C31" s="136">
        <v>4</v>
      </c>
      <c r="D31" s="136">
        <v>1</v>
      </c>
      <c r="E31" s="117">
        <v>72</v>
      </c>
      <c r="F31" s="135">
        <v>5</v>
      </c>
      <c r="G31" s="136">
        <v>3</v>
      </c>
      <c r="H31" s="137">
        <v>2</v>
      </c>
      <c r="I31" s="119"/>
    </row>
    <row r="32" spans="1:9" ht="14.25">
      <c r="A32" s="115">
        <v>18</v>
      </c>
      <c r="B32" s="136">
        <v>43</v>
      </c>
      <c r="C32" s="136">
        <v>27</v>
      </c>
      <c r="D32" s="136">
        <v>16</v>
      </c>
      <c r="E32" s="117">
        <v>73</v>
      </c>
      <c r="F32" s="135">
        <v>5</v>
      </c>
      <c r="G32" s="136">
        <v>2</v>
      </c>
      <c r="H32" s="137">
        <v>3</v>
      </c>
      <c r="I32" s="119"/>
    </row>
    <row r="33" spans="1:9" ht="14.25">
      <c r="A33" s="120">
        <v>19</v>
      </c>
      <c r="B33" s="139">
        <v>127</v>
      </c>
      <c r="C33" s="139">
        <v>77</v>
      </c>
      <c r="D33" s="139">
        <v>50</v>
      </c>
      <c r="E33" s="122">
        <v>74</v>
      </c>
      <c r="F33" s="138">
        <v>2</v>
      </c>
      <c r="G33" s="139">
        <v>2</v>
      </c>
      <c r="H33" s="140">
        <v>0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539</v>
      </c>
      <c r="C35" s="136">
        <v>266</v>
      </c>
      <c r="D35" s="136">
        <v>273</v>
      </c>
      <c r="E35" s="117" t="s">
        <v>250</v>
      </c>
      <c r="F35" s="135">
        <v>12</v>
      </c>
      <c r="G35" s="136">
        <v>4</v>
      </c>
      <c r="H35" s="137">
        <v>8</v>
      </c>
      <c r="I35" s="119"/>
    </row>
    <row r="36" spans="1:9" ht="14.25">
      <c r="A36" s="115">
        <v>20</v>
      </c>
      <c r="B36" s="136">
        <v>76</v>
      </c>
      <c r="C36" s="136">
        <v>45</v>
      </c>
      <c r="D36" s="136">
        <v>31</v>
      </c>
      <c r="E36" s="117">
        <v>75</v>
      </c>
      <c r="F36" s="135">
        <v>4</v>
      </c>
      <c r="G36" s="136">
        <v>2</v>
      </c>
      <c r="H36" s="137">
        <v>2</v>
      </c>
      <c r="I36" s="119"/>
    </row>
    <row r="37" spans="1:9" ht="14.25">
      <c r="A37" s="115">
        <v>21</v>
      </c>
      <c r="B37" s="136">
        <v>92</v>
      </c>
      <c r="C37" s="136">
        <v>50</v>
      </c>
      <c r="D37" s="136">
        <v>42</v>
      </c>
      <c r="E37" s="117">
        <v>76</v>
      </c>
      <c r="F37" s="135">
        <v>2</v>
      </c>
      <c r="G37" s="136">
        <v>1</v>
      </c>
      <c r="H37" s="137">
        <v>1</v>
      </c>
      <c r="I37" s="119"/>
    </row>
    <row r="38" spans="1:9" ht="14.25">
      <c r="A38" s="115">
        <v>22</v>
      </c>
      <c r="B38" s="136">
        <v>116</v>
      </c>
      <c r="C38" s="136">
        <v>63</v>
      </c>
      <c r="D38" s="136">
        <v>53</v>
      </c>
      <c r="E38" s="117">
        <v>77</v>
      </c>
      <c r="F38" s="135">
        <v>6</v>
      </c>
      <c r="G38" s="136">
        <v>1</v>
      </c>
      <c r="H38" s="137">
        <v>5</v>
      </c>
      <c r="I38" s="119"/>
    </row>
    <row r="39" spans="1:9" ht="14.25">
      <c r="A39" s="115">
        <v>23</v>
      </c>
      <c r="B39" s="136">
        <v>150</v>
      </c>
      <c r="C39" s="136">
        <v>59</v>
      </c>
      <c r="D39" s="136">
        <v>91</v>
      </c>
      <c r="E39" s="117">
        <v>78</v>
      </c>
      <c r="F39" s="135" t="s">
        <v>210</v>
      </c>
      <c r="G39" s="136" t="s">
        <v>210</v>
      </c>
      <c r="H39" s="137" t="s">
        <v>210</v>
      </c>
      <c r="I39" s="119"/>
    </row>
    <row r="40" spans="1:9" ht="14.25">
      <c r="A40" s="120">
        <v>24</v>
      </c>
      <c r="B40" s="139">
        <v>105</v>
      </c>
      <c r="C40" s="139">
        <v>49</v>
      </c>
      <c r="D40" s="139">
        <v>56</v>
      </c>
      <c r="E40" s="122">
        <v>79</v>
      </c>
      <c r="F40" s="138" t="s">
        <v>210</v>
      </c>
      <c r="G40" s="139" t="s">
        <v>210</v>
      </c>
      <c r="H40" s="140" t="s">
        <v>210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577</v>
      </c>
      <c r="C42" s="136">
        <v>306</v>
      </c>
      <c r="D42" s="136">
        <v>271</v>
      </c>
      <c r="E42" s="117" t="s">
        <v>252</v>
      </c>
      <c r="F42" s="135">
        <v>9</v>
      </c>
      <c r="G42" s="136">
        <v>2</v>
      </c>
      <c r="H42" s="137">
        <v>7</v>
      </c>
      <c r="I42" s="119"/>
    </row>
    <row r="43" spans="1:9" ht="14.25">
      <c r="A43" s="115">
        <v>25</v>
      </c>
      <c r="B43" s="136">
        <v>109</v>
      </c>
      <c r="C43" s="136">
        <v>58</v>
      </c>
      <c r="D43" s="136">
        <v>51</v>
      </c>
      <c r="E43" s="117">
        <v>80</v>
      </c>
      <c r="F43" s="135">
        <v>5</v>
      </c>
      <c r="G43" s="136">
        <v>1</v>
      </c>
      <c r="H43" s="137">
        <v>4</v>
      </c>
      <c r="I43" s="119"/>
    </row>
    <row r="44" spans="1:9" ht="14.25">
      <c r="A44" s="115">
        <v>26</v>
      </c>
      <c r="B44" s="136">
        <v>111</v>
      </c>
      <c r="C44" s="136">
        <v>58</v>
      </c>
      <c r="D44" s="136">
        <v>53</v>
      </c>
      <c r="E44" s="117">
        <v>81</v>
      </c>
      <c r="F44" s="135">
        <v>1</v>
      </c>
      <c r="G44" s="136">
        <v>0</v>
      </c>
      <c r="H44" s="137">
        <v>1</v>
      </c>
      <c r="I44" s="119"/>
    </row>
    <row r="45" spans="1:9" ht="14.25">
      <c r="A45" s="115">
        <v>27</v>
      </c>
      <c r="B45" s="136">
        <v>116</v>
      </c>
      <c r="C45" s="136">
        <v>58</v>
      </c>
      <c r="D45" s="136">
        <v>58</v>
      </c>
      <c r="E45" s="117">
        <v>82</v>
      </c>
      <c r="F45" s="135">
        <v>3</v>
      </c>
      <c r="G45" s="136">
        <v>1</v>
      </c>
      <c r="H45" s="137">
        <v>2</v>
      </c>
      <c r="I45" s="119"/>
    </row>
    <row r="46" spans="1:9" ht="14.25">
      <c r="A46" s="115">
        <v>28</v>
      </c>
      <c r="B46" s="136">
        <v>118</v>
      </c>
      <c r="C46" s="136">
        <v>63</v>
      </c>
      <c r="D46" s="136">
        <v>55</v>
      </c>
      <c r="E46" s="117">
        <v>83</v>
      </c>
      <c r="F46" s="135" t="s">
        <v>210</v>
      </c>
      <c r="G46" s="136" t="s">
        <v>210</v>
      </c>
      <c r="H46" s="137" t="s">
        <v>210</v>
      </c>
      <c r="I46" s="119"/>
    </row>
    <row r="47" spans="1:9" ht="14.25">
      <c r="A47" s="120">
        <v>29</v>
      </c>
      <c r="B47" s="139">
        <v>123</v>
      </c>
      <c r="C47" s="139">
        <v>69</v>
      </c>
      <c r="D47" s="139">
        <v>54</v>
      </c>
      <c r="E47" s="122">
        <v>84</v>
      </c>
      <c r="F47" s="138" t="s">
        <v>210</v>
      </c>
      <c r="G47" s="139" t="s">
        <v>210</v>
      </c>
      <c r="H47" s="140" t="s">
        <v>210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490</v>
      </c>
      <c r="C49" s="136">
        <v>259</v>
      </c>
      <c r="D49" s="136">
        <v>231</v>
      </c>
      <c r="E49" s="117" t="s">
        <v>254</v>
      </c>
      <c r="F49" s="135">
        <v>10</v>
      </c>
      <c r="G49" s="136">
        <v>3</v>
      </c>
      <c r="H49" s="137">
        <v>7</v>
      </c>
      <c r="I49" s="119"/>
    </row>
    <row r="50" spans="1:9" ht="14.25">
      <c r="A50" s="115">
        <v>30</v>
      </c>
      <c r="B50" s="136">
        <v>123</v>
      </c>
      <c r="C50" s="136">
        <v>65</v>
      </c>
      <c r="D50" s="136">
        <v>58</v>
      </c>
      <c r="E50" s="117">
        <v>85</v>
      </c>
      <c r="F50" s="135">
        <v>4</v>
      </c>
      <c r="G50" s="136">
        <v>3</v>
      </c>
      <c r="H50" s="137">
        <v>1</v>
      </c>
      <c r="I50" s="119"/>
    </row>
    <row r="51" spans="1:9" ht="14.25">
      <c r="A51" s="115">
        <v>31</v>
      </c>
      <c r="B51" s="136">
        <v>115</v>
      </c>
      <c r="C51" s="136">
        <v>57</v>
      </c>
      <c r="D51" s="136">
        <v>58</v>
      </c>
      <c r="E51" s="117">
        <v>86</v>
      </c>
      <c r="F51" s="135">
        <v>3</v>
      </c>
      <c r="G51" s="136">
        <v>0</v>
      </c>
      <c r="H51" s="137">
        <v>3</v>
      </c>
      <c r="I51" s="119"/>
    </row>
    <row r="52" spans="1:9" ht="14.25">
      <c r="A52" s="115">
        <v>32</v>
      </c>
      <c r="B52" s="136">
        <v>92</v>
      </c>
      <c r="C52" s="136">
        <v>54</v>
      </c>
      <c r="D52" s="136">
        <v>38</v>
      </c>
      <c r="E52" s="117">
        <v>87</v>
      </c>
      <c r="F52" s="135" t="s">
        <v>210</v>
      </c>
      <c r="G52" s="136" t="s">
        <v>210</v>
      </c>
      <c r="H52" s="137" t="s">
        <v>210</v>
      </c>
      <c r="I52" s="119"/>
    </row>
    <row r="53" spans="1:9" ht="14.25">
      <c r="A53" s="115">
        <v>33</v>
      </c>
      <c r="B53" s="136">
        <v>83</v>
      </c>
      <c r="C53" s="136">
        <v>38</v>
      </c>
      <c r="D53" s="136">
        <v>45</v>
      </c>
      <c r="E53" s="117">
        <v>88</v>
      </c>
      <c r="F53" s="135">
        <v>1</v>
      </c>
      <c r="G53" s="136">
        <v>0</v>
      </c>
      <c r="H53" s="137">
        <v>1</v>
      </c>
      <c r="I53" s="119"/>
    </row>
    <row r="54" spans="1:9" ht="14.25">
      <c r="A54" s="120">
        <v>34</v>
      </c>
      <c r="B54" s="139">
        <v>77</v>
      </c>
      <c r="C54" s="139">
        <v>45</v>
      </c>
      <c r="D54" s="139">
        <v>32</v>
      </c>
      <c r="E54" s="122">
        <v>89</v>
      </c>
      <c r="F54" s="138">
        <v>2</v>
      </c>
      <c r="G54" s="139">
        <v>0</v>
      </c>
      <c r="H54" s="140">
        <v>2</v>
      </c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303</v>
      </c>
      <c r="C56" s="136">
        <v>172</v>
      </c>
      <c r="D56" s="136">
        <v>131</v>
      </c>
      <c r="E56" s="117" t="s">
        <v>256</v>
      </c>
      <c r="F56" s="135">
        <v>3</v>
      </c>
      <c r="G56" s="136">
        <v>0</v>
      </c>
      <c r="H56" s="137">
        <v>3</v>
      </c>
      <c r="I56" s="119"/>
    </row>
    <row r="57" spans="1:9" ht="14.25">
      <c r="A57" s="115">
        <v>35</v>
      </c>
      <c r="B57" s="136">
        <v>81</v>
      </c>
      <c r="C57" s="136">
        <v>39</v>
      </c>
      <c r="D57" s="136">
        <v>42</v>
      </c>
      <c r="E57" s="117">
        <v>90</v>
      </c>
      <c r="F57" s="135">
        <v>1</v>
      </c>
      <c r="G57" s="136">
        <v>0</v>
      </c>
      <c r="H57" s="137">
        <v>1</v>
      </c>
      <c r="I57" s="119"/>
    </row>
    <row r="58" spans="1:9" ht="14.25">
      <c r="A58" s="115">
        <v>36</v>
      </c>
      <c r="B58" s="136">
        <v>79</v>
      </c>
      <c r="C58" s="136">
        <v>46</v>
      </c>
      <c r="D58" s="136">
        <v>33</v>
      </c>
      <c r="E58" s="117">
        <v>91</v>
      </c>
      <c r="F58" s="135">
        <v>2</v>
      </c>
      <c r="G58" s="136">
        <v>0</v>
      </c>
      <c r="H58" s="137">
        <v>2</v>
      </c>
      <c r="I58" s="119"/>
    </row>
    <row r="59" spans="1:9" ht="14.25">
      <c r="A59" s="115">
        <v>37</v>
      </c>
      <c r="B59" s="136">
        <v>46</v>
      </c>
      <c r="C59" s="136">
        <v>29</v>
      </c>
      <c r="D59" s="136">
        <v>17</v>
      </c>
      <c r="E59" s="117">
        <v>92</v>
      </c>
      <c r="F59" s="135"/>
      <c r="G59" s="136"/>
      <c r="H59" s="137"/>
      <c r="I59" s="119"/>
    </row>
    <row r="60" spans="1:9" ht="14.25">
      <c r="A60" s="115">
        <v>38</v>
      </c>
      <c r="B60" s="136">
        <v>50</v>
      </c>
      <c r="C60" s="136">
        <v>31</v>
      </c>
      <c r="D60" s="136">
        <v>19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>
        <v>47</v>
      </c>
      <c r="C61" s="139">
        <v>27</v>
      </c>
      <c r="D61" s="139">
        <v>20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180</v>
      </c>
      <c r="C63" s="136">
        <v>123</v>
      </c>
      <c r="D63" s="136">
        <v>57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46</v>
      </c>
      <c r="C64" s="136">
        <v>34</v>
      </c>
      <c r="D64" s="136">
        <v>12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32</v>
      </c>
      <c r="C65" s="136">
        <v>21</v>
      </c>
      <c r="D65" s="136">
        <v>11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35</v>
      </c>
      <c r="C66" s="136">
        <v>15</v>
      </c>
      <c r="D66" s="136">
        <v>20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29</v>
      </c>
      <c r="C67" s="136">
        <v>22</v>
      </c>
      <c r="D67" s="136">
        <v>7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38</v>
      </c>
      <c r="C68" s="139">
        <v>31</v>
      </c>
      <c r="D68" s="139">
        <v>7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128</v>
      </c>
      <c r="C70" s="136">
        <v>94</v>
      </c>
      <c r="D70" s="136">
        <v>34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25</v>
      </c>
      <c r="C71" s="136">
        <v>18</v>
      </c>
      <c r="D71" s="136">
        <v>7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26</v>
      </c>
      <c r="C72" s="136">
        <v>20</v>
      </c>
      <c r="D72" s="136">
        <v>6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28</v>
      </c>
      <c r="C73" s="136">
        <v>19</v>
      </c>
      <c r="D73" s="136">
        <v>9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25</v>
      </c>
      <c r="C74" s="136">
        <v>18</v>
      </c>
      <c r="D74" s="136">
        <v>7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24</v>
      </c>
      <c r="C75" s="139">
        <v>19</v>
      </c>
      <c r="D75" s="139">
        <v>5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564</v>
      </c>
      <c r="G76" s="116">
        <f>C7+C14+C21</f>
        <v>292</v>
      </c>
      <c r="H76" s="110">
        <f>D7+D14+D21</f>
        <v>272</v>
      </c>
    </row>
    <row r="77" spans="1:8" ht="14.25">
      <c r="A77" s="115" t="s">
        <v>260</v>
      </c>
      <c r="B77" s="136">
        <v>139</v>
      </c>
      <c r="C77" s="136">
        <v>98</v>
      </c>
      <c r="D77" s="136">
        <v>41</v>
      </c>
      <c r="E77" s="117" t="s">
        <v>269</v>
      </c>
      <c r="F77" s="118">
        <f>B28+B35+B42+B49+B56+B63+B70+B77+F7+F14</f>
        <v>2681</v>
      </c>
      <c r="G77" s="116">
        <f>C28+C35+C42+C49+C56+C63+C70+C77+G7+G14</f>
        <v>1536</v>
      </c>
      <c r="H77" s="110">
        <f>D28+D35+D42+D49+D56+D63+D70+D77+H7+H14</f>
        <v>1145</v>
      </c>
    </row>
    <row r="78" spans="1:8" ht="14.25">
      <c r="A78" s="115">
        <v>50</v>
      </c>
      <c r="B78" s="136">
        <v>33</v>
      </c>
      <c r="C78" s="136">
        <v>24</v>
      </c>
      <c r="D78" s="136">
        <v>9</v>
      </c>
      <c r="E78" s="117" t="s">
        <v>270</v>
      </c>
      <c r="F78" s="118">
        <f>F21+F28+F35+F42+F49+F56+F63+F70</f>
        <v>83</v>
      </c>
      <c r="G78" s="116">
        <f>G21+G28+G35+G42+G49+G56+G63+G70</f>
        <v>36</v>
      </c>
      <c r="H78" s="110">
        <f>H21+H28+H35+H42+H49+H56+H63+H70</f>
        <v>47</v>
      </c>
    </row>
    <row r="79" spans="1:8" ht="14.25">
      <c r="A79" s="115">
        <v>51</v>
      </c>
      <c r="B79" s="136">
        <v>31</v>
      </c>
      <c r="C79" s="136">
        <v>21</v>
      </c>
      <c r="D79" s="136">
        <v>10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30</v>
      </c>
      <c r="C80" s="136">
        <v>20</v>
      </c>
      <c r="D80" s="136">
        <v>10</v>
      </c>
      <c r="E80" s="117" t="s">
        <v>268</v>
      </c>
      <c r="F80" s="126">
        <f>F76/$B$5*100</f>
        <v>16.947115384615387</v>
      </c>
      <c r="G80" s="127">
        <f>G76/$C$5*100</f>
        <v>15.665236051502147</v>
      </c>
      <c r="H80" s="128">
        <f>H76/$D$5*100</f>
        <v>18.579234972677597</v>
      </c>
    </row>
    <row r="81" spans="1:8" ht="14.25">
      <c r="A81" s="115">
        <v>53</v>
      </c>
      <c r="B81" s="136">
        <v>20</v>
      </c>
      <c r="C81" s="136">
        <v>12</v>
      </c>
      <c r="D81" s="136">
        <v>8</v>
      </c>
      <c r="E81" s="117" t="s">
        <v>269</v>
      </c>
      <c r="F81" s="126">
        <f>F77/$B$5*100</f>
        <v>80.55889423076923</v>
      </c>
      <c r="G81" s="127">
        <f>G77/$C$5*100</f>
        <v>82.40343347639485</v>
      </c>
      <c r="H81" s="128">
        <f>H77/$D$5*100</f>
        <v>78.2103825136612</v>
      </c>
    </row>
    <row r="82" spans="1:8" ht="15" thickBot="1">
      <c r="A82" s="129">
        <v>54</v>
      </c>
      <c r="B82" s="141">
        <v>25</v>
      </c>
      <c r="C82" s="141">
        <v>21</v>
      </c>
      <c r="D82" s="141">
        <v>4</v>
      </c>
      <c r="E82" s="131" t="s">
        <v>270</v>
      </c>
      <c r="F82" s="132">
        <f>F78/$B$5*100</f>
        <v>2.4939903846153846</v>
      </c>
      <c r="G82" s="133">
        <f>G78/$C$5*100</f>
        <v>1.9313304721030045</v>
      </c>
      <c r="H82" s="134">
        <f>H78/$D$5*100</f>
        <v>3.210382513661202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213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2</v>
      </c>
      <c r="B2" s="4" t="s">
        <v>3</v>
      </c>
    </row>
    <row r="3" spans="1:55" s="4" customFormat="1" ht="14.25" thickBot="1">
      <c r="A3" s="4" t="s">
        <v>4</v>
      </c>
      <c r="H3" s="232"/>
      <c r="I3" s="232"/>
      <c r="J3" s="232"/>
      <c r="Q3" s="232"/>
      <c r="R3" s="232"/>
      <c r="S3" s="232"/>
      <c r="Z3" s="232"/>
      <c r="AA3" s="232"/>
      <c r="AB3" s="232"/>
      <c r="AI3" s="232"/>
      <c r="AJ3" s="232"/>
      <c r="AK3" s="232"/>
      <c r="AR3" s="232"/>
      <c r="AS3" s="232"/>
      <c r="AT3" s="232"/>
      <c r="BA3" s="232"/>
      <c r="BB3" s="232"/>
      <c r="BC3" s="232"/>
    </row>
    <row r="4" spans="1:55" ht="13.5">
      <c r="A4" s="239"/>
      <c r="B4" s="242" t="s">
        <v>5</v>
      </c>
      <c r="C4" s="236" t="s">
        <v>6</v>
      </c>
      <c r="D4" s="236" t="s">
        <v>7</v>
      </c>
      <c r="E4" s="236" t="s">
        <v>8</v>
      </c>
      <c r="F4" s="236" t="s">
        <v>9</v>
      </c>
      <c r="G4" s="236" t="s">
        <v>10</v>
      </c>
      <c r="H4" s="236" t="s">
        <v>11</v>
      </c>
      <c r="I4" s="236" t="s">
        <v>12</v>
      </c>
      <c r="J4" s="236" t="s">
        <v>13</v>
      </c>
      <c r="K4" s="236" t="s">
        <v>14</v>
      </c>
      <c r="L4" s="236" t="s">
        <v>15</v>
      </c>
      <c r="M4" s="236" t="s">
        <v>16</v>
      </c>
      <c r="N4" s="236" t="s">
        <v>17</v>
      </c>
      <c r="O4" s="236" t="s">
        <v>18</v>
      </c>
      <c r="P4" s="236" t="s">
        <v>19</v>
      </c>
      <c r="Q4" s="236" t="s">
        <v>20</v>
      </c>
      <c r="R4" s="236" t="s">
        <v>21</v>
      </c>
      <c r="S4" s="236" t="s">
        <v>22</v>
      </c>
      <c r="T4" s="236" t="s">
        <v>23</v>
      </c>
      <c r="U4" s="236" t="s">
        <v>24</v>
      </c>
      <c r="V4" s="236" t="s">
        <v>25</v>
      </c>
      <c r="W4" s="236" t="s">
        <v>26</v>
      </c>
      <c r="X4" s="236" t="s">
        <v>27</v>
      </c>
      <c r="Y4" s="236" t="s">
        <v>28</v>
      </c>
      <c r="Z4" s="236" t="s">
        <v>29</v>
      </c>
      <c r="AA4" s="236" t="s">
        <v>30</v>
      </c>
      <c r="AB4" s="236" t="s">
        <v>31</v>
      </c>
      <c r="AC4" s="236" t="s">
        <v>32</v>
      </c>
      <c r="AD4" s="236" t="s">
        <v>33</v>
      </c>
      <c r="AE4" s="236" t="s">
        <v>34</v>
      </c>
      <c r="AF4" s="236" t="s">
        <v>35</v>
      </c>
      <c r="AG4" s="236" t="s">
        <v>36</v>
      </c>
      <c r="AH4" s="236" t="s">
        <v>37</v>
      </c>
      <c r="AI4" s="236" t="s">
        <v>38</v>
      </c>
      <c r="AJ4" s="236" t="s">
        <v>39</v>
      </c>
      <c r="AK4" s="236" t="s">
        <v>40</v>
      </c>
      <c r="AL4" s="236" t="s">
        <v>41</v>
      </c>
      <c r="AM4" s="236" t="s">
        <v>42</v>
      </c>
      <c r="AN4" s="236" t="s">
        <v>43</v>
      </c>
      <c r="AO4" s="236" t="s">
        <v>44</v>
      </c>
      <c r="AP4" s="236" t="s">
        <v>45</v>
      </c>
      <c r="AQ4" s="236" t="s">
        <v>46</v>
      </c>
      <c r="AR4" s="236" t="s">
        <v>47</v>
      </c>
      <c r="AS4" s="236" t="s">
        <v>48</v>
      </c>
      <c r="AT4" s="236" t="s">
        <v>49</v>
      </c>
      <c r="AU4" s="236" t="s">
        <v>50</v>
      </c>
      <c r="AV4" s="236" t="s">
        <v>51</v>
      </c>
      <c r="AW4" s="245" t="s">
        <v>52</v>
      </c>
      <c r="AX4" s="233"/>
      <c r="AY4" s="233"/>
      <c r="AZ4" s="233"/>
      <c r="BA4" s="233"/>
      <c r="BB4" s="233"/>
      <c r="BC4" s="214"/>
    </row>
    <row r="5" spans="1:55" ht="13.5">
      <c r="A5" s="240"/>
      <c r="B5" s="243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46"/>
      <c r="AX5" s="234"/>
      <c r="AY5" s="234"/>
      <c r="AZ5" s="234"/>
      <c r="BA5" s="234"/>
      <c r="BB5" s="234"/>
      <c r="BC5" s="215"/>
    </row>
    <row r="6" spans="1:55" ht="14.25" thickBot="1">
      <c r="A6" s="241"/>
      <c r="B6" s="244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47"/>
      <c r="AX6" s="235"/>
      <c r="AY6" s="235"/>
      <c r="AZ6" s="235"/>
      <c r="BA6" s="235"/>
      <c r="BB6" s="235"/>
      <c r="BC6" s="216"/>
    </row>
    <row r="7" spans="1:55" ht="13.5">
      <c r="A7" s="6" t="s">
        <v>53</v>
      </c>
      <c r="B7" s="7">
        <f aca="true" t="shared" si="0" ref="B7:AW7">B8+B13</f>
        <v>14396</v>
      </c>
      <c r="C7" s="8">
        <f t="shared" si="0"/>
        <v>191</v>
      </c>
      <c r="D7" s="8">
        <f t="shared" si="0"/>
        <v>55</v>
      </c>
      <c r="E7" s="8">
        <f t="shared" si="0"/>
        <v>30</v>
      </c>
      <c r="F7" s="8">
        <f t="shared" si="0"/>
        <v>51</v>
      </c>
      <c r="G7" s="8">
        <f t="shared" si="0"/>
        <v>13</v>
      </c>
      <c r="H7" s="8">
        <f t="shared" si="0"/>
        <v>25</v>
      </c>
      <c r="I7" s="8">
        <f t="shared" si="0"/>
        <v>18</v>
      </c>
      <c r="J7" s="8">
        <f t="shared" si="0"/>
        <v>64</v>
      </c>
      <c r="K7" s="8">
        <f t="shared" si="0"/>
        <v>36</v>
      </c>
      <c r="L7" s="8">
        <f t="shared" si="0"/>
        <v>25</v>
      </c>
      <c r="M7" s="8">
        <f t="shared" si="0"/>
        <v>236</v>
      </c>
      <c r="N7" s="8">
        <f t="shared" si="0"/>
        <v>300</v>
      </c>
      <c r="O7" s="8">
        <f t="shared" si="0"/>
        <v>810</v>
      </c>
      <c r="P7" s="8">
        <f t="shared" si="0"/>
        <v>472</v>
      </c>
      <c r="Q7" s="8">
        <f t="shared" si="0"/>
        <v>22</v>
      </c>
      <c r="R7" s="8">
        <f t="shared" si="0"/>
        <v>29</v>
      </c>
      <c r="S7" s="8">
        <f t="shared" si="0"/>
        <v>33</v>
      </c>
      <c r="T7" s="8">
        <f t="shared" si="0"/>
        <v>32</v>
      </c>
      <c r="U7" s="8">
        <f t="shared" si="0"/>
        <v>29</v>
      </c>
      <c r="V7" s="8">
        <f t="shared" si="0"/>
        <v>43</v>
      </c>
      <c r="W7" s="8">
        <f t="shared" si="0"/>
        <v>84</v>
      </c>
      <c r="X7" s="8">
        <f t="shared" si="0"/>
        <v>149</v>
      </c>
      <c r="Y7" s="8">
        <f t="shared" si="0"/>
        <v>335</v>
      </c>
      <c r="Z7" s="8">
        <f t="shared" si="0"/>
        <v>72</v>
      </c>
      <c r="AA7" s="8">
        <f t="shared" si="0"/>
        <v>143</v>
      </c>
      <c r="AB7" s="8">
        <f t="shared" si="0"/>
        <v>348</v>
      </c>
      <c r="AC7" s="8">
        <f t="shared" si="0"/>
        <v>1770</v>
      </c>
      <c r="AD7" s="8">
        <f t="shared" si="0"/>
        <v>1276</v>
      </c>
      <c r="AE7" s="8">
        <f t="shared" si="0"/>
        <v>157</v>
      </c>
      <c r="AF7" s="8">
        <f t="shared" si="0"/>
        <v>162</v>
      </c>
      <c r="AG7" s="8">
        <f t="shared" si="0"/>
        <v>89</v>
      </c>
      <c r="AH7" s="8">
        <f t="shared" si="0"/>
        <v>86</v>
      </c>
      <c r="AI7" s="8">
        <f t="shared" si="0"/>
        <v>386</v>
      </c>
      <c r="AJ7" s="8">
        <f t="shared" si="0"/>
        <v>489</v>
      </c>
      <c r="AK7" s="8">
        <f t="shared" si="0"/>
        <v>215</v>
      </c>
      <c r="AL7" s="8">
        <f t="shared" si="0"/>
        <v>1573</v>
      </c>
      <c r="AM7" s="8">
        <f t="shared" si="0"/>
        <v>966</v>
      </c>
      <c r="AN7" s="8">
        <f t="shared" si="0"/>
        <v>789</v>
      </c>
      <c r="AO7" s="8">
        <f t="shared" si="0"/>
        <v>328</v>
      </c>
      <c r="AP7" s="8">
        <f t="shared" si="0"/>
        <v>54</v>
      </c>
      <c r="AQ7" s="8">
        <f t="shared" si="0"/>
        <v>108</v>
      </c>
      <c r="AR7" s="8">
        <f t="shared" si="0"/>
        <v>73</v>
      </c>
      <c r="AS7" s="8">
        <f t="shared" si="0"/>
        <v>72</v>
      </c>
      <c r="AT7" s="8">
        <f t="shared" si="0"/>
        <v>41</v>
      </c>
      <c r="AU7" s="8">
        <f t="shared" si="0"/>
        <v>102</v>
      </c>
      <c r="AV7" s="8">
        <f t="shared" si="0"/>
        <v>82</v>
      </c>
      <c r="AW7" s="9">
        <f t="shared" si="0"/>
        <v>1933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8627</v>
      </c>
      <c r="C8" s="14">
        <f t="shared" si="1"/>
        <v>151</v>
      </c>
      <c r="D8" s="14">
        <f t="shared" si="1"/>
        <v>31</v>
      </c>
      <c r="E8" s="14">
        <f t="shared" si="1"/>
        <v>24</v>
      </c>
      <c r="F8" s="14">
        <f t="shared" si="1"/>
        <v>36</v>
      </c>
      <c r="G8" s="14">
        <f t="shared" si="1"/>
        <v>12</v>
      </c>
      <c r="H8" s="14">
        <f t="shared" si="1"/>
        <v>19</v>
      </c>
      <c r="I8" s="14">
        <f t="shared" si="1"/>
        <v>16</v>
      </c>
      <c r="J8" s="14">
        <f t="shared" si="1"/>
        <v>38</v>
      </c>
      <c r="K8" s="14">
        <f t="shared" si="1"/>
        <v>27</v>
      </c>
      <c r="L8" s="14">
        <f t="shared" si="1"/>
        <v>16</v>
      </c>
      <c r="M8" s="14">
        <f t="shared" si="1"/>
        <v>154</v>
      </c>
      <c r="N8" s="14">
        <f t="shared" si="1"/>
        <v>202</v>
      </c>
      <c r="O8" s="14">
        <f t="shared" si="1"/>
        <v>563</v>
      </c>
      <c r="P8" s="14">
        <f t="shared" si="1"/>
        <v>326</v>
      </c>
      <c r="Q8" s="14">
        <f t="shared" si="1"/>
        <v>17</v>
      </c>
      <c r="R8" s="14">
        <f t="shared" si="1"/>
        <v>22</v>
      </c>
      <c r="S8" s="14">
        <f t="shared" si="1"/>
        <v>31</v>
      </c>
      <c r="T8" s="14">
        <f t="shared" si="1"/>
        <v>28</v>
      </c>
      <c r="U8" s="14">
        <f t="shared" si="1"/>
        <v>11</v>
      </c>
      <c r="V8" s="14">
        <f t="shared" si="1"/>
        <v>35</v>
      </c>
      <c r="W8" s="14">
        <f t="shared" si="1"/>
        <v>47</v>
      </c>
      <c r="X8" s="14">
        <f t="shared" si="1"/>
        <v>92</v>
      </c>
      <c r="Y8" s="14">
        <f t="shared" si="1"/>
        <v>218</v>
      </c>
      <c r="Z8" s="14">
        <f t="shared" si="1"/>
        <v>52</v>
      </c>
      <c r="AA8" s="14">
        <f t="shared" si="1"/>
        <v>93</v>
      </c>
      <c r="AB8" s="14">
        <f t="shared" si="1"/>
        <v>204</v>
      </c>
      <c r="AC8" s="14">
        <f t="shared" si="1"/>
        <v>992</v>
      </c>
      <c r="AD8" s="14">
        <f t="shared" si="1"/>
        <v>784</v>
      </c>
      <c r="AE8" s="14">
        <f t="shared" si="1"/>
        <v>94</v>
      </c>
      <c r="AF8" s="14">
        <f t="shared" si="1"/>
        <v>109</v>
      </c>
      <c r="AG8" s="14">
        <f t="shared" si="1"/>
        <v>75</v>
      </c>
      <c r="AH8" s="14">
        <f t="shared" si="1"/>
        <v>63</v>
      </c>
      <c r="AI8" s="14">
        <f t="shared" si="1"/>
        <v>255</v>
      </c>
      <c r="AJ8" s="14">
        <f t="shared" si="1"/>
        <v>314</v>
      </c>
      <c r="AK8" s="14">
        <f t="shared" si="1"/>
        <v>102</v>
      </c>
      <c r="AL8" s="14">
        <f t="shared" si="1"/>
        <v>960</v>
      </c>
      <c r="AM8" s="14">
        <f t="shared" si="1"/>
        <v>652</v>
      </c>
      <c r="AN8" s="14">
        <f t="shared" si="1"/>
        <v>493</v>
      </c>
      <c r="AO8" s="14">
        <f t="shared" si="1"/>
        <v>238</v>
      </c>
      <c r="AP8" s="14">
        <f t="shared" si="1"/>
        <v>34</v>
      </c>
      <c r="AQ8" s="14">
        <f t="shared" si="1"/>
        <v>83</v>
      </c>
      <c r="AR8" s="14">
        <f t="shared" si="1"/>
        <v>58</v>
      </c>
      <c r="AS8" s="14">
        <f t="shared" si="1"/>
        <v>58</v>
      </c>
      <c r="AT8" s="14">
        <f t="shared" si="1"/>
        <v>38</v>
      </c>
      <c r="AU8" s="14">
        <f t="shared" si="1"/>
        <v>79</v>
      </c>
      <c r="AV8" s="14">
        <f t="shared" si="1"/>
        <v>72</v>
      </c>
      <c r="AW8" s="15">
        <f t="shared" si="1"/>
        <v>609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5935</v>
      </c>
      <c r="C9" s="18">
        <v>56</v>
      </c>
      <c r="D9" s="18">
        <v>21</v>
      </c>
      <c r="E9" s="18">
        <v>7</v>
      </c>
      <c r="F9" s="18">
        <v>30</v>
      </c>
      <c r="G9" s="18">
        <v>5</v>
      </c>
      <c r="H9" s="18">
        <v>9</v>
      </c>
      <c r="I9" s="18">
        <v>12</v>
      </c>
      <c r="J9" s="18">
        <v>24</v>
      </c>
      <c r="K9" s="18">
        <v>18</v>
      </c>
      <c r="L9" s="18">
        <v>13</v>
      </c>
      <c r="M9" s="18">
        <v>96</v>
      </c>
      <c r="N9" s="18">
        <v>113</v>
      </c>
      <c r="O9" s="18">
        <v>416</v>
      </c>
      <c r="P9" s="18">
        <v>221</v>
      </c>
      <c r="Q9" s="18">
        <v>12</v>
      </c>
      <c r="R9" s="18">
        <v>17</v>
      </c>
      <c r="S9" s="18">
        <v>25</v>
      </c>
      <c r="T9" s="18">
        <v>16</v>
      </c>
      <c r="U9" s="18">
        <v>10</v>
      </c>
      <c r="V9" s="18">
        <v>28</v>
      </c>
      <c r="W9" s="18">
        <v>34</v>
      </c>
      <c r="X9" s="18">
        <v>65</v>
      </c>
      <c r="Y9" s="18">
        <v>173</v>
      </c>
      <c r="Z9" s="18">
        <v>39</v>
      </c>
      <c r="AA9" s="18">
        <v>62</v>
      </c>
      <c r="AB9" s="18">
        <v>149</v>
      </c>
      <c r="AC9" s="18">
        <v>676</v>
      </c>
      <c r="AD9" s="18">
        <v>538</v>
      </c>
      <c r="AE9" s="18">
        <v>73</v>
      </c>
      <c r="AF9" s="18">
        <v>75</v>
      </c>
      <c r="AG9" s="18">
        <v>39</v>
      </c>
      <c r="AH9" s="18">
        <v>53</v>
      </c>
      <c r="AI9" s="18">
        <v>167</v>
      </c>
      <c r="AJ9" s="18">
        <v>218</v>
      </c>
      <c r="AK9" s="18">
        <v>80</v>
      </c>
      <c r="AL9" s="18">
        <v>761</v>
      </c>
      <c r="AM9" s="18">
        <v>550</v>
      </c>
      <c r="AN9" s="18">
        <v>409</v>
      </c>
      <c r="AO9" s="18">
        <v>180</v>
      </c>
      <c r="AP9" s="18">
        <v>27</v>
      </c>
      <c r="AQ9" s="18">
        <v>51</v>
      </c>
      <c r="AR9" s="18">
        <v>42</v>
      </c>
      <c r="AS9" s="18">
        <v>44</v>
      </c>
      <c r="AT9" s="18">
        <v>32</v>
      </c>
      <c r="AU9" s="18">
        <v>50</v>
      </c>
      <c r="AV9" s="18">
        <v>48</v>
      </c>
      <c r="AW9" s="19">
        <v>151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1277</v>
      </c>
      <c r="C10" s="18">
        <v>60</v>
      </c>
      <c r="D10" s="18"/>
      <c r="E10" s="18">
        <v>12</v>
      </c>
      <c r="F10" s="18">
        <v>1</v>
      </c>
      <c r="G10" s="18">
        <v>6</v>
      </c>
      <c r="H10" s="18">
        <v>7</v>
      </c>
      <c r="I10" s="18">
        <v>2</v>
      </c>
      <c r="J10" s="18">
        <v>3</v>
      </c>
      <c r="K10" s="18">
        <v>4</v>
      </c>
      <c r="L10" s="18">
        <v>2</v>
      </c>
      <c r="M10" s="18">
        <v>26</v>
      </c>
      <c r="N10" s="18">
        <v>25</v>
      </c>
      <c r="O10" s="18">
        <v>61</v>
      </c>
      <c r="P10" s="18">
        <v>35</v>
      </c>
      <c r="Q10" s="18">
        <v>2</v>
      </c>
      <c r="R10" s="18">
        <v>3</v>
      </c>
      <c r="S10" s="18">
        <v>3</v>
      </c>
      <c r="T10" s="18">
        <v>10</v>
      </c>
      <c r="U10" s="18"/>
      <c r="V10" s="18">
        <v>4</v>
      </c>
      <c r="W10" s="18">
        <v>9</v>
      </c>
      <c r="X10" s="18">
        <v>14</v>
      </c>
      <c r="Y10" s="18">
        <v>22</v>
      </c>
      <c r="Z10" s="18">
        <v>6</v>
      </c>
      <c r="AA10" s="18">
        <v>13</v>
      </c>
      <c r="AB10" s="18">
        <v>20</v>
      </c>
      <c r="AC10" s="18">
        <v>137</v>
      </c>
      <c r="AD10" s="18">
        <v>125</v>
      </c>
      <c r="AE10" s="18">
        <v>9</v>
      </c>
      <c r="AF10" s="18">
        <v>15</v>
      </c>
      <c r="AG10" s="18">
        <v>10</v>
      </c>
      <c r="AH10" s="18">
        <v>7</v>
      </c>
      <c r="AI10" s="18">
        <v>47</v>
      </c>
      <c r="AJ10" s="18">
        <v>22</v>
      </c>
      <c r="AK10" s="18">
        <v>3</v>
      </c>
      <c r="AL10" s="18">
        <v>106</v>
      </c>
      <c r="AM10" s="18">
        <v>51</v>
      </c>
      <c r="AN10" s="18">
        <v>30</v>
      </c>
      <c r="AO10" s="18">
        <v>32</v>
      </c>
      <c r="AP10" s="18">
        <v>7</v>
      </c>
      <c r="AQ10" s="18">
        <v>8</v>
      </c>
      <c r="AR10" s="18">
        <v>12</v>
      </c>
      <c r="AS10" s="18">
        <v>12</v>
      </c>
      <c r="AT10" s="18">
        <v>6</v>
      </c>
      <c r="AU10" s="18">
        <v>12</v>
      </c>
      <c r="AV10" s="18">
        <v>16</v>
      </c>
      <c r="AW10" s="19">
        <v>260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664</v>
      </c>
      <c r="C11" s="18">
        <v>11</v>
      </c>
      <c r="D11" s="18">
        <v>10</v>
      </c>
      <c r="E11" s="18">
        <v>5</v>
      </c>
      <c r="F11" s="18"/>
      <c r="G11" s="18"/>
      <c r="H11" s="18"/>
      <c r="I11" s="18"/>
      <c r="J11" s="18"/>
      <c r="K11" s="18">
        <v>1</v>
      </c>
      <c r="L11" s="18"/>
      <c r="M11" s="18">
        <v>12</v>
      </c>
      <c r="N11" s="18">
        <v>40</v>
      </c>
      <c r="O11" s="18">
        <v>27</v>
      </c>
      <c r="P11" s="18">
        <v>30</v>
      </c>
      <c r="Q11" s="18">
        <v>1</v>
      </c>
      <c r="R11" s="18">
        <v>1</v>
      </c>
      <c r="S11" s="18">
        <v>1</v>
      </c>
      <c r="T11" s="18"/>
      <c r="U11" s="18"/>
      <c r="V11" s="18">
        <v>2</v>
      </c>
      <c r="W11" s="18">
        <v>2</v>
      </c>
      <c r="X11" s="18">
        <v>3</v>
      </c>
      <c r="Y11" s="18">
        <v>11</v>
      </c>
      <c r="Z11" s="18"/>
      <c r="AA11" s="18">
        <v>9</v>
      </c>
      <c r="AB11" s="18">
        <v>22</v>
      </c>
      <c r="AC11" s="18">
        <v>70</v>
      </c>
      <c r="AD11" s="18">
        <v>64</v>
      </c>
      <c r="AE11" s="18">
        <v>6</v>
      </c>
      <c r="AF11" s="18">
        <v>11</v>
      </c>
      <c r="AG11" s="18">
        <v>3</v>
      </c>
      <c r="AH11" s="18">
        <v>3</v>
      </c>
      <c r="AI11" s="18">
        <v>19</v>
      </c>
      <c r="AJ11" s="18">
        <v>55</v>
      </c>
      <c r="AK11" s="18">
        <v>14</v>
      </c>
      <c r="AL11" s="18">
        <v>40</v>
      </c>
      <c r="AM11" s="18">
        <v>28</v>
      </c>
      <c r="AN11" s="18">
        <v>28</v>
      </c>
      <c r="AO11" s="18">
        <v>10</v>
      </c>
      <c r="AP11" s="18"/>
      <c r="AQ11" s="18">
        <v>6</v>
      </c>
      <c r="AR11" s="18">
        <v>2</v>
      </c>
      <c r="AS11" s="18">
        <v>1</v>
      </c>
      <c r="AT11" s="18"/>
      <c r="AU11" s="18">
        <v>13</v>
      </c>
      <c r="AV11" s="18">
        <v>5</v>
      </c>
      <c r="AW11" s="19">
        <v>98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751</v>
      </c>
      <c r="C12" s="10">
        <v>24</v>
      </c>
      <c r="D12" s="10"/>
      <c r="E12" s="10"/>
      <c r="F12" s="10">
        <v>5</v>
      </c>
      <c r="G12" s="10">
        <v>1</v>
      </c>
      <c r="H12" s="10">
        <v>3</v>
      </c>
      <c r="I12" s="10">
        <v>2</v>
      </c>
      <c r="J12" s="10">
        <v>11</v>
      </c>
      <c r="K12" s="10">
        <v>4</v>
      </c>
      <c r="L12" s="10">
        <v>1</v>
      </c>
      <c r="M12" s="10">
        <v>20</v>
      </c>
      <c r="N12" s="10">
        <v>24</v>
      </c>
      <c r="O12" s="10">
        <v>59</v>
      </c>
      <c r="P12" s="10">
        <v>40</v>
      </c>
      <c r="Q12" s="10">
        <v>2</v>
      </c>
      <c r="R12" s="10">
        <v>1</v>
      </c>
      <c r="S12" s="10">
        <v>2</v>
      </c>
      <c r="T12" s="10">
        <v>2</v>
      </c>
      <c r="U12" s="10">
        <v>1</v>
      </c>
      <c r="V12" s="10">
        <v>1</v>
      </c>
      <c r="W12" s="10">
        <v>2</v>
      </c>
      <c r="X12" s="10">
        <v>10</v>
      </c>
      <c r="Y12" s="10">
        <v>12</v>
      </c>
      <c r="Z12" s="10">
        <v>7</v>
      </c>
      <c r="AA12" s="10">
        <v>9</v>
      </c>
      <c r="AB12" s="10">
        <v>13</v>
      </c>
      <c r="AC12" s="10">
        <v>109</v>
      </c>
      <c r="AD12" s="10">
        <v>57</v>
      </c>
      <c r="AE12" s="10">
        <v>6</v>
      </c>
      <c r="AF12" s="10">
        <v>8</v>
      </c>
      <c r="AG12" s="10">
        <v>23</v>
      </c>
      <c r="AH12" s="10"/>
      <c r="AI12" s="10">
        <v>22</v>
      </c>
      <c r="AJ12" s="10">
        <v>19</v>
      </c>
      <c r="AK12" s="10">
        <v>5</v>
      </c>
      <c r="AL12" s="10">
        <v>53</v>
      </c>
      <c r="AM12" s="10">
        <v>23</v>
      </c>
      <c r="AN12" s="10">
        <v>26</v>
      </c>
      <c r="AO12" s="10">
        <v>16</v>
      </c>
      <c r="AP12" s="10"/>
      <c r="AQ12" s="10">
        <v>18</v>
      </c>
      <c r="AR12" s="10">
        <v>2</v>
      </c>
      <c r="AS12" s="10">
        <v>1</v>
      </c>
      <c r="AT12" s="10"/>
      <c r="AU12" s="10">
        <v>4</v>
      </c>
      <c r="AV12" s="10">
        <v>3</v>
      </c>
      <c r="AW12" s="11">
        <v>100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5769</v>
      </c>
      <c r="C13" s="10">
        <f t="shared" si="2"/>
        <v>40</v>
      </c>
      <c r="D13" s="10">
        <f t="shared" si="2"/>
        <v>24</v>
      </c>
      <c r="E13" s="10">
        <f t="shared" si="2"/>
        <v>6</v>
      </c>
      <c r="F13" s="10">
        <f t="shared" si="2"/>
        <v>15</v>
      </c>
      <c r="G13" s="10">
        <f t="shared" si="2"/>
        <v>1</v>
      </c>
      <c r="H13" s="10">
        <f t="shared" si="2"/>
        <v>6</v>
      </c>
      <c r="I13" s="10">
        <f t="shared" si="2"/>
        <v>2</v>
      </c>
      <c r="J13" s="10">
        <f t="shared" si="2"/>
        <v>26</v>
      </c>
      <c r="K13" s="10">
        <f t="shared" si="2"/>
        <v>9</v>
      </c>
      <c r="L13" s="10">
        <f t="shared" si="2"/>
        <v>9</v>
      </c>
      <c r="M13" s="10">
        <f t="shared" si="2"/>
        <v>82</v>
      </c>
      <c r="N13" s="10">
        <f t="shared" si="2"/>
        <v>98</v>
      </c>
      <c r="O13" s="10">
        <f t="shared" si="2"/>
        <v>247</v>
      </c>
      <c r="P13" s="10">
        <f t="shared" si="2"/>
        <v>146</v>
      </c>
      <c r="Q13" s="10">
        <f t="shared" si="2"/>
        <v>5</v>
      </c>
      <c r="R13" s="10">
        <f t="shared" si="2"/>
        <v>7</v>
      </c>
      <c r="S13" s="10">
        <f t="shared" si="2"/>
        <v>2</v>
      </c>
      <c r="T13" s="10">
        <f t="shared" si="2"/>
        <v>4</v>
      </c>
      <c r="U13" s="10">
        <f t="shared" si="2"/>
        <v>18</v>
      </c>
      <c r="V13" s="10">
        <f t="shared" si="2"/>
        <v>8</v>
      </c>
      <c r="W13" s="10">
        <f t="shared" si="2"/>
        <v>37</v>
      </c>
      <c r="X13" s="10">
        <f t="shared" si="2"/>
        <v>57</v>
      </c>
      <c r="Y13" s="10">
        <f t="shared" si="2"/>
        <v>117</v>
      </c>
      <c r="Z13" s="10">
        <f t="shared" si="2"/>
        <v>20</v>
      </c>
      <c r="AA13" s="10">
        <f t="shared" si="2"/>
        <v>50</v>
      </c>
      <c r="AB13" s="10">
        <f t="shared" si="2"/>
        <v>144</v>
      </c>
      <c r="AC13" s="10">
        <f t="shared" si="2"/>
        <v>778</v>
      </c>
      <c r="AD13" s="10">
        <f t="shared" si="2"/>
        <v>492</v>
      </c>
      <c r="AE13" s="10">
        <f t="shared" si="2"/>
        <v>63</v>
      </c>
      <c r="AF13" s="10">
        <f t="shared" si="2"/>
        <v>53</v>
      </c>
      <c r="AG13" s="10">
        <f t="shared" si="2"/>
        <v>14</v>
      </c>
      <c r="AH13" s="10">
        <f t="shared" si="2"/>
        <v>23</v>
      </c>
      <c r="AI13" s="10">
        <f t="shared" si="2"/>
        <v>131</v>
      </c>
      <c r="AJ13" s="10">
        <f t="shared" si="2"/>
        <v>175</v>
      </c>
      <c r="AK13" s="10">
        <f t="shared" si="2"/>
        <v>113</v>
      </c>
      <c r="AL13" s="10">
        <f t="shared" si="2"/>
        <v>613</v>
      </c>
      <c r="AM13" s="10">
        <f t="shared" si="2"/>
        <v>314</v>
      </c>
      <c r="AN13" s="10">
        <f t="shared" si="2"/>
        <v>296</v>
      </c>
      <c r="AO13" s="10">
        <f t="shared" si="2"/>
        <v>90</v>
      </c>
      <c r="AP13" s="10">
        <f t="shared" si="2"/>
        <v>20</v>
      </c>
      <c r="AQ13" s="10">
        <f t="shared" si="2"/>
        <v>25</v>
      </c>
      <c r="AR13" s="10">
        <f t="shared" si="2"/>
        <v>15</v>
      </c>
      <c r="AS13" s="10">
        <f t="shared" si="2"/>
        <v>14</v>
      </c>
      <c r="AT13" s="10">
        <f t="shared" si="2"/>
        <v>3</v>
      </c>
      <c r="AU13" s="10">
        <f t="shared" si="2"/>
        <v>23</v>
      </c>
      <c r="AV13" s="10">
        <f t="shared" si="2"/>
        <v>10</v>
      </c>
      <c r="AW13" s="11">
        <f t="shared" si="2"/>
        <v>1324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86</v>
      </c>
      <c r="C14" s="10">
        <f t="shared" si="3"/>
        <v>0</v>
      </c>
      <c r="D14" s="10">
        <f t="shared" si="3"/>
        <v>2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 t="shared" si="3"/>
        <v>2</v>
      </c>
      <c r="N14" s="10">
        <f t="shared" si="3"/>
        <v>3</v>
      </c>
      <c r="O14" s="10">
        <f t="shared" si="3"/>
        <v>6</v>
      </c>
      <c r="P14" s="10">
        <f t="shared" si="3"/>
        <v>6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0</v>
      </c>
      <c r="X14" s="10">
        <f t="shared" si="3"/>
        <v>0</v>
      </c>
      <c r="Y14" s="10">
        <f t="shared" si="3"/>
        <v>7</v>
      </c>
      <c r="Z14" s="10">
        <f t="shared" si="3"/>
        <v>0</v>
      </c>
      <c r="AA14" s="10">
        <f t="shared" si="3"/>
        <v>1</v>
      </c>
      <c r="AB14" s="10">
        <f t="shared" si="3"/>
        <v>3</v>
      </c>
      <c r="AC14" s="10">
        <f t="shared" si="3"/>
        <v>8</v>
      </c>
      <c r="AD14" s="10">
        <f t="shared" si="3"/>
        <v>8</v>
      </c>
      <c r="AE14" s="10">
        <f t="shared" si="3"/>
        <v>0</v>
      </c>
      <c r="AF14" s="10">
        <f t="shared" si="3"/>
        <v>2</v>
      </c>
      <c r="AG14" s="10">
        <f t="shared" si="3"/>
        <v>0</v>
      </c>
      <c r="AH14" s="10">
        <f t="shared" si="3"/>
        <v>0</v>
      </c>
      <c r="AI14" s="10">
        <f t="shared" si="3"/>
        <v>4</v>
      </c>
      <c r="AJ14" s="10">
        <f t="shared" si="3"/>
        <v>4</v>
      </c>
      <c r="AK14" s="10">
        <f t="shared" si="3"/>
        <v>0</v>
      </c>
      <c r="AL14" s="10">
        <f t="shared" si="3"/>
        <v>8</v>
      </c>
      <c r="AM14" s="10">
        <f t="shared" si="3"/>
        <v>5</v>
      </c>
      <c r="AN14" s="10">
        <f t="shared" si="3"/>
        <v>2</v>
      </c>
      <c r="AO14" s="10">
        <f t="shared" si="3"/>
        <v>5</v>
      </c>
      <c r="AP14" s="10">
        <f t="shared" si="3"/>
        <v>0</v>
      </c>
      <c r="AQ14" s="10">
        <f t="shared" si="3"/>
        <v>0</v>
      </c>
      <c r="AR14" s="10">
        <f t="shared" si="3"/>
        <v>0</v>
      </c>
      <c r="AS14" s="10">
        <f t="shared" si="3"/>
        <v>1</v>
      </c>
      <c r="AT14" s="10">
        <f t="shared" si="3"/>
        <v>0</v>
      </c>
      <c r="AU14" s="10">
        <f t="shared" si="3"/>
        <v>0</v>
      </c>
      <c r="AV14" s="10">
        <f t="shared" si="3"/>
        <v>0</v>
      </c>
      <c r="AW14" s="11">
        <f t="shared" si="3"/>
        <v>9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58</v>
      </c>
      <c r="C15" s="18"/>
      <c r="D15" s="18">
        <v>2</v>
      </c>
      <c r="E15" s="18"/>
      <c r="F15" s="18"/>
      <c r="G15" s="18"/>
      <c r="H15" s="18"/>
      <c r="I15" s="18"/>
      <c r="J15" s="18"/>
      <c r="K15" s="18"/>
      <c r="L15" s="18"/>
      <c r="M15" s="18">
        <v>1</v>
      </c>
      <c r="N15" s="18">
        <v>3</v>
      </c>
      <c r="O15" s="18">
        <v>4</v>
      </c>
      <c r="P15" s="18">
        <v>3</v>
      </c>
      <c r="Q15" s="18"/>
      <c r="R15" s="18"/>
      <c r="S15" s="18"/>
      <c r="T15" s="18"/>
      <c r="U15" s="18"/>
      <c r="V15" s="18"/>
      <c r="W15" s="18"/>
      <c r="X15" s="18"/>
      <c r="Y15" s="18">
        <v>5</v>
      </c>
      <c r="Z15" s="18"/>
      <c r="AA15" s="18">
        <v>1</v>
      </c>
      <c r="AB15" s="18">
        <v>2</v>
      </c>
      <c r="AC15" s="18">
        <v>5</v>
      </c>
      <c r="AD15" s="18">
        <v>4</v>
      </c>
      <c r="AE15" s="18"/>
      <c r="AF15" s="18">
        <v>1</v>
      </c>
      <c r="AG15" s="18"/>
      <c r="AH15" s="18"/>
      <c r="AI15" s="18">
        <v>3</v>
      </c>
      <c r="AJ15" s="18">
        <v>2</v>
      </c>
      <c r="AK15" s="18"/>
      <c r="AL15" s="18">
        <v>4</v>
      </c>
      <c r="AM15" s="18">
        <v>4</v>
      </c>
      <c r="AN15" s="18">
        <v>2</v>
      </c>
      <c r="AO15" s="18">
        <v>5</v>
      </c>
      <c r="AP15" s="18"/>
      <c r="AQ15" s="18"/>
      <c r="AR15" s="18"/>
      <c r="AS15" s="18">
        <v>1</v>
      </c>
      <c r="AT15" s="18"/>
      <c r="AU15" s="18"/>
      <c r="AV15" s="18"/>
      <c r="AW15" s="19">
        <v>6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1</v>
      </c>
      <c r="N16" s="10"/>
      <c r="O16" s="10">
        <v>2</v>
      </c>
      <c r="P16" s="10">
        <v>3</v>
      </c>
      <c r="Q16" s="10"/>
      <c r="R16" s="10"/>
      <c r="S16" s="10"/>
      <c r="T16" s="10"/>
      <c r="U16" s="10"/>
      <c r="V16" s="10"/>
      <c r="W16" s="10"/>
      <c r="X16" s="10"/>
      <c r="Y16" s="10">
        <v>2</v>
      </c>
      <c r="Z16" s="10"/>
      <c r="AA16" s="10"/>
      <c r="AB16" s="10">
        <v>1</v>
      </c>
      <c r="AC16" s="10">
        <v>3</v>
      </c>
      <c r="AD16" s="10">
        <v>4</v>
      </c>
      <c r="AE16" s="10"/>
      <c r="AF16" s="10">
        <v>1</v>
      </c>
      <c r="AG16" s="10"/>
      <c r="AH16" s="10"/>
      <c r="AI16" s="10">
        <v>1</v>
      </c>
      <c r="AJ16" s="10">
        <v>2</v>
      </c>
      <c r="AK16" s="10"/>
      <c r="AL16" s="10">
        <v>4</v>
      </c>
      <c r="AM16" s="10">
        <v>1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1">
        <v>3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1</v>
      </c>
      <c r="P17" s="10"/>
      <c r="Q17" s="10"/>
      <c r="R17" s="10"/>
      <c r="S17" s="10"/>
      <c r="T17" s="10"/>
      <c r="U17" s="10"/>
      <c r="V17" s="10"/>
      <c r="W17" s="10"/>
      <c r="X17" s="10"/>
      <c r="Y17" s="10">
        <v>1</v>
      </c>
      <c r="Z17" s="10"/>
      <c r="AA17" s="10"/>
      <c r="AB17" s="10"/>
      <c r="AC17" s="10">
        <v>2</v>
      </c>
      <c r="AD17" s="10">
        <v>1</v>
      </c>
      <c r="AE17" s="10"/>
      <c r="AF17" s="10"/>
      <c r="AG17" s="10"/>
      <c r="AH17" s="10"/>
      <c r="AI17" s="10"/>
      <c r="AJ17" s="10">
        <v>1</v>
      </c>
      <c r="AK17" s="10"/>
      <c r="AL17" s="10"/>
      <c r="AM17" s="10">
        <v>2</v>
      </c>
      <c r="AN17" s="10">
        <v>3</v>
      </c>
      <c r="AO17" s="10"/>
      <c r="AP17" s="10"/>
      <c r="AQ17" s="10">
        <v>1</v>
      </c>
      <c r="AR17" s="10"/>
      <c r="AS17" s="10"/>
      <c r="AT17" s="10"/>
      <c r="AU17" s="10"/>
      <c r="AV17" s="10"/>
      <c r="AW17" s="11">
        <v>7</v>
      </c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300</v>
      </c>
      <c r="C18" s="14">
        <f t="shared" si="4"/>
        <v>4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1</v>
      </c>
      <c r="I18" s="14">
        <f t="shared" si="4"/>
        <v>0</v>
      </c>
      <c r="J18" s="14">
        <f t="shared" si="4"/>
        <v>0</v>
      </c>
      <c r="K18" s="14">
        <f t="shared" si="4"/>
        <v>1</v>
      </c>
      <c r="L18" s="14">
        <f t="shared" si="4"/>
        <v>1</v>
      </c>
      <c r="M18" s="14">
        <f t="shared" si="4"/>
        <v>7</v>
      </c>
      <c r="N18" s="14">
        <f t="shared" si="4"/>
        <v>6</v>
      </c>
      <c r="O18" s="14">
        <f t="shared" si="4"/>
        <v>15</v>
      </c>
      <c r="P18" s="14">
        <f t="shared" si="4"/>
        <v>8</v>
      </c>
      <c r="Q18" s="14">
        <f t="shared" si="4"/>
        <v>0</v>
      </c>
      <c r="R18" s="14">
        <f t="shared" si="4"/>
        <v>0</v>
      </c>
      <c r="S18" s="14">
        <f t="shared" si="4"/>
        <v>0</v>
      </c>
      <c r="T18" s="14">
        <f t="shared" si="4"/>
        <v>0</v>
      </c>
      <c r="U18" s="14">
        <f t="shared" si="4"/>
        <v>0</v>
      </c>
      <c r="V18" s="14">
        <f t="shared" si="4"/>
        <v>1</v>
      </c>
      <c r="W18" s="14">
        <f t="shared" si="4"/>
        <v>3</v>
      </c>
      <c r="X18" s="14">
        <f t="shared" si="4"/>
        <v>10</v>
      </c>
      <c r="Y18" s="14">
        <f t="shared" si="4"/>
        <v>7</v>
      </c>
      <c r="Z18" s="14">
        <f t="shared" si="4"/>
        <v>0</v>
      </c>
      <c r="AA18" s="14">
        <f t="shared" si="4"/>
        <v>8</v>
      </c>
      <c r="AB18" s="14">
        <f t="shared" si="4"/>
        <v>6</v>
      </c>
      <c r="AC18" s="14">
        <f t="shared" si="4"/>
        <v>30</v>
      </c>
      <c r="AD18" s="14">
        <f t="shared" si="4"/>
        <v>31</v>
      </c>
      <c r="AE18" s="14">
        <f t="shared" si="4"/>
        <v>10</v>
      </c>
      <c r="AF18" s="14">
        <f t="shared" si="4"/>
        <v>4</v>
      </c>
      <c r="AG18" s="14">
        <f t="shared" si="4"/>
        <v>2</v>
      </c>
      <c r="AH18" s="14">
        <f t="shared" si="4"/>
        <v>0</v>
      </c>
      <c r="AI18" s="14">
        <f t="shared" si="4"/>
        <v>15</v>
      </c>
      <c r="AJ18" s="14">
        <f t="shared" si="4"/>
        <v>5</v>
      </c>
      <c r="AK18" s="14">
        <f t="shared" si="4"/>
        <v>0</v>
      </c>
      <c r="AL18" s="14">
        <f t="shared" si="4"/>
        <v>51</v>
      </c>
      <c r="AM18" s="14">
        <f t="shared" si="4"/>
        <v>17</v>
      </c>
      <c r="AN18" s="14">
        <f t="shared" si="4"/>
        <v>20</v>
      </c>
      <c r="AO18" s="14">
        <f t="shared" si="4"/>
        <v>1</v>
      </c>
      <c r="AP18" s="14">
        <f t="shared" si="4"/>
        <v>0</v>
      </c>
      <c r="AQ18" s="14">
        <f t="shared" si="4"/>
        <v>0</v>
      </c>
      <c r="AR18" s="14">
        <f t="shared" si="4"/>
        <v>1</v>
      </c>
      <c r="AS18" s="14">
        <f t="shared" si="4"/>
        <v>0</v>
      </c>
      <c r="AT18" s="14">
        <f t="shared" si="4"/>
        <v>0</v>
      </c>
      <c r="AU18" s="14">
        <f t="shared" si="4"/>
        <v>0</v>
      </c>
      <c r="AV18" s="14">
        <f t="shared" si="4"/>
        <v>0</v>
      </c>
      <c r="AW18" s="15">
        <f t="shared" si="4"/>
        <v>35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244</v>
      </c>
      <c r="C19" s="27">
        <v>4</v>
      </c>
      <c r="D19" s="27"/>
      <c r="E19" s="27"/>
      <c r="F19" s="27"/>
      <c r="G19" s="27"/>
      <c r="H19" s="27">
        <v>1</v>
      </c>
      <c r="I19" s="27"/>
      <c r="J19" s="27"/>
      <c r="K19" s="27"/>
      <c r="L19" s="27">
        <v>1</v>
      </c>
      <c r="M19" s="27">
        <v>7</v>
      </c>
      <c r="N19" s="27">
        <v>6</v>
      </c>
      <c r="O19" s="27">
        <v>8</v>
      </c>
      <c r="P19" s="27">
        <v>7</v>
      </c>
      <c r="Q19" s="27"/>
      <c r="R19" s="27"/>
      <c r="S19" s="27"/>
      <c r="T19" s="27"/>
      <c r="U19" s="27"/>
      <c r="V19" s="27">
        <v>1</v>
      </c>
      <c r="W19" s="27">
        <v>2</v>
      </c>
      <c r="X19" s="27">
        <v>10</v>
      </c>
      <c r="Y19" s="27">
        <v>7</v>
      </c>
      <c r="Z19" s="27"/>
      <c r="AA19" s="27">
        <v>7</v>
      </c>
      <c r="AB19" s="27">
        <v>6</v>
      </c>
      <c r="AC19" s="27">
        <v>21</v>
      </c>
      <c r="AD19" s="27">
        <v>28</v>
      </c>
      <c r="AE19" s="27">
        <v>7</v>
      </c>
      <c r="AF19" s="27">
        <v>3</v>
      </c>
      <c r="AG19" s="27">
        <v>2</v>
      </c>
      <c r="AH19" s="27"/>
      <c r="AI19" s="27">
        <v>14</v>
      </c>
      <c r="AJ19" s="27">
        <v>3</v>
      </c>
      <c r="AK19" s="27"/>
      <c r="AL19" s="27">
        <v>50</v>
      </c>
      <c r="AM19" s="27">
        <v>17</v>
      </c>
      <c r="AN19" s="27">
        <v>18</v>
      </c>
      <c r="AO19" s="27"/>
      <c r="AP19" s="27"/>
      <c r="AQ19" s="27"/>
      <c r="AR19" s="27">
        <v>1</v>
      </c>
      <c r="AS19" s="27"/>
      <c r="AT19" s="27"/>
      <c r="AU19" s="27"/>
      <c r="AV19" s="27"/>
      <c r="AW19" s="28">
        <v>13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56</v>
      </c>
      <c r="C20" s="10"/>
      <c r="D20" s="10"/>
      <c r="E20" s="10"/>
      <c r="F20" s="10"/>
      <c r="G20" s="10"/>
      <c r="H20" s="10"/>
      <c r="I20" s="10"/>
      <c r="J20" s="10"/>
      <c r="K20" s="10">
        <v>1</v>
      </c>
      <c r="L20" s="10"/>
      <c r="M20" s="10"/>
      <c r="N20" s="10"/>
      <c r="O20" s="10">
        <v>7</v>
      </c>
      <c r="P20" s="10">
        <v>1</v>
      </c>
      <c r="Q20" s="10"/>
      <c r="R20" s="10"/>
      <c r="S20" s="10"/>
      <c r="T20" s="10"/>
      <c r="U20" s="10"/>
      <c r="V20" s="10"/>
      <c r="W20" s="10">
        <v>1</v>
      </c>
      <c r="X20" s="10"/>
      <c r="Y20" s="10"/>
      <c r="Z20" s="10"/>
      <c r="AA20" s="10">
        <v>1</v>
      </c>
      <c r="AB20" s="10"/>
      <c r="AC20" s="10">
        <v>9</v>
      </c>
      <c r="AD20" s="10">
        <v>3</v>
      </c>
      <c r="AE20" s="10">
        <v>3</v>
      </c>
      <c r="AF20" s="10">
        <v>1</v>
      </c>
      <c r="AG20" s="10"/>
      <c r="AH20" s="10"/>
      <c r="AI20" s="10">
        <v>1</v>
      </c>
      <c r="AJ20" s="10">
        <v>2</v>
      </c>
      <c r="AK20" s="10"/>
      <c r="AL20" s="10">
        <v>1</v>
      </c>
      <c r="AM20" s="10"/>
      <c r="AN20" s="10">
        <v>2</v>
      </c>
      <c r="AO20" s="10">
        <v>1</v>
      </c>
      <c r="AP20" s="10"/>
      <c r="AQ20" s="10"/>
      <c r="AR20" s="10"/>
      <c r="AS20" s="10"/>
      <c r="AT20" s="10"/>
      <c r="AU20" s="10"/>
      <c r="AV20" s="10"/>
      <c r="AW20" s="11">
        <v>22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303</v>
      </c>
      <c r="C21" s="14">
        <f t="shared" si="5"/>
        <v>3</v>
      </c>
      <c r="D21" s="14">
        <f t="shared" si="5"/>
        <v>0</v>
      </c>
      <c r="E21" s="14">
        <f t="shared" si="5"/>
        <v>0</v>
      </c>
      <c r="F21" s="14">
        <f t="shared" si="5"/>
        <v>1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2</v>
      </c>
      <c r="K21" s="14">
        <f t="shared" si="5"/>
        <v>0</v>
      </c>
      <c r="L21" s="14">
        <f t="shared" si="5"/>
        <v>1</v>
      </c>
      <c r="M21" s="14">
        <f t="shared" si="5"/>
        <v>3</v>
      </c>
      <c r="N21" s="14">
        <f t="shared" si="5"/>
        <v>8</v>
      </c>
      <c r="O21" s="14">
        <f t="shared" si="5"/>
        <v>24</v>
      </c>
      <c r="P21" s="14">
        <f t="shared" si="5"/>
        <v>11</v>
      </c>
      <c r="Q21" s="14">
        <f t="shared" si="5"/>
        <v>3</v>
      </c>
      <c r="R21" s="14">
        <f t="shared" si="5"/>
        <v>1</v>
      </c>
      <c r="S21" s="14">
        <f t="shared" si="5"/>
        <v>0</v>
      </c>
      <c r="T21" s="14">
        <f t="shared" si="5"/>
        <v>1</v>
      </c>
      <c r="U21" s="14">
        <f t="shared" si="5"/>
        <v>3</v>
      </c>
      <c r="V21" s="14">
        <f t="shared" si="5"/>
        <v>1</v>
      </c>
      <c r="W21" s="14">
        <f t="shared" si="5"/>
        <v>4</v>
      </c>
      <c r="X21" s="14">
        <f t="shared" si="5"/>
        <v>3</v>
      </c>
      <c r="Y21" s="14">
        <f t="shared" si="5"/>
        <v>6</v>
      </c>
      <c r="Z21" s="14">
        <f t="shared" si="5"/>
        <v>2</v>
      </c>
      <c r="AA21" s="14">
        <f t="shared" si="5"/>
        <v>5</v>
      </c>
      <c r="AB21" s="14">
        <f t="shared" si="5"/>
        <v>14</v>
      </c>
      <c r="AC21" s="14">
        <f t="shared" si="5"/>
        <v>57</v>
      </c>
      <c r="AD21" s="14">
        <f t="shared" si="5"/>
        <v>28</v>
      </c>
      <c r="AE21" s="14">
        <f t="shared" si="5"/>
        <v>2</v>
      </c>
      <c r="AF21" s="14">
        <f t="shared" si="5"/>
        <v>3</v>
      </c>
      <c r="AG21" s="14">
        <f t="shared" si="5"/>
        <v>1</v>
      </c>
      <c r="AH21" s="14">
        <f t="shared" si="5"/>
        <v>3</v>
      </c>
      <c r="AI21" s="14">
        <f t="shared" si="5"/>
        <v>1</v>
      </c>
      <c r="AJ21" s="14">
        <f t="shared" si="5"/>
        <v>4</v>
      </c>
      <c r="AK21" s="14">
        <f t="shared" si="5"/>
        <v>2</v>
      </c>
      <c r="AL21" s="14">
        <f t="shared" si="5"/>
        <v>22</v>
      </c>
      <c r="AM21" s="14">
        <f t="shared" si="5"/>
        <v>16</v>
      </c>
      <c r="AN21" s="14">
        <f t="shared" si="5"/>
        <v>18</v>
      </c>
      <c r="AO21" s="14">
        <f t="shared" si="5"/>
        <v>1</v>
      </c>
      <c r="AP21" s="14">
        <f t="shared" si="5"/>
        <v>0</v>
      </c>
      <c r="AQ21" s="14">
        <f t="shared" si="5"/>
        <v>2</v>
      </c>
      <c r="AR21" s="14">
        <f t="shared" si="5"/>
        <v>1</v>
      </c>
      <c r="AS21" s="14">
        <f t="shared" si="5"/>
        <v>0</v>
      </c>
      <c r="AT21" s="14">
        <f t="shared" si="5"/>
        <v>0</v>
      </c>
      <c r="AU21" s="14">
        <f t="shared" si="5"/>
        <v>1</v>
      </c>
      <c r="AV21" s="14">
        <f t="shared" si="5"/>
        <v>0</v>
      </c>
      <c r="AW21" s="15">
        <f t="shared" si="5"/>
        <v>45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93</v>
      </c>
      <c r="C22" s="27"/>
      <c r="D22" s="27"/>
      <c r="E22" s="27"/>
      <c r="F22" s="27">
        <v>1</v>
      </c>
      <c r="G22" s="27"/>
      <c r="H22" s="27"/>
      <c r="I22" s="27"/>
      <c r="J22" s="27"/>
      <c r="K22" s="27"/>
      <c r="L22" s="27"/>
      <c r="M22" s="27"/>
      <c r="N22" s="27">
        <v>4</v>
      </c>
      <c r="O22" s="27">
        <v>5</v>
      </c>
      <c r="P22" s="27">
        <v>4</v>
      </c>
      <c r="Q22" s="27">
        <v>1</v>
      </c>
      <c r="R22" s="27"/>
      <c r="S22" s="27"/>
      <c r="T22" s="27">
        <v>1</v>
      </c>
      <c r="U22" s="27">
        <v>3</v>
      </c>
      <c r="V22" s="27">
        <v>1</v>
      </c>
      <c r="W22" s="27"/>
      <c r="X22" s="27">
        <v>1</v>
      </c>
      <c r="Y22" s="27">
        <v>1</v>
      </c>
      <c r="Z22" s="27"/>
      <c r="AA22" s="27">
        <v>1</v>
      </c>
      <c r="AB22" s="27">
        <v>4</v>
      </c>
      <c r="AC22" s="27">
        <v>22</v>
      </c>
      <c r="AD22" s="27">
        <v>10</v>
      </c>
      <c r="AE22" s="27"/>
      <c r="AF22" s="27">
        <v>2</v>
      </c>
      <c r="AG22" s="27"/>
      <c r="AH22" s="27"/>
      <c r="AI22" s="27"/>
      <c r="AJ22" s="27"/>
      <c r="AK22" s="27">
        <v>1</v>
      </c>
      <c r="AL22" s="27">
        <v>5</v>
      </c>
      <c r="AM22" s="27">
        <v>3</v>
      </c>
      <c r="AN22" s="27">
        <v>2</v>
      </c>
      <c r="AO22" s="27">
        <v>1</v>
      </c>
      <c r="AP22" s="27"/>
      <c r="AQ22" s="27">
        <v>1</v>
      </c>
      <c r="AR22" s="27"/>
      <c r="AS22" s="27"/>
      <c r="AT22" s="27"/>
      <c r="AU22" s="27">
        <v>1</v>
      </c>
      <c r="AV22" s="27"/>
      <c r="AW22" s="28">
        <v>18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136</v>
      </c>
      <c r="C23" s="18"/>
      <c r="D23" s="18"/>
      <c r="E23" s="18"/>
      <c r="F23" s="18"/>
      <c r="G23" s="18"/>
      <c r="H23" s="18"/>
      <c r="I23" s="18"/>
      <c r="J23" s="18">
        <v>1</v>
      </c>
      <c r="K23" s="18"/>
      <c r="L23" s="18"/>
      <c r="M23" s="18">
        <v>1</v>
      </c>
      <c r="N23" s="18">
        <v>4</v>
      </c>
      <c r="O23" s="18">
        <v>13</v>
      </c>
      <c r="P23" s="18">
        <v>4</v>
      </c>
      <c r="Q23" s="18">
        <v>2</v>
      </c>
      <c r="R23" s="18">
        <v>1</v>
      </c>
      <c r="S23" s="18"/>
      <c r="T23" s="18"/>
      <c r="U23" s="18"/>
      <c r="V23" s="18"/>
      <c r="W23" s="18">
        <v>4</v>
      </c>
      <c r="X23" s="18">
        <v>2</v>
      </c>
      <c r="Y23" s="18">
        <v>3</v>
      </c>
      <c r="Z23" s="18">
        <v>1</v>
      </c>
      <c r="AA23" s="18">
        <v>2</v>
      </c>
      <c r="AB23" s="18">
        <v>9</v>
      </c>
      <c r="AC23" s="18">
        <v>17</v>
      </c>
      <c r="AD23" s="18">
        <v>12</v>
      </c>
      <c r="AE23" s="18">
        <v>2</v>
      </c>
      <c r="AF23" s="18">
        <v>1</v>
      </c>
      <c r="AG23" s="18">
        <v>1</v>
      </c>
      <c r="AH23" s="18">
        <v>2</v>
      </c>
      <c r="AI23" s="18">
        <v>1</v>
      </c>
      <c r="AJ23" s="18">
        <v>2</v>
      </c>
      <c r="AK23" s="18"/>
      <c r="AL23" s="18">
        <v>10</v>
      </c>
      <c r="AM23" s="18">
        <v>12</v>
      </c>
      <c r="AN23" s="18">
        <v>8</v>
      </c>
      <c r="AO23" s="18"/>
      <c r="AP23" s="18"/>
      <c r="AQ23" s="18">
        <v>1</v>
      </c>
      <c r="AR23" s="18"/>
      <c r="AS23" s="18"/>
      <c r="AT23" s="18"/>
      <c r="AU23" s="18"/>
      <c r="AV23" s="18"/>
      <c r="AW23" s="19">
        <v>20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25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v>2</v>
      </c>
      <c r="N24" s="18"/>
      <c r="O24" s="18">
        <v>1</v>
      </c>
      <c r="P24" s="18">
        <v>1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>
        <v>1</v>
      </c>
      <c r="AB24" s="18">
        <v>1</v>
      </c>
      <c r="AC24" s="18">
        <v>7</v>
      </c>
      <c r="AD24" s="18"/>
      <c r="AE24" s="18"/>
      <c r="AF24" s="18"/>
      <c r="AG24" s="18"/>
      <c r="AH24" s="18">
        <v>1</v>
      </c>
      <c r="AI24" s="18"/>
      <c r="AJ24" s="18">
        <v>1</v>
      </c>
      <c r="AK24" s="18"/>
      <c r="AL24" s="18">
        <v>2</v>
      </c>
      <c r="AM24" s="18"/>
      <c r="AN24" s="18">
        <v>4</v>
      </c>
      <c r="AO24" s="18"/>
      <c r="AP24" s="18"/>
      <c r="AQ24" s="18"/>
      <c r="AR24" s="18">
        <v>1</v>
      </c>
      <c r="AS24" s="18"/>
      <c r="AT24" s="18"/>
      <c r="AU24" s="18"/>
      <c r="AV24" s="18"/>
      <c r="AW24" s="19">
        <v>3</v>
      </c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21</v>
      </c>
      <c r="C25" s="18">
        <v>2</v>
      </c>
      <c r="D25" s="18"/>
      <c r="E25" s="18"/>
      <c r="F25" s="18"/>
      <c r="G25" s="18"/>
      <c r="H25" s="18"/>
      <c r="I25" s="18"/>
      <c r="J25" s="18"/>
      <c r="K25" s="18"/>
      <c r="L25" s="18">
        <v>1</v>
      </c>
      <c r="M25" s="18"/>
      <c r="N25" s="18"/>
      <c r="O25" s="18">
        <v>2</v>
      </c>
      <c r="P25" s="18">
        <v>1</v>
      </c>
      <c r="Q25" s="18"/>
      <c r="R25" s="18"/>
      <c r="S25" s="18"/>
      <c r="T25" s="18"/>
      <c r="U25" s="18"/>
      <c r="V25" s="18"/>
      <c r="W25" s="18"/>
      <c r="X25" s="18"/>
      <c r="Y25" s="18"/>
      <c r="Z25" s="18">
        <v>1</v>
      </c>
      <c r="AA25" s="18">
        <v>1</v>
      </c>
      <c r="AB25" s="18"/>
      <c r="AC25" s="18">
        <v>5</v>
      </c>
      <c r="AD25" s="18">
        <v>1</v>
      </c>
      <c r="AE25" s="18"/>
      <c r="AF25" s="18"/>
      <c r="AG25" s="18"/>
      <c r="AH25" s="18"/>
      <c r="AI25" s="18"/>
      <c r="AJ25" s="18"/>
      <c r="AK25" s="18"/>
      <c r="AL25" s="18">
        <v>5</v>
      </c>
      <c r="AM25" s="18"/>
      <c r="AN25" s="18">
        <v>2</v>
      </c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3</v>
      </c>
      <c r="P26" s="18"/>
      <c r="Q26" s="18"/>
      <c r="R26" s="18"/>
      <c r="S26" s="18"/>
      <c r="T26" s="18"/>
      <c r="U26" s="18"/>
      <c r="V26" s="18"/>
      <c r="W26" s="18"/>
      <c r="X26" s="18"/>
      <c r="Y26" s="18">
        <v>1</v>
      </c>
      <c r="Z26" s="18"/>
      <c r="AA26" s="18"/>
      <c r="AB26" s="18"/>
      <c r="AC26" s="18">
        <v>4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>
        <v>1</v>
      </c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>
        <v>1</v>
      </c>
      <c r="Q27" s="18"/>
      <c r="R27" s="18"/>
      <c r="S27" s="18"/>
      <c r="T27" s="18"/>
      <c r="U27" s="18"/>
      <c r="V27" s="18"/>
      <c r="W27" s="18"/>
      <c r="X27" s="18"/>
      <c r="Y27" s="18">
        <v>1</v>
      </c>
      <c r="Z27" s="18"/>
      <c r="AA27" s="18"/>
      <c r="AB27" s="18"/>
      <c r="AC27" s="18"/>
      <c r="AD27" s="18">
        <v>2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15</v>
      </c>
      <c r="C28" s="10">
        <v>1</v>
      </c>
      <c r="D28" s="10"/>
      <c r="E28" s="10"/>
      <c r="F28" s="10"/>
      <c r="G28" s="10"/>
      <c r="H28" s="10"/>
      <c r="I28" s="10"/>
      <c r="J28" s="10">
        <v>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2</v>
      </c>
      <c r="AD28" s="10">
        <v>3</v>
      </c>
      <c r="AE28" s="10"/>
      <c r="AF28" s="10"/>
      <c r="AG28" s="10"/>
      <c r="AH28" s="10"/>
      <c r="AI28" s="10"/>
      <c r="AJ28" s="10">
        <v>1</v>
      </c>
      <c r="AK28" s="10">
        <v>1</v>
      </c>
      <c r="AL28" s="10"/>
      <c r="AM28" s="10"/>
      <c r="AN28" s="10">
        <v>2</v>
      </c>
      <c r="AO28" s="10"/>
      <c r="AP28" s="10"/>
      <c r="AQ28" s="10"/>
      <c r="AR28" s="10"/>
      <c r="AS28" s="10"/>
      <c r="AT28" s="10"/>
      <c r="AU28" s="10"/>
      <c r="AV28" s="10"/>
      <c r="AW28" s="11">
        <v>4</v>
      </c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597</v>
      </c>
      <c r="C29" s="14">
        <f t="shared" si="7"/>
        <v>0</v>
      </c>
      <c r="D29" s="14">
        <f t="shared" si="7"/>
        <v>3</v>
      </c>
      <c r="E29" s="14">
        <f t="shared" si="7"/>
        <v>0</v>
      </c>
      <c r="F29" s="14">
        <f t="shared" si="7"/>
        <v>1</v>
      </c>
      <c r="G29" s="14">
        <f t="shared" si="7"/>
        <v>1</v>
      </c>
      <c r="H29" s="14">
        <f t="shared" si="7"/>
        <v>0</v>
      </c>
      <c r="I29" s="14">
        <f t="shared" si="7"/>
        <v>0</v>
      </c>
      <c r="J29" s="14">
        <f t="shared" si="7"/>
        <v>1</v>
      </c>
      <c r="K29" s="14">
        <f t="shared" si="7"/>
        <v>0</v>
      </c>
      <c r="L29" s="14">
        <f t="shared" si="7"/>
        <v>0</v>
      </c>
      <c r="M29" s="14">
        <f t="shared" si="7"/>
        <v>1</v>
      </c>
      <c r="N29" s="14">
        <f t="shared" si="7"/>
        <v>9</v>
      </c>
      <c r="O29" s="14">
        <f t="shared" si="7"/>
        <v>15</v>
      </c>
      <c r="P29" s="14">
        <f t="shared" si="7"/>
        <v>10</v>
      </c>
      <c r="Q29" s="14">
        <f t="shared" si="7"/>
        <v>0</v>
      </c>
      <c r="R29" s="14">
        <f t="shared" si="7"/>
        <v>1</v>
      </c>
      <c r="S29" s="14">
        <f t="shared" si="7"/>
        <v>0</v>
      </c>
      <c r="T29" s="14">
        <f t="shared" si="7"/>
        <v>2</v>
      </c>
      <c r="U29" s="14">
        <f t="shared" si="7"/>
        <v>2</v>
      </c>
      <c r="V29" s="14">
        <f t="shared" si="7"/>
        <v>0</v>
      </c>
      <c r="W29" s="14">
        <f t="shared" si="7"/>
        <v>3</v>
      </c>
      <c r="X29" s="14">
        <f t="shared" si="7"/>
        <v>0</v>
      </c>
      <c r="Y29" s="14">
        <f t="shared" si="7"/>
        <v>6</v>
      </c>
      <c r="Z29" s="14">
        <f t="shared" si="7"/>
        <v>1</v>
      </c>
      <c r="AA29" s="14">
        <f t="shared" si="7"/>
        <v>2</v>
      </c>
      <c r="AB29" s="14">
        <f t="shared" si="7"/>
        <v>12</v>
      </c>
      <c r="AC29" s="14">
        <f t="shared" si="7"/>
        <v>146</v>
      </c>
      <c r="AD29" s="14">
        <f t="shared" si="7"/>
        <v>54</v>
      </c>
      <c r="AE29" s="14">
        <f t="shared" si="7"/>
        <v>8</v>
      </c>
      <c r="AF29" s="14">
        <f t="shared" si="7"/>
        <v>6</v>
      </c>
      <c r="AG29" s="14">
        <f t="shared" si="7"/>
        <v>0</v>
      </c>
      <c r="AH29" s="14">
        <f t="shared" si="7"/>
        <v>6</v>
      </c>
      <c r="AI29" s="14">
        <f t="shared" si="7"/>
        <v>5</v>
      </c>
      <c r="AJ29" s="14">
        <f t="shared" si="7"/>
        <v>5</v>
      </c>
      <c r="AK29" s="14">
        <f t="shared" si="7"/>
        <v>8</v>
      </c>
      <c r="AL29" s="14">
        <f t="shared" si="7"/>
        <v>16</v>
      </c>
      <c r="AM29" s="14">
        <f t="shared" si="7"/>
        <v>9</v>
      </c>
      <c r="AN29" s="14">
        <f t="shared" si="7"/>
        <v>61</v>
      </c>
      <c r="AO29" s="14">
        <f t="shared" si="7"/>
        <v>4</v>
      </c>
      <c r="AP29" s="14">
        <f t="shared" si="7"/>
        <v>0</v>
      </c>
      <c r="AQ29" s="14">
        <f t="shared" si="7"/>
        <v>0</v>
      </c>
      <c r="AR29" s="14">
        <f t="shared" si="7"/>
        <v>0</v>
      </c>
      <c r="AS29" s="14">
        <f t="shared" si="7"/>
        <v>2</v>
      </c>
      <c r="AT29" s="14">
        <f t="shared" si="7"/>
        <v>0</v>
      </c>
      <c r="AU29" s="14">
        <f t="shared" si="7"/>
        <v>1</v>
      </c>
      <c r="AV29" s="14">
        <f t="shared" si="7"/>
        <v>1</v>
      </c>
      <c r="AW29" s="15">
        <f t="shared" si="7"/>
        <v>195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36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v>2</v>
      </c>
      <c r="P30" s="18">
        <v>1</v>
      </c>
      <c r="Q30" s="18"/>
      <c r="R30" s="18"/>
      <c r="S30" s="18"/>
      <c r="T30" s="18">
        <v>1</v>
      </c>
      <c r="U30" s="18"/>
      <c r="V30" s="18"/>
      <c r="W30" s="18"/>
      <c r="X30" s="18"/>
      <c r="Y30" s="18"/>
      <c r="Z30" s="18"/>
      <c r="AA30" s="18"/>
      <c r="AB30" s="18">
        <v>2</v>
      </c>
      <c r="AC30" s="18">
        <v>8</v>
      </c>
      <c r="AD30" s="18">
        <v>5</v>
      </c>
      <c r="AE30" s="18">
        <v>1</v>
      </c>
      <c r="AF30" s="18">
        <v>1</v>
      </c>
      <c r="AG30" s="18"/>
      <c r="AH30" s="18"/>
      <c r="AI30" s="18"/>
      <c r="AJ30" s="18"/>
      <c r="AK30" s="18">
        <v>2</v>
      </c>
      <c r="AL30" s="18">
        <v>1</v>
      </c>
      <c r="AM30" s="18"/>
      <c r="AN30" s="18">
        <v>2</v>
      </c>
      <c r="AO30" s="18"/>
      <c r="AP30" s="18"/>
      <c r="AQ30" s="18"/>
      <c r="AR30" s="18"/>
      <c r="AS30" s="18"/>
      <c r="AT30" s="18"/>
      <c r="AU30" s="18"/>
      <c r="AV30" s="18"/>
      <c r="AW30" s="19">
        <v>10</v>
      </c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131</v>
      </c>
      <c r="C31" s="18"/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18">
        <v>1</v>
      </c>
      <c r="N31" s="18">
        <v>4</v>
      </c>
      <c r="O31" s="18">
        <v>5</v>
      </c>
      <c r="P31" s="18">
        <v>1</v>
      </c>
      <c r="Q31" s="18"/>
      <c r="R31" s="18"/>
      <c r="S31" s="18"/>
      <c r="T31" s="18">
        <v>1</v>
      </c>
      <c r="U31" s="18">
        <v>1</v>
      </c>
      <c r="V31" s="18"/>
      <c r="W31" s="18"/>
      <c r="X31" s="18"/>
      <c r="Y31" s="18"/>
      <c r="Z31" s="18"/>
      <c r="AA31" s="18">
        <v>1</v>
      </c>
      <c r="AB31" s="18">
        <v>1</v>
      </c>
      <c r="AC31" s="18">
        <v>25</v>
      </c>
      <c r="AD31" s="18">
        <v>19</v>
      </c>
      <c r="AE31" s="18">
        <v>2</v>
      </c>
      <c r="AF31" s="18"/>
      <c r="AG31" s="18"/>
      <c r="AH31" s="18">
        <v>4</v>
      </c>
      <c r="AI31" s="18">
        <v>3</v>
      </c>
      <c r="AJ31" s="18"/>
      <c r="AK31" s="18">
        <v>2</v>
      </c>
      <c r="AL31" s="18">
        <v>2</v>
      </c>
      <c r="AM31" s="18">
        <v>5</v>
      </c>
      <c r="AN31" s="18">
        <v>7</v>
      </c>
      <c r="AO31" s="18"/>
      <c r="AP31" s="18"/>
      <c r="AQ31" s="18"/>
      <c r="AR31" s="18"/>
      <c r="AS31" s="18"/>
      <c r="AT31" s="18"/>
      <c r="AU31" s="18">
        <v>1</v>
      </c>
      <c r="AV31" s="18"/>
      <c r="AW31" s="19">
        <v>45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76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>
        <v>2</v>
      </c>
      <c r="O32" s="18">
        <v>3</v>
      </c>
      <c r="P32" s="18">
        <v>1</v>
      </c>
      <c r="Q32" s="18"/>
      <c r="R32" s="18">
        <v>1</v>
      </c>
      <c r="S32" s="18"/>
      <c r="T32" s="18"/>
      <c r="U32" s="18"/>
      <c r="V32" s="18"/>
      <c r="W32" s="18"/>
      <c r="X32" s="18"/>
      <c r="Y32" s="18">
        <v>1</v>
      </c>
      <c r="Z32" s="18"/>
      <c r="AA32" s="18">
        <v>1</v>
      </c>
      <c r="AB32" s="18">
        <v>2</v>
      </c>
      <c r="AC32" s="18">
        <v>20</v>
      </c>
      <c r="AD32" s="18">
        <v>12</v>
      </c>
      <c r="AE32" s="18"/>
      <c r="AF32" s="18">
        <v>2</v>
      </c>
      <c r="AG32" s="18"/>
      <c r="AH32" s="18">
        <v>1</v>
      </c>
      <c r="AI32" s="18"/>
      <c r="AJ32" s="18"/>
      <c r="AK32" s="18">
        <v>3</v>
      </c>
      <c r="AL32" s="18">
        <v>5</v>
      </c>
      <c r="AM32" s="18">
        <v>1</v>
      </c>
      <c r="AN32" s="18">
        <v>8</v>
      </c>
      <c r="AO32" s="18"/>
      <c r="AP32" s="18"/>
      <c r="AQ32" s="18"/>
      <c r="AR32" s="18"/>
      <c r="AS32" s="18">
        <v>1</v>
      </c>
      <c r="AT32" s="18"/>
      <c r="AU32" s="18"/>
      <c r="AV32" s="18"/>
      <c r="AW32" s="19">
        <v>12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194</v>
      </c>
      <c r="C33" s="18"/>
      <c r="D33" s="18">
        <v>1</v>
      </c>
      <c r="E33" s="18"/>
      <c r="F33" s="18"/>
      <c r="G33" s="18"/>
      <c r="H33" s="18"/>
      <c r="I33" s="18"/>
      <c r="J33" s="18">
        <v>1</v>
      </c>
      <c r="K33" s="18"/>
      <c r="L33" s="18"/>
      <c r="M33" s="18"/>
      <c r="N33" s="18">
        <v>2</v>
      </c>
      <c r="O33" s="18">
        <v>1</v>
      </c>
      <c r="P33" s="18">
        <v>5</v>
      </c>
      <c r="Q33" s="18"/>
      <c r="R33" s="18"/>
      <c r="S33" s="18"/>
      <c r="T33" s="18"/>
      <c r="U33" s="18">
        <v>1</v>
      </c>
      <c r="V33" s="18"/>
      <c r="W33" s="18">
        <v>3</v>
      </c>
      <c r="X33" s="18"/>
      <c r="Y33" s="18">
        <v>4</v>
      </c>
      <c r="Z33" s="18"/>
      <c r="AA33" s="18"/>
      <c r="AB33" s="18">
        <v>5</v>
      </c>
      <c r="AC33" s="18">
        <v>40</v>
      </c>
      <c r="AD33" s="18">
        <v>7</v>
      </c>
      <c r="AE33" s="18">
        <v>2</v>
      </c>
      <c r="AF33" s="18"/>
      <c r="AG33" s="18"/>
      <c r="AH33" s="18"/>
      <c r="AI33" s="18">
        <v>1</v>
      </c>
      <c r="AJ33" s="18"/>
      <c r="AK33" s="18">
        <v>1</v>
      </c>
      <c r="AL33" s="18">
        <v>6</v>
      </c>
      <c r="AM33" s="18">
        <v>3</v>
      </c>
      <c r="AN33" s="18">
        <v>12</v>
      </c>
      <c r="AO33" s="18">
        <v>1</v>
      </c>
      <c r="AP33" s="18"/>
      <c r="AQ33" s="18"/>
      <c r="AR33" s="18"/>
      <c r="AS33" s="18">
        <v>1</v>
      </c>
      <c r="AT33" s="18"/>
      <c r="AU33" s="18"/>
      <c r="AV33" s="18"/>
      <c r="AW33" s="19">
        <v>97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56</v>
      </c>
      <c r="C34" s="18"/>
      <c r="D34" s="18">
        <v>1</v>
      </c>
      <c r="E34" s="18"/>
      <c r="F34" s="18">
        <v>1</v>
      </c>
      <c r="G34" s="18">
        <v>1</v>
      </c>
      <c r="H34" s="18"/>
      <c r="I34" s="18"/>
      <c r="J34" s="18"/>
      <c r="K34" s="18"/>
      <c r="L34" s="18"/>
      <c r="M34" s="18"/>
      <c r="N34" s="18"/>
      <c r="O34" s="18">
        <v>1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>
        <v>14</v>
      </c>
      <c r="AD34" s="18">
        <v>3</v>
      </c>
      <c r="AE34" s="18"/>
      <c r="AF34" s="18">
        <v>1</v>
      </c>
      <c r="AG34" s="18"/>
      <c r="AH34" s="18"/>
      <c r="AI34" s="18"/>
      <c r="AJ34" s="18"/>
      <c r="AK34" s="18"/>
      <c r="AL34" s="18">
        <v>2</v>
      </c>
      <c r="AM34" s="18"/>
      <c r="AN34" s="18">
        <v>4</v>
      </c>
      <c r="AO34" s="18">
        <v>3</v>
      </c>
      <c r="AP34" s="18"/>
      <c r="AQ34" s="18"/>
      <c r="AR34" s="18"/>
      <c r="AS34" s="18"/>
      <c r="AT34" s="18"/>
      <c r="AU34" s="18"/>
      <c r="AV34" s="18">
        <v>1</v>
      </c>
      <c r="AW34" s="19">
        <v>24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104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v>1</v>
      </c>
      <c r="O35" s="18">
        <v>3</v>
      </c>
      <c r="P35" s="18">
        <v>2</v>
      </c>
      <c r="Q35" s="18"/>
      <c r="R35" s="18"/>
      <c r="S35" s="18"/>
      <c r="T35" s="18"/>
      <c r="U35" s="18"/>
      <c r="V35" s="18"/>
      <c r="W35" s="18"/>
      <c r="X35" s="18"/>
      <c r="Y35" s="18">
        <v>1</v>
      </c>
      <c r="Z35" s="18">
        <v>1</v>
      </c>
      <c r="AA35" s="18"/>
      <c r="AB35" s="18">
        <v>2</v>
      </c>
      <c r="AC35" s="18">
        <v>39</v>
      </c>
      <c r="AD35" s="18">
        <v>8</v>
      </c>
      <c r="AE35" s="18">
        <v>3</v>
      </c>
      <c r="AF35" s="18">
        <v>2</v>
      </c>
      <c r="AG35" s="18"/>
      <c r="AH35" s="18">
        <v>1</v>
      </c>
      <c r="AI35" s="18">
        <v>1</v>
      </c>
      <c r="AJ35" s="18">
        <v>5</v>
      </c>
      <c r="AK35" s="18"/>
      <c r="AL35" s="18"/>
      <c r="AM35" s="18"/>
      <c r="AN35" s="18">
        <v>28</v>
      </c>
      <c r="AO35" s="18"/>
      <c r="AP35" s="18"/>
      <c r="AQ35" s="18"/>
      <c r="AR35" s="18"/>
      <c r="AS35" s="18"/>
      <c r="AT35" s="18"/>
      <c r="AU35" s="18"/>
      <c r="AV35" s="18"/>
      <c r="AW35" s="19">
        <v>7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1974</v>
      </c>
      <c r="C36" s="14">
        <f t="shared" si="9"/>
        <v>19</v>
      </c>
      <c r="D36" s="14">
        <f t="shared" si="9"/>
        <v>13</v>
      </c>
      <c r="E36" s="14">
        <f t="shared" si="9"/>
        <v>3</v>
      </c>
      <c r="F36" s="14">
        <f t="shared" si="9"/>
        <v>9</v>
      </c>
      <c r="G36" s="14">
        <f t="shared" si="9"/>
        <v>0</v>
      </c>
      <c r="H36" s="14">
        <f t="shared" si="9"/>
        <v>3</v>
      </c>
      <c r="I36" s="14">
        <f t="shared" si="9"/>
        <v>0</v>
      </c>
      <c r="J36" s="14">
        <f t="shared" si="9"/>
        <v>10</v>
      </c>
      <c r="K36" s="14">
        <f t="shared" si="9"/>
        <v>5</v>
      </c>
      <c r="L36" s="14">
        <f t="shared" si="9"/>
        <v>4</v>
      </c>
      <c r="M36" s="14">
        <f t="shared" si="9"/>
        <v>47</v>
      </c>
      <c r="N36" s="14">
        <f t="shared" si="9"/>
        <v>43</v>
      </c>
      <c r="O36" s="14">
        <f t="shared" si="9"/>
        <v>67</v>
      </c>
      <c r="P36" s="14">
        <f t="shared" si="9"/>
        <v>68</v>
      </c>
      <c r="Q36" s="14">
        <f t="shared" si="9"/>
        <v>1</v>
      </c>
      <c r="R36" s="14">
        <f t="shared" si="9"/>
        <v>3</v>
      </c>
      <c r="S36" s="14">
        <f t="shared" si="9"/>
        <v>1</v>
      </c>
      <c r="T36" s="14">
        <f t="shared" si="9"/>
        <v>1</v>
      </c>
      <c r="U36" s="14">
        <f t="shared" si="9"/>
        <v>7</v>
      </c>
      <c r="V36" s="14">
        <f t="shared" si="9"/>
        <v>2</v>
      </c>
      <c r="W36" s="14">
        <f t="shared" si="9"/>
        <v>15</v>
      </c>
      <c r="X36" s="14">
        <f t="shared" si="9"/>
        <v>21</v>
      </c>
      <c r="Y36" s="14">
        <f t="shared" si="9"/>
        <v>53</v>
      </c>
      <c r="Z36" s="14">
        <f t="shared" si="9"/>
        <v>14</v>
      </c>
      <c r="AA36" s="14">
        <f t="shared" si="9"/>
        <v>23</v>
      </c>
      <c r="AB36" s="14">
        <f t="shared" si="9"/>
        <v>69</v>
      </c>
      <c r="AC36" s="14">
        <f t="shared" si="9"/>
        <v>156</v>
      </c>
      <c r="AD36" s="14">
        <f t="shared" si="9"/>
        <v>192</v>
      </c>
      <c r="AE36" s="14">
        <f t="shared" si="9"/>
        <v>15</v>
      </c>
      <c r="AF36" s="14">
        <f t="shared" si="9"/>
        <v>18</v>
      </c>
      <c r="AG36" s="14">
        <f t="shared" si="9"/>
        <v>7</v>
      </c>
      <c r="AH36" s="14">
        <f t="shared" si="9"/>
        <v>2</v>
      </c>
      <c r="AI36" s="14">
        <f t="shared" si="9"/>
        <v>59</v>
      </c>
      <c r="AJ36" s="14">
        <f t="shared" si="9"/>
        <v>110</v>
      </c>
      <c r="AK36" s="14">
        <f t="shared" si="9"/>
        <v>96</v>
      </c>
      <c r="AL36" s="14">
        <f t="shared" si="9"/>
        <v>209</v>
      </c>
      <c r="AM36" s="14">
        <f t="shared" si="9"/>
        <v>112</v>
      </c>
      <c r="AN36" s="14">
        <f t="shared" si="9"/>
        <v>87</v>
      </c>
      <c r="AO36" s="14">
        <f t="shared" si="9"/>
        <v>44</v>
      </c>
      <c r="AP36" s="14">
        <f t="shared" si="9"/>
        <v>11</v>
      </c>
      <c r="AQ36" s="14">
        <f t="shared" si="9"/>
        <v>15</v>
      </c>
      <c r="AR36" s="14">
        <f t="shared" si="9"/>
        <v>4</v>
      </c>
      <c r="AS36" s="14">
        <f t="shared" si="9"/>
        <v>4</v>
      </c>
      <c r="AT36" s="14">
        <f t="shared" si="9"/>
        <v>3</v>
      </c>
      <c r="AU36" s="14">
        <f t="shared" si="9"/>
        <v>19</v>
      </c>
      <c r="AV36" s="14">
        <f t="shared" si="9"/>
        <v>3</v>
      </c>
      <c r="AW36" s="15">
        <f t="shared" si="9"/>
        <v>307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580</v>
      </c>
      <c r="C37" s="18">
        <v>6</v>
      </c>
      <c r="D37" s="18">
        <v>11</v>
      </c>
      <c r="E37" s="18"/>
      <c r="F37" s="18">
        <v>1</v>
      </c>
      <c r="G37" s="18"/>
      <c r="H37" s="18"/>
      <c r="I37" s="18"/>
      <c r="J37" s="18">
        <v>1</v>
      </c>
      <c r="K37" s="18">
        <v>4</v>
      </c>
      <c r="L37" s="18"/>
      <c r="M37" s="18">
        <v>7</v>
      </c>
      <c r="N37" s="18">
        <v>28</v>
      </c>
      <c r="O37" s="18">
        <v>13</v>
      </c>
      <c r="P37" s="18">
        <v>30</v>
      </c>
      <c r="Q37" s="18"/>
      <c r="R37" s="18"/>
      <c r="S37" s="18"/>
      <c r="T37" s="18"/>
      <c r="U37" s="18">
        <v>4</v>
      </c>
      <c r="V37" s="18">
        <v>1</v>
      </c>
      <c r="W37" s="18">
        <v>9</v>
      </c>
      <c r="X37" s="18">
        <v>7</v>
      </c>
      <c r="Y37" s="18">
        <v>16</v>
      </c>
      <c r="Z37" s="18">
        <v>2</v>
      </c>
      <c r="AA37" s="18">
        <v>7</v>
      </c>
      <c r="AB37" s="18">
        <v>22</v>
      </c>
      <c r="AC37" s="18">
        <v>30</v>
      </c>
      <c r="AD37" s="18">
        <v>58</v>
      </c>
      <c r="AE37" s="18">
        <v>3</v>
      </c>
      <c r="AF37" s="18">
        <v>2</v>
      </c>
      <c r="AG37" s="18"/>
      <c r="AH37" s="18">
        <v>1</v>
      </c>
      <c r="AI37" s="18">
        <v>13</v>
      </c>
      <c r="AJ37" s="18">
        <v>69</v>
      </c>
      <c r="AK37" s="18">
        <v>86</v>
      </c>
      <c r="AL37" s="18">
        <v>32</v>
      </c>
      <c r="AM37" s="18">
        <v>31</v>
      </c>
      <c r="AN37" s="18">
        <v>11</v>
      </c>
      <c r="AO37" s="18">
        <v>5</v>
      </c>
      <c r="AP37" s="18">
        <v>2</v>
      </c>
      <c r="AQ37" s="18">
        <v>12</v>
      </c>
      <c r="AR37" s="18">
        <v>1</v>
      </c>
      <c r="AS37" s="18">
        <v>2</v>
      </c>
      <c r="AT37" s="18">
        <v>1</v>
      </c>
      <c r="AU37" s="18">
        <v>7</v>
      </c>
      <c r="AV37" s="18">
        <v>2</v>
      </c>
      <c r="AW37" s="19">
        <v>43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432</v>
      </c>
      <c r="C38" s="18">
        <v>5</v>
      </c>
      <c r="D38" s="18">
        <v>2</v>
      </c>
      <c r="E38" s="18">
        <v>1</v>
      </c>
      <c r="F38" s="18">
        <v>4</v>
      </c>
      <c r="G38" s="18"/>
      <c r="H38" s="18">
        <v>1</v>
      </c>
      <c r="I38" s="18"/>
      <c r="J38" s="18">
        <v>6</v>
      </c>
      <c r="K38" s="18">
        <v>1</v>
      </c>
      <c r="L38" s="18"/>
      <c r="M38" s="18">
        <v>15</v>
      </c>
      <c r="N38" s="18">
        <v>6</v>
      </c>
      <c r="O38" s="18">
        <v>19</v>
      </c>
      <c r="P38" s="18">
        <v>15</v>
      </c>
      <c r="Q38" s="18"/>
      <c r="R38" s="18">
        <v>1</v>
      </c>
      <c r="S38" s="18"/>
      <c r="T38" s="18"/>
      <c r="U38" s="18">
        <v>2</v>
      </c>
      <c r="V38" s="18">
        <v>1</v>
      </c>
      <c r="W38" s="18">
        <v>4</v>
      </c>
      <c r="X38" s="18">
        <v>3</v>
      </c>
      <c r="Y38" s="18">
        <v>13</v>
      </c>
      <c r="Z38" s="18">
        <v>5</v>
      </c>
      <c r="AA38" s="18">
        <v>10</v>
      </c>
      <c r="AB38" s="18">
        <v>8</v>
      </c>
      <c r="AC38" s="18">
        <v>36</v>
      </c>
      <c r="AD38" s="18">
        <v>46</v>
      </c>
      <c r="AE38" s="18">
        <v>3</v>
      </c>
      <c r="AF38" s="18">
        <v>6</v>
      </c>
      <c r="AG38" s="18"/>
      <c r="AH38" s="18"/>
      <c r="AI38" s="18">
        <v>12</v>
      </c>
      <c r="AJ38" s="18">
        <v>21</v>
      </c>
      <c r="AK38" s="18">
        <v>3</v>
      </c>
      <c r="AL38" s="18">
        <v>60</v>
      </c>
      <c r="AM38" s="18">
        <v>32</v>
      </c>
      <c r="AN38" s="18">
        <v>15</v>
      </c>
      <c r="AO38" s="18">
        <v>11</v>
      </c>
      <c r="AP38" s="18">
        <v>1</v>
      </c>
      <c r="AQ38" s="18"/>
      <c r="AR38" s="18"/>
      <c r="AS38" s="18"/>
      <c r="AT38" s="18">
        <v>1</v>
      </c>
      <c r="AU38" s="18">
        <v>5</v>
      </c>
      <c r="AV38" s="18"/>
      <c r="AW38" s="19">
        <v>58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497</v>
      </c>
      <c r="C39" s="18">
        <v>5</v>
      </c>
      <c r="D39" s="18"/>
      <c r="E39" s="18"/>
      <c r="F39" s="18">
        <v>4</v>
      </c>
      <c r="G39" s="18"/>
      <c r="H39" s="18">
        <v>2</v>
      </c>
      <c r="I39" s="18"/>
      <c r="J39" s="18"/>
      <c r="K39" s="18"/>
      <c r="L39" s="18">
        <v>4</v>
      </c>
      <c r="M39" s="18">
        <v>18</v>
      </c>
      <c r="N39" s="18">
        <v>4</v>
      </c>
      <c r="O39" s="18">
        <v>23</v>
      </c>
      <c r="P39" s="18">
        <v>14</v>
      </c>
      <c r="Q39" s="18"/>
      <c r="R39" s="18">
        <v>2</v>
      </c>
      <c r="S39" s="18">
        <v>1</v>
      </c>
      <c r="T39" s="18"/>
      <c r="U39" s="18"/>
      <c r="V39" s="18"/>
      <c r="W39" s="18"/>
      <c r="X39" s="18">
        <v>3</v>
      </c>
      <c r="Y39" s="18">
        <v>18</v>
      </c>
      <c r="Z39" s="18">
        <v>1</v>
      </c>
      <c r="AA39" s="18">
        <v>6</v>
      </c>
      <c r="AB39" s="18">
        <v>15</v>
      </c>
      <c r="AC39" s="18">
        <v>41</v>
      </c>
      <c r="AD39" s="18">
        <v>46</v>
      </c>
      <c r="AE39" s="18">
        <v>3</v>
      </c>
      <c r="AF39" s="18">
        <v>7</v>
      </c>
      <c r="AG39" s="18">
        <v>5</v>
      </c>
      <c r="AH39" s="18">
        <v>1</v>
      </c>
      <c r="AI39" s="18">
        <v>21</v>
      </c>
      <c r="AJ39" s="18">
        <v>7</v>
      </c>
      <c r="AK39" s="18">
        <v>3</v>
      </c>
      <c r="AL39" s="18">
        <v>59</v>
      </c>
      <c r="AM39" s="18">
        <v>34</v>
      </c>
      <c r="AN39" s="18">
        <v>42</v>
      </c>
      <c r="AO39" s="18">
        <v>13</v>
      </c>
      <c r="AP39" s="18">
        <v>6</v>
      </c>
      <c r="AQ39" s="18">
        <v>3</v>
      </c>
      <c r="AR39" s="18">
        <v>3</v>
      </c>
      <c r="AS39" s="18"/>
      <c r="AT39" s="18">
        <v>1</v>
      </c>
      <c r="AU39" s="18"/>
      <c r="AV39" s="18">
        <v>1</v>
      </c>
      <c r="AW39" s="19">
        <v>81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190</v>
      </c>
      <c r="C40" s="18">
        <v>3</v>
      </c>
      <c r="D40" s="18"/>
      <c r="E40" s="18"/>
      <c r="F40" s="18"/>
      <c r="G40" s="18"/>
      <c r="H40" s="18"/>
      <c r="I40" s="18"/>
      <c r="J40" s="18">
        <v>1</v>
      </c>
      <c r="K40" s="18"/>
      <c r="L40" s="18"/>
      <c r="M40" s="18">
        <v>2</v>
      </c>
      <c r="N40" s="18">
        <v>1</v>
      </c>
      <c r="O40" s="18">
        <v>4</v>
      </c>
      <c r="P40" s="18"/>
      <c r="Q40" s="18">
        <v>1</v>
      </c>
      <c r="R40" s="18"/>
      <c r="S40" s="18"/>
      <c r="T40" s="18"/>
      <c r="U40" s="18"/>
      <c r="V40" s="18"/>
      <c r="W40" s="18">
        <v>1</v>
      </c>
      <c r="X40" s="18">
        <v>7</v>
      </c>
      <c r="Y40" s="18"/>
      <c r="Z40" s="18">
        <v>1</v>
      </c>
      <c r="AA40" s="18"/>
      <c r="AB40" s="18">
        <v>4</v>
      </c>
      <c r="AC40" s="18">
        <v>14</v>
      </c>
      <c r="AD40" s="18">
        <v>18</v>
      </c>
      <c r="AE40" s="18">
        <v>1</v>
      </c>
      <c r="AF40" s="18">
        <v>1</v>
      </c>
      <c r="AG40" s="18">
        <v>2</v>
      </c>
      <c r="AH40" s="18"/>
      <c r="AI40" s="18">
        <v>11</v>
      </c>
      <c r="AJ40" s="18">
        <v>8</v>
      </c>
      <c r="AK40" s="18">
        <v>1</v>
      </c>
      <c r="AL40" s="18">
        <v>31</v>
      </c>
      <c r="AM40" s="18">
        <v>2</v>
      </c>
      <c r="AN40" s="18">
        <v>5</v>
      </c>
      <c r="AO40" s="18">
        <v>1</v>
      </c>
      <c r="AP40" s="18">
        <v>2</v>
      </c>
      <c r="AQ40" s="18"/>
      <c r="AR40" s="18"/>
      <c r="AS40" s="18"/>
      <c r="AT40" s="18"/>
      <c r="AU40" s="18"/>
      <c r="AV40" s="18"/>
      <c r="AW40" s="19">
        <v>68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121</v>
      </c>
      <c r="C41" s="18"/>
      <c r="D41" s="18"/>
      <c r="E41" s="18">
        <v>2</v>
      </c>
      <c r="F41" s="18"/>
      <c r="G41" s="18"/>
      <c r="H41" s="18"/>
      <c r="I41" s="18"/>
      <c r="J41" s="18"/>
      <c r="K41" s="18"/>
      <c r="L41" s="18"/>
      <c r="M41" s="18">
        <v>2</v>
      </c>
      <c r="N41" s="18">
        <v>2</v>
      </c>
      <c r="O41" s="18">
        <v>2</v>
      </c>
      <c r="P41" s="18">
        <v>5</v>
      </c>
      <c r="Q41" s="18"/>
      <c r="R41" s="18"/>
      <c r="S41" s="18"/>
      <c r="T41" s="18"/>
      <c r="U41" s="18"/>
      <c r="V41" s="18"/>
      <c r="W41" s="18"/>
      <c r="X41" s="18"/>
      <c r="Y41" s="18">
        <v>3</v>
      </c>
      <c r="Z41" s="18">
        <v>5</v>
      </c>
      <c r="AA41" s="18"/>
      <c r="AB41" s="18">
        <v>9</v>
      </c>
      <c r="AC41" s="18">
        <v>10</v>
      </c>
      <c r="AD41" s="18">
        <v>12</v>
      </c>
      <c r="AE41" s="18"/>
      <c r="AF41" s="18">
        <v>1</v>
      </c>
      <c r="AG41" s="18"/>
      <c r="AH41" s="18"/>
      <c r="AI41" s="18">
        <v>2</v>
      </c>
      <c r="AJ41" s="18">
        <v>3</v>
      </c>
      <c r="AK41" s="18">
        <v>1</v>
      </c>
      <c r="AL41" s="18">
        <v>9</v>
      </c>
      <c r="AM41" s="18">
        <v>4</v>
      </c>
      <c r="AN41" s="18">
        <v>9</v>
      </c>
      <c r="AO41" s="18">
        <v>1</v>
      </c>
      <c r="AP41" s="18"/>
      <c r="AQ41" s="18"/>
      <c r="AR41" s="18"/>
      <c r="AS41" s="18">
        <v>2</v>
      </c>
      <c r="AT41" s="18"/>
      <c r="AU41" s="18">
        <v>3</v>
      </c>
      <c r="AV41" s="18"/>
      <c r="AW41" s="19">
        <v>34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82</v>
      </c>
      <c r="C42" s="18"/>
      <c r="D42" s="18"/>
      <c r="E42" s="18"/>
      <c r="F42" s="18"/>
      <c r="G42" s="18"/>
      <c r="H42" s="18"/>
      <c r="I42" s="18"/>
      <c r="J42" s="18">
        <v>2</v>
      </c>
      <c r="K42" s="18"/>
      <c r="L42" s="18"/>
      <c r="M42" s="18">
        <v>1</v>
      </c>
      <c r="N42" s="18">
        <v>1</v>
      </c>
      <c r="O42" s="18">
        <v>4</v>
      </c>
      <c r="P42" s="18">
        <v>3</v>
      </c>
      <c r="Q42" s="18"/>
      <c r="R42" s="18"/>
      <c r="S42" s="18"/>
      <c r="T42" s="18">
        <v>1</v>
      </c>
      <c r="U42" s="18"/>
      <c r="V42" s="18"/>
      <c r="W42" s="18">
        <v>1</v>
      </c>
      <c r="X42" s="18">
        <v>1</v>
      </c>
      <c r="Y42" s="18"/>
      <c r="Z42" s="18"/>
      <c r="AA42" s="18"/>
      <c r="AB42" s="18">
        <v>7</v>
      </c>
      <c r="AC42" s="18">
        <v>11</v>
      </c>
      <c r="AD42" s="18">
        <v>6</v>
      </c>
      <c r="AE42" s="18"/>
      <c r="AF42" s="18"/>
      <c r="AG42" s="18"/>
      <c r="AH42" s="18"/>
      <c r="AI42" s="18"/>
      <c r="AJ42" s="18">
        <v>1</v>
      </c>
      <c r="AK42" s="18">
        <v>1</v>
      </c>
      <c r="AL42" s="18">
        <v>9</v>
      </c>
      <c r="AM42" s="18">
        <v>5</v>
      </c>
      <c r="AN42" s="18">
        <v>3</v>
      </c>
      <c r="AO42" s="18">
        <v>6</v>
      </c>
      <c r="AP42" s="18"/>
      <c r="AQ42" s="18"/>
      <c r="AR42" s="18"/>
      <c r="AS42" s="18"/>
      <c r="AT42" s="18"/>
      <c r="AU42" s="18">
        <v>4</v>
      </c>
      <c r="AV42" s="18"/>
      <c r="AW42" s="18">
        <v>15</v>
      </c>
      <c r="AX42" s="18"/>
      <c r="AY42" s="18"/>
      <c r="AZ42" s="18"/>
      <c r="BA42" s="18"/>
      <c r="BB42" s="18"/>
      <c r="BC42" s="19"/>
    </row>
    <row r="43" spans="1:55" s="4" customFormat="1" ht="12.75" customHeight="1">
      <c r="A43" s="37" t="s">
        <v>89</v>
      </c>
      <c r="B43" s="38">
        <f t="shared" si="10"/>
        <v>72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>
        <v>2</v>
      </c>
      <c r="N43" s="32">
        <v>1</v>
      </c>
      <c r="O43" s="32">
        <v>2</v>
      </c>
      <c r="P43" s="32">
        <v>1</v>
      </c>
      <c r="Q43" s="32"/>
      <c r="R43" s="32"/>
      <c r="S43" s="32"/>
      <c r="T43" s="32"/>
      <c r="U43" s="32">
        <v>1</v>
      </c>
      <c r="V43" s="32"/>
      <c r="W43" s="32"/>
      <c r="X43" s="32"/>
      <c r="Y43" s="32">
        <v>3</v>
      </c>
      <c r="Z43" s="32"/>
      <c r="AA43" s="32"/>
      <c r="AB43" s="32">
        <v>4</v>
      </c>
      <c r="AC43" s="32">
        <v>14</v>
      </c>
      <c r="AD43" s="32">
        <v>6</v>
      </c>
      <c r="AE43" s="32">
        <v>5</v>
      </c>
      <c r="AF43" s="32">
        <v>1</v>
      </c>
      <c r="AG43" s="32"/>
      <c r="AH43" s="32"/>
      <c r="AI43" s="32"/>
      <c r="AJ43" s="32">
        <v>1</v>
      </c>
      <c r="AK43" s="32">
        <v>1</v>
      </c>
      <c r="AL43" s="32">
        <v>9</v>
      </c>
      <c r="AM43" s="32">
        <v>4</v>
      </c>
      <c r="AN43" s="32">
        <v>2</v>
      </c>
      <c r="AO43" s="32">
        <v>7</v>
      </c>
      <c r="AP43" s="32"/>
      <c r="AQ43" s="32"/>
      <c r="AR43" s="32"/>
      <c r="AS43" s="32"/>
      <c r="AT43" s="32"/>
      <c r="AU43" s="32"/>
      <c r="AV43" s="32"/>
      <c r="AW43" s="32">
        <v>8</v>
      </c>
      <c r="AX43" s="32"/>
      <c r="AY43" s="32"/>
      <c r="AZ43" s="32"/>
      <c r="BA43" s="32"/>
      <c r="BB43" s="32"/>
      <c r="BC43" s="33"/>
    </row>
    <row r="44" spans="1:55" ht="13.5">
      <c r="A44" s="39" t="s">
        <v>90</v>
      </c>
      <c r="B44" s="13">
        <f aca="true" t="shared" si="11" ref="B44:AW44">SUM(B45:B46)</f>
        <v>275</v>
      </c>
      <c r="C44" s="14">
        <f t="shared" si="11"/>
        <v>2</v>
      </c>
      <c r="D44" s="14">
        <f t="shared" si="11"/>
        <v>0</v>
      </c>
      <c r="E44" s="14">
        <f t="shared" si="11"/>
        <v>0</v>
      </c>
      <c r="F44" s="14">
        <f t="shared" si="11"/>
        <v>1</v>
      </c>
      <c r="G44" s="14">
        <f t="shared" si="11"/>
        <v>0</v>
      </c>
      <c r="H44" s="14">
        <f t="shared" si="11"/>
        <v>1</v>
      </c>
      <c r="I44" s="14">
        <f t="shared" si="11"/>
        <v>0</v>
      </c>
      <c r="J44" s="14">
        <f t="shared" si="11"/>
        <v>1</v>
      </c>
      <c r="K44" s="14">
        <f t="shared" si="11"/>
        <v>0</v>
      </c>
      <c r="L44" s="14">
        <f t="shared" si="11"/>
        <v>0</v>
      </c>
      <c r="M44" s="14">
        <f t="shared" si="11"/>
        <v>2</v>
      </c>
      <c r="N44" s="14">
        <f t="shared" si="11"/>
        <v>2</v>
      </c>
      <c r="O44" s="14">
        <f t="shared" si="11"/>
        <v>11</v>
      </c>
      <c r="P44" s="14">
        <f t="shared" si="11"/>
        <v>4</v>
      </c>
      <c r="Q44" s="14">
        <f t="shared" si="11"/>
        <v>0</v>
      </c>
      <c r="R44" s="14">
        <f t="shared" si="11"/>
        <v>0</v>
      </c>
      <c r="S44" s="14">
        <f t="shared" si="11"/>
        <v>1</v>
      </c>
      <c r="T44" s="14">
        <f t="shared" si="11"/>
        <v>0</v>
      </c>
      <c r="U44" s="14">
        <f t="shared" si="11"/>
        <v>0</v>
      </c>
      <c r="V44" s="14">
        <f t="shared" si="11"/>
        <v>0</v>
      </c>
      <c r="W44" s="14">
        <f t="shared" si="11"/>
        <v>0</v>
      </c>
      <c r="X44" s="14">
        <f t="shared" si="11"/>
        <v>0</v>
      </c>
      <c r="Y44" s="14">
        <f t="shared" si="11"/>
        <v>7</v>
      </c>
      <c r="Z44" s="14">
        <f t="shared" si="11"/>
        <v>0</v>
      </c>
      <c r="AA44" s="14">
        <f t="shared" si="11"/>
        <v>1</v>
      </c>
      <c r="AB44" s="14">
        <f t="shared" si="11"/>
        <v>8</v>
      </c>
      <c r="AC44" s="14">
        <f t="shared" si="11"/>
        <v>37</v>
      </c>
      <c r="AD44" s="14">
        <f t="shared" si="11"/>
        <v>24</v>
      </c>
      <c r="AE44" s="14">
        <f t="shared" si="11"/>
        <v>4</v>
      </c>
      <c r="AF44" s="14">
        <f t="shared" si="11"/>
        <v>4</v>
      </c>
      <c r="AG44" s="14">
        <f t="shared" si="11"/>
        <v>0</v>
      </c>
      <c r="AH44" s="14">
        <f t="shared" si="11"/>
        <v>2</v>
      </c>
      <c r="AI44" s="14">
        <f t="shared" si="11"/>
        <v>3</v>
      </c>
      <c r="AJ44" s="14">
        <f t="shared" si="11"/>
        <v>6</v>
      </c>
      <c r="AK44" s="14">
        <f t="shared" si="11"/>
        <v>1</v>
      </c>
      <c r="AL44" s="14">
        <f t="shared" si="11"/>
        <v>34</v>
      </c>
      <c r="AM44" s="14">
        <f t="shared" si="11"/>
        <v>6</v>
      </c>
      <c r="AN44" s="14">
        <f t="shared" si="11"/>
        <v>8</v>
      </c>
      <c r="AO44" s="14">
        <f t="shared" si="11"/>
        <v>9</v>
      </c>
      <c r="AP44" s="14">
        <f t="shared" si="11"/>
        <v>1</v>
      </c>
      <c r="AQ44" s="14">
        <f t="shared" si="11"/>
        <v>0</v>
      </c>
      <c r="AR44" s="14">
        <f t="shared" si="11"/>
        <v>0</v>
      </c>
      <c r="AS44" s="14">
        <f t="shared" si="11"/>
        <v>0</v>
      </c>
      <c r="AT44" s="14">
        <f t="shared" si="11"/>
        <v>0</v>
      </c>
      <c r="AU44" s="14">
        <f t="shared" si="11"/>
        <v>0</v>
      </c>
      <c r="AV44" s="14">
        <f t="shared" si="11"/>
        <v>0</v>
      </c>
      <c r="AW44" s="14">
        <f t="shared" si="11"/>
        <v>95</v>
      </c>
      <c r="AX44" s="14"/>
      <c r="AY44" s="14"/>
      <c r="AZ44" s="14"/>
      <c r="BA44" s="14"/>
      <c r="BB44" s="14"/>
      <c r="BC44" s="15"/>
    </row>
    <row r="45" spans="1:55" ht="13.5">
      <c r="A45" s="40" t="s">
        <v>91</v>
      </c>
      <c r="B45" s="17">
        <f>SUM(C45:AW45)</f>
        <v>157</v>
      </c>
      <c r="C45" s="18">
        <v>2</v>
      </c>
      <c r="D45" s="18"/>
      <c r="E45" s="18"/>
      <c r="F45" s="18">
        <v>1</v>
      </c>
      <c r="G45" s="18"/>
      <c r="H45" s="18">
        <v>1</v>
      </c>
      <c r="I45" s="18"/>
      <c r="J45" s="18"/>
      <c r="K45" s="18"/>
      <c r="L45" s="18"/>
      <c r="M45" s="18">
        <v>2</v>
      </c>
      <c r="N45" s="18">
        <v>1</v>
      </c>
      <c r="O45" s="18">
        <v>6</v>
      </c>
      <c r="P45" s="18">
        <v>1</v>
      </c>
      <c r="Q45" s="18"/>
      <c r="R45" s="18"/>
      <c r="S45" s="18"/>
      <c r="T45" s="18"/>
      <c r="U45" s="18"/>
      <c r="V45" s="18"/>
      <c r="W45" s="18"/>
      <c r="X45" s="18"/>
      <c r="Y45" s="18">
        <v>2</v>
      </c>
      <c r="Z45" s="18"/>
      <c r="AA45" s="18"/>
      <c r="AB45" s="18">
        <v>7</v>
      </c>
      <c r="AC45" s="18">
        <v>14</v>
      </c>
      <c r="AD45" s="18">
        <v>16</v>
      </c>
      <c r="AE45" s="18">
        <v>1</v>
      </c>
      <c r="AF45" s="18">
        <v>3</v>
      </c>
      <c r="AG45" s="18"/>
      <c r="AH45" s="18">
        <v>2</v>
      </c>
      <c r="AI45" s="18">
        <v>1</v>
      </c>
      <c r="AJ45" s="18">
        <v>5</v>
      </c>
      <c r="AK45" s="18"/>
      <c r="AL45" s="18">
        <v>20</v>
      </c>
      <c r="AM45" s="18">
        <v>5</v>
      </c>
      <c r="AN45" s="18">
        <v>7</v>
      </c>
      <c r="AO45" s="18">
        <v>5</v>
      </c>
      <c r="AP45" s="18"/>
      <c r="AQ45" s="18"/>
      <c r="AR45" s="18"/>
      <c r="AS45" s="18"/>
      <c r="AT45" s="18"/>
      <c r="AU45" s="18"/>
      <c r="AV45" s="18"/>
      <c r="AW45" s="18">
        <v>55</v>
      </c>
      <c r="AX45" s="18"/>
      <c r="AY45" s="18"/>
      <c r="AZ45" s="18"/>
      <c r="BA45" s="18"/>
      <c r="BB45" s="18"/>
      <c r="BC45" s="19"/>
    </row>
    <row r="46" spans="1:55" ht="13.5">
      <c r="A46" s="37" t="s">
        <v>92</v>
      </c>
      <c r="B46" s="17">
        <f>SUM(C46:AW46)</f>
        <v>118</v>
      </c>
      <c r="C46" s="18"/>
      <c r="D46" s="18"/>
      <c r="E46" s="18"/>
      <c r="F46" s="18"/>
      <c r="G46" s="18"/>
      <c r="H46" s="18"/>
      <c r="I46" s="18"/>
      <c r="J46" s="18">
        <v>1</v>
      </c>
      <c r="K46" s="18"/>
      <c r="L46" s="18"/>
      <c r="M46" s="18"/>
      <c r="N46" s="18">
        <v>1</v>
      </c>
      <c r="O46" s="18">
        <v>5</v>
      </c>
      <c r="P46" s="18">
        <v>3</v>
      </c>
      <c r="Q46" s="18"/>
      <c r="R46" s="18"/>
      <c r="S46" s="18">
        <v>1</v>
      </c>
      <c r="T46" s="18"/>
      <c r="U46" s="18"/>
      <c r="V46" s="18"/>
      <c r="W46" s="18"/>
      <c r="X46" s="18"/>
      <c r="Y46" s="18">
        <v>5</v>
      </c>
      <c r="Z46" s="18"/>
      <c r="AA46" s="18">
        <v>1</v>
      </c>
      <c r="AB46" s="18">
        <v>1</v>
      </c>
      <c r="AC46" s="18">
        <v>23</v>
      </c>
      <c r="AD46" s="18">
        <v>8</v>
      </c>
      <c r="AE46" s="18">
        <v>3</v>
      </c>
      <c r="AF46" s="18">
        <v>1</v>
      </c>
      <c r="AG46" s="18"/>
      <c r="AH46" s="18"/>
      <c r="AI46" s="18">
        <v>2</v>
      </c>
      <c r="AJ46" s="18">
        <v>1</v>
      </c>
      <c r="AK46" s="18">
        <v>1</v>
      </c>
      <c r="AL46" s="18">
        <v>14</v>
      </c>
      <c r="AM46" s="18">
        <v>1</v>
      </c>
      <c r="AN46" s="18">
        <v>1</v>
      </c>
      <c r="AO46" s="18">
        <v>4</v>
      </c>
      <c r="AP46" s="18">
        <v>1</v>
      </c>
      <c r="AQ46" s="18"/>
      <c r="AR46" s="18"/>
      <c r="AS46" s="18"/>
      <c r="AT46" s="18"/>
      <c r="AU46" s="18"/>
      <c r="AV46" s="18"/>
      <c r="AW46" s="18">
        <v>40</v>
      </c>
      <c r="AX46" s="18"/>
      <c r="AY46" s="18"/>
      <c r="AZ46" s="18"/>
      <c r="BA46" s="18"/>
      <c r="BB46" s="18"/>
      <c r="BC46" s="19"/>
    </row>
    <row r="47" spans="1:55" ht="13.5">
      <c r="A47" s="39" t="s">
        <v>93</v>
      </c>
      <c r="B47" s="13">
        <f aca="true" t="shared" si="12" ref="B47:AW47">SUM(B48:B51)</f>
        <v>624</v>
      </c>
      <c r="C47" s="14">
        <f t="shared" si="12"/>
        <v>3</v>
      </c>
      <c r="D47" s="14">
        <f t="shared" si="12"/>
        <v>6</v>
      </c>
      <c r="E47" s="14">
        <f t="shared" si="12"/>
        <v>0</v>
      </c>
      <c r="F47" s="14">
        <f t="shared" si="12"/>
        <v>1</v>
      </c>
      <c r="G47" s="14">
        <f t="shared" si="12"/>
        <v>0</v>
      </c>
      <c r="H47" s="14">
        <f t="shared" si="12"/>
        <v>0</v>
      </c>
      <c r="I47" s="14">
        <f t="shared" si="12"/>
        <v>0</v>
      </c>
      <c r="J47" s="14">
        <f t="shared" si="12"/>
        <v>4</v>
      </c>
      <c r="K47" s="14">
        <f t="shared" si="12"/>
        <v>0</v>
      </c>
      <c r="L47" s="14">
        <f t="shared" si="12"/>
        <v>2</v>
      </c>
      <c r="M47" s="14">
        <f t="shared" si="12"/>
        <v>4</v>
      </c>
      <c r="N47" s="14">
        <f t="shared" si="12"/>
        <v>6</v>
      </c>
      <c r="O47" s="14">
        <f t="shared" si="12"/>
        <v>44</v>
      </c>
      <c r="P47" s="14">
        <f t="shared" si="12"/>
        <v>16</v>
      </c>
      <c r="Q47" s="14">
        <f t="shared" si="12"/>
        <v>0</v>
      </c>
      <c r="R47" s="14">
        <f t="shared" si="12"/>
        <v>1</v>
      </c>
      <c r="S47" s="14">
        <f t="shared" si="12"/>
        <v>0</v>
      </c>
      <c r="T47" s="14">
        <f t="shared" si="12"/>
        <v>0</v>
      </c>
      <c r="U47" s="14">
        <f t="shared" si="12"/>
        <v>3</v>
      </c>
      <c r="V47" s="14">
        <f t="shared" si="12"/>
        <v>3</v>
      </c>
      <c r="W47" s="14">
        <f t="shared" si="12"/>
        <v>8</v>
      </c>
      <c r="X47" s="14">
        <f t="shared" si="12"/>
        <v>9</v>
      </c>
      <c r="Y47" s="14">
        <f t="shared" si="12"/>
        <v>8</v>
      </c>
      <c r="Z47" s="14">
        <f t="shared" si="12"/>
        <v>0</v>
      </c>
      <c r="AA47" s="14">
        <f t="shared" si="12"/>
        <v>4</v>
      </c>
      <c r="AB47" s="14">
        <f t="shared" si="12"/>
        <v>11</v>
      </c>
      <c r="AC47" s="14">
        <f t="shared" si="12"/>
        <v>91</v>
      </c>
      <c r="AD47" s="14">
        <f t="shared" si="12"/>
        <v>44</v>
      </c>
      <c r="AE47" s="14">
        <f t="shared" si="12"/>
        <v>8</v>
      </c>
      <c r="AF47" s="14">
        <f t="shared" si="12"/>
        <v>8</v>
      </c>
      <c r="AG47" s="14">
        <f t="shared" si="12"/>
        <v>1</v>
      </c>
      <c r="AH47" s="14">
        <f t="shared" si="12"/>
        <v>3</v>
      </c>
      <c r="AI47" s="14">
        <f t="shared" si="12"/>
        <v>9</v>
      </c>
      <c r="AJ47" s="14">
        <f t="shared" si="12"/>
        <v>11</v>
      </c>
      <c r="AK47" s="14">
        <f t="shared" si="12"/>
        <v>2</v>
      </c>
      <c r="AL47" s="14">
        <f t="shared" si="12"/>
        <v>72</v>
      </c>
      <c r="AM47" s="14">
        <f t="shared" si="12"/>
        <v>30</v>
      </c>
      <c r="AN47" s="14">
        <f t="shared" si="12"/>
        <v>31</v>
      </c>
      <c r="AO47" s="14">
        <f t="shared" si="12"/>
        <v>3</v>
      </c>
      <c r="AP47" s="14">
        <f t="shared" si="12"/>
        <v>2</v>
      </c>
      <c r="AQ47" s="14">
        <f t="shared" si="12"/>
        <v>2</v>
      </c>
      <c r="AR47" s="14">
        <f t="shared" si="12"/>
        <v>1</v>
      </c>
      <c r="AS47" s="14">
        <f t="shared" si="12"/>
        <v>1</v>
      </c>
      <c r="AT47" s="14">
        <f t="shared" si="12"/>
        <v>0</v>
      </c>
      <c r="AU47" s="14">
        <f t="shared" si="12"/>
        <v>2</v>
      </c>
      <c r="AV47" s="14">
        <f t="shared" si="12"/>
        <v>5</v>
      </c>
      <c r="AW47" s="14">
        <f t="shared" si="12"/>
        <v>165</v>
      </c>
      <c r="AX47" s="14"/>
      <c r="AY47" s="14"/>
      <c r="AZ47" s="14"/>
      <c r="BA47" s="14"/>
      <c r="BB47" s="14"/>
      <c r="BC47" s="15"/>
    </row>
    <row r="48" spans="1:55" ht="13.5">
      <c r="A48" s="40" t="s">
        <v>94</v>
      </c>
      <c r="B48" s="17">
        <f>SUM(C48:AW48)</f>
        <v>402</v>
      </c>
      <c r="C48" s="18">
        <v>1</v>
      </c>
      <c r="D48" s="18">
        <v>6</v>
      </c>
      <c r="E48" s="18"/>
      <c r="F48" s="18">
        <v>1</v>
      </c>
      <c r="G48" s="18"/>
      <c r="H48" s="18"/>
      <c r="I48" s="18"/>
      <c r="J48" s="18">
        <v>1</v>
      </c>
      <c r="K48" s="18"/>
      <c r="L48" s="18"/>
      <c r="M48" s="18">
        <v>3</v>
      </c>
      <c r="N48" s="18">
        <v>5</v>
      </c>
      <c r="O48" s="18">
        <v>30</v>
      </c>
      <c r="P48" s="18">
        <v>7</v>
      </c>
      <c r="Q48" s="18"/>
      <c r="R48" s="18"/>
      <c r="S48" s="18"/>
      <c r="T48" s="18"/>
      <c r="U48" s="18">
        <v>1</v>
      </c>
      <c r="V48" s="18">
        <v>1</v>
      </c>
      <c r="W48" s="18">
        <v>6</v>
      </c>
      <c r="X48" s="18">
        <v>1</v>
      </c>
      <c r="Y48" s="18">
        <v>2</v>
      </c>
      <c r="Z48" s="18"/>
      <c r="AA48" s="18">
        <v>3</v>
      </c>
      <c r="AB48" s="18">
        <v>4</v>
      </c>
      <c r="AC48" s="18">
        <v>43</v>
      </c>
      <c r="AD48" s="18">
        <v>24</v>
      </c>
      <c r="AE48" s="18">
        <v>4</v>
      </c>
      <c r="AF48" s="18">
        <v>7</v>
      </c>
      <c r="AG48" s="18">
        <v>1</v>
      </c>
      <c r="AH48" s="18">
        <v>3</v>
      </c>
      <c r="AI48" s="18">
        <v>3</v>
      </c>
      <c r="AJ48" s="18">
        <v>2</v>
      </c>
      <c r="AK48" s="18">
        <v>1</v>
      </c>
      <c r="AL48" s="18">
        <v>43</v>
      </c>
      <c r="AM48" s="18">
        <v>23</v>
      </c>
      <c r="AN48" s="18">
        <v>16</v>
      </c>
      <c r="AO48" s="18">
        <v>3</v>
      </c>
      <c r="AP48" s="18">
        <v>1</v>
      </c>
      <c r="AQ48" s="18">
        <v>1</v>
      </c>
      <c r="AR48" s="18">
        <v>1</v>
      </c>
      <c r="AS48" s="18">
        <v>1</v>
      </c>
      <c r="AT48" s="18"/>
      <c r="AU48" s="18"/>
      <c r="AV48" s="18">
        <v>4</v>
      </c>
      <c r="AW48" s="18">
        <v>149</v>
      </c>
      <c r="AX48" s="18"/>
      <c r="AY48" s="18"/>
      <c r="AZ48" s="18"/>
      <c r="BA48" s="18"/>
      <c r="BB48" s="18"/>
      <c r="BC48" s="19"/>
    </row>
    <row r="49" spans="1:55" ht="13.5">
      <c r="A49" s="40" t="s">
        <v>95</v>
      </c>
      <c r="B49" s="17">
        <f>SUM(C49:AW49)</f>
        <v>105</v>
      </c>
      <c r="C49" s="18">
        <v>1</v>
      </c>
      <c r="D49" s="18"/>
      <c r="E49" s="18"/>
      <c r="F49" s="18"/>
      <c r="G49" s="18"/>
      <c r="H49" s="18"/>
      <c r="I49" s="18"/>
      <c r="J49" s="18"/>
      <c r="K49" s="18"/>
      <c r="L49" s="18">
        <v>2</v>
      </c>
      <c r="M49" s="18">
        <v>1</v>
      </c>
      <c r="N49" s="18"/>
      <c r="O49" s="18">
        <v>5</v>
      </c>
      <c r="P49" s="18">
        <v>4</v>
      </c>
      <c r="Q49" s="18"/>
      <c r="R49" s="18"/>
      <c r="S49" s="18"/>
      <c r="T49" s="18"/>
      <c r="U49" s="18">
        <v>1</v>
      </c>
      <c r="V49" s="18"/>
      <c r="W49" s="18">
        <v>2</v>
      </c>
      <c r="X49" s="18"/>
      <c r="Y49" s="18">
        <v>3</v>
      </c>
      <c r="Z49" s="18"/>
      <c r="AA49" s="18"/>
      <c r="AB49" s="18"/>
      <c r="AC49" s="18">
        <v>18</v>
      </c>
      <c r="AD49" s="18">
        <v>6</v>
      </c>
      <c r="AE49" s="18">
        <v>3</v>
      </c>
      <c r="AF49" s="18"/>
      <c r="AG49" s="18"/>
      <c r="AH49" s="18"/>
      <c r="AI49" s="18">
        <v>6</v>
      </c>
      <c r="AJ49" s="18">
        <v>7</v>
      </c>
      <c r="AK49" s="18"/>
      <c r="AL49" s="18">
        <v>20</v>
      </c>
      <c r="AM49" s="18">
        <v>5</v>
      </c>
      <c r="AN49" s="18">
        <v>6</v>
      </c>
      <c r="AO49" s="18"/>
      <c r="AP49" s="18"/>
      <c r="AQ49" s="18"/>
      <c r="AR49" s="18"/>
      <c r="AS49" s="18"/>
      <c r="AT49" s="18"/>
      <c r="AU49" s="18"/>
      <c r="AV49" s="18"/>
      <c r="AW49" s="18">
        <v>15</v>
      </c>
      <c r="AX49" s="18"/>
      <c r="AY49" s="18"/>
      <c r="AZ49" s="18"/>
      <c r="BA49" s="18"/>
      <c r="BB49" s="18"/>
      <c r="BC49" s="19"/>
    </row>
    <row r="50" spans="1:55" ht="13.5">
      <c r="A50" s="40" t="s">
        <v>96</v>
      </c>
      <c r="B50" s="17">
        <f>SUM(C50:AW50)</f>
        <v>107</v>
      </c>
      <c r="C50" s="18">
        <v>1</v>
      </c>
      <c r="D50" s="18"/>
      <c r="E50" s="18"/>
      <c r="F50" s="18"/>
      <c r="G50" s="18"/>
      <c r="H50" s="18"/>
      <c r="I50" s="18"/>
      <c r="J50" s="18">
        <v>3</v>
      </c>
      <c r="K50" s="18"/>
      <c r="L50" s="18"/>
      <c r="M50" s="18"/>
      <c r="N50" s="18">
        <v>1</v>
      </c>
      <c r="O50" s="18">
        <v>8</v>
      </c>
      <c r="P50" s="18">
        <v>5</v>
      </c>
      <c r="Q50" s="18"/>
      <c r="R50" s="18">
        <v>1</v>
      </c>
      <c r="S50" s="18"/>
      <c r="T50" s="18"/>
      <c r="U50" s="18">
        <v>1</v>
      </c>
      <c r="V50" s="18">
        <v>2</v>
      </c>
      <c r="W50" s="18"/>
      <c r="X50" s="18">
        <v>5</v>
      </c>
      <c r="Y50" s="18">
        <v>3</v>
      </c>
      <c r="Z50" s="18"/>
      <c r="AA50" s="18">
        <v>1</v>
      </c>
      <c r="AB50" s="18">
        <v>6</v>
      </c>
      <c r="AC50" s="18">
        <v>28</v>
      </c>
      <c r="AD50" s="18">
        <v>13</v>
      </c>
      <c r="AE50" s="18">
        <v>1</v>
      </c>
      <c r="AF50" s="18">
        <v>1</v>
      </c>
      <c r="AG50" s="18"/>
      <c r="AH50" s="18"/>
      <c r="AI50" s="18"/>
      <c r="AJ50" s="18">
        <v>1</v>
      </c>
      <c r="AK50" s="18">
        <v>1</v>
      </c>
      <c r="AL50" s="18">
        <v>8</v>
      </c>
      <c r="AM50" s="18">
        <v>2</v>
      </c>
      <c r="AN50" s="18">
        <v>9</v>
      </c>
      <c r="AO50" s="18"/>
      <c r="AP50" s="18">
        <v>1</v>
      </c>
      <c r="AQ50" s="18">
        <v>1</v>
      </c>
      <c r="AR50" s="18"/>
      <c r="AS50" s="18"/>
      <c r="AT50" s="18"/>
      <c r="AU50" s="18">
        <v>2</v>
      </c>
      <c r="AV50" s="18">
        <v>1</v>
      </c>
      <c r="AW50" s="18">
        <v>1</v>
      </c>
      <c r="AX50" s="18"/>
      <c r="AY50" s="18"/>
      <c r="AZ50" s="18"/>
      <c r="BA50" s="18"/>
      <c r="BB50" s="18"/>
      <c r="BC50" s="19"/>
    </row>
    <row r="51" spans="1:55" ht="13.5">
      <c r="A51" s="37" t="s">
        <v>97</v>
      </c>
      <c r="B51" s="17">
        <f>SUM(C51:AW51)</f>
        <v>10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>
        <v>1</v>
      </c>
      <c r="P51" s="18"/>
      <c r="Q51" s="18"/>
      <c r="R51" s="18"/>
      <c r="S51" s="18"/>
      <c r="T51" s="18"/>
      <c r="U51" s="18"/>
      <c r="V51" s="18"/>
      <c r="W51" s="18"/>
      <c r="X51" s="18">
        <v>3</v>
      </c>
      <c r="Y51" s="18"/>
      <c r="Z51" s="18"/>
      <c r="AA51" s="18"/>
      <c r="AB51" s="18">
        <v>1</v>
      </c>
      <c r="AC51" s="18">
        <v>2</v>
      </c>
      <c r="AD51" s="18">
        <v>1</v>
      </c>
      <c r="AE51" s="18"/>
      <c r="AF51" s="18"/>
      <c r="AG51" s="18"/>
      <c r="AH51" s="18"/>
      <c r="AI51" s="18"/>
      <c r="AJ51" s="18">
        <v>1</v>
      </c>
      <c r="AK51" s="18"/>
      <c r="AL51" s="18">
        <v>1</v>
      </c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39" t="s">
        <v>98</v>
      </c>
      <c r="B52" s="13">
        <f aca="true" t="shared" si="13" ref="B52:AW52">SUM(B53:B59)</f>
        <v>660</v>
      </c>
      <c r="C52" s="14">
        <f t="shared" si="13"/>
        <v>1</v>
      </c>
      <c r="D52" s="14">
        <f t="shared" si="13"/>
        <v>0</v>
      </c>
      <c r="E52" s="14">
        <f t="shared" si="13"/>
        <v>0</v>
      </c>
      <c r="F52" s="14">
        <f t="shared" si="13"/>
        <v>0</v>
      </c>
      <c r="G52" s="14">
        <f t="shared" si="13"/>
        <v>0</v>
      </c>
      <c r="H52" s="14">
        <f t="shared" si="13"/>
        <v>1</v>
      </c>
      <c r="I52" s="14">
        <f t="shared" si="13"/>
        <v>1</v>
      </c>
      <c r="J52" s="14">
        <f t="shared" si="13"/>
        <v>4</v>
      </c>
      <c r="K52" s="14">
        <f t="shared" si="13"/>
        <v>3</v>
      </c>
      <c r="L52" s="14">
        <f t="shared" si="13"/>
        <v>0</v>
      </c>
      <c r="M52" s="14">
        <f t="shared" si="13"/>
        <v>4</v>
      </c>
      <c r="N52" s="14">
        <f t="shared" si="13"/>
        <v>13</v>
      </c>
      <c r="O52" s="14">
        <f t="shared" si="13"/>
        <v>22</v>
      </c>
      <c r="P52" s="14">
        <f t="shared" si="13"/>
        <v>10</v>
      </c>
      <c r="Q52" s="14">
        <f t="shared" si="13"/>
        <v>1</v>
      </c>
      <c r="R52" s="14">
        <f t="shared" si="13"/>
        <v>0</v>
      </c>
      <c r="S52" s="14">
        <f t="shared" si="13"/>
        <v>0</v>
      </c>
      <c r="T52" s="14">
        <f t="shared" si="13"/>
        <v>0</v>
      </c>
      <c r="U52" s="14">
        <f t="shared" si="13"/>
        <v>0</v>
      </c>
      <c r="V52" s="14">
        <f t="shared" si="13"/>
        <v>1</v>
      </c>
      <c r="W52" s="14">
        <f t="shared" si="13"/>
        <v>3</v>
      </c>
      <c r="X52" s="14">
        <f t="shared" si="13"/>
        <v>8</v>
      </c>
      <c r="Y52" s="14">
        <f t="shared" si="13"/>
        <v>9</v>
      </c>
      <c r="Z52" s="14">
        <f t="shared" si="13"/>
        <v>0</v>
      </c>
      <c r="AA52" s="14">
        <f t="shared" si="13"/>
        <v>1</v>
      </c>
      <c r="AB52" s="14">
        <f t="shared" si="13"/>
        <v>14</v>
      </c>
      <c r="AC52" s="14">
        <f t="shared" si="13"/>
        <v>117</v>
      </c>
      <c r="AD52" s="14">
        <f t="shared" si="13"/>
        <v>40</v>
      </c>
      <c r="AE52" s="14">
        <f t="shared" si="13"/>
        <v>10</v>
      </c>
      <c r="AF52" s="14">
        <f t="shared" si="13"/>
        <v>4</v>
      </c>
      <c r="AG52" s="14">
        <f t="shared" si="13"/>
        <v>3</v>
      </c>
      <c r="AH52" s="14">
        <f t="shared" si="13"/>
        <v>3</v>
      </c>
      <c r="AI52" s="14">
        <f t="shared" si="13"/>
        <v>14</v>
      </c>
      <c r="AJ52" s="14">
        <f t="shared" si="13"/>
        <v>8</v>
      </c>
      <c r="AK52" s="14">
        <f t="shared" si="13"/>
        <v>2</v>
      </c>
      <c r="AL52" s="14">
        <f t="shared" si="13"/>
        <v>86</v>
      </c>
      <c r="AM52" s="14">
        <f t="shared" si="13"/>
        <v>26</v>
      </c>
      <c r="AN52" s="14">
        <f t="shared" si="13"/>
        <v>10</v>
      </c>
      <c r="AO52" s="14">
        <f t="shared" si="13"/>
        <v>15</v>
      </c>
      <c r="AP52" s="14">
        <f t="shared" si="13"/>
        <v>1</v>
      </c>
      <c r="AQ52" s="14">
        <f t="shared" si="13"/>
        <v>1</v>
      </c>
      <c r="AR52" s="14">
        <f t="shared" si="13"/>
        <v>3</v>
      </c>
      <c r="AS52" s="14">
        <f t="shared" si="13"/>
        <v>1</v>
      </c>
      <c r="AT52" s="14">
        <f t="shared" si="13"/>
        <v>0</v>
      </c>
      <c r="AU52" s="14">
        <f t="shared" si="13"/>
        <v>0</v>
      </c>
      <c r="AV52" s="14">
        <f t="shared" si="13"/>
        <v>0</v>
      </c>
      <c r="AW52" s="14">
        <f t="shared" si="13"/>
        <v>220</v>
      </c>
      <c r="AX52" s="14"/>
      <c r="AY52" s="14"/>
      <c r="AZ52" s="14"/>
      <c r="BA52" s="14"/>
      <c r="BB52" s="14"/>
      <c r="BC52" s="15"/>
    </row>
    <row r="53" spans="1:55" ht="13.5">
      <c r="A53" s="41" t="s">
        <v>99</v>
      </c>
      <c r="B53" s="17">
        <f aca="true" t="shared" si="14" ref="B53:B59">SUM(C53:AW53)</f>
        <v>327</v>
      </c>
      <c r="C53" s="18"/>
      <c r="D53" s="18"/>
      <c r="E53" s="18"/>
      <c r="F53" s="18"/>
      <c r="G53" s="18"/>
      <c r="H53" s="18"/>
      <c r="I53" s="18"/>
      <c r="J53" s="18">
        <v>3</v>
      </c>
      <c r="K53" s="18"/>
      <c r="L53" s="18"/>
      <c r="M53" s="18">
        <v>1</v>
      </c>
      <c r="N53" s="18">
        <v>9</v>
      </c>
      <c r="O53" s="18">
        <v>13</v>
      </c>
      <c r="P53" s="18">
        <v>5</v>
      </c>
      <c r="Q53" s="18"/>
      <c r="R53" s="18"/>
      <c r="S53" s="18"/>
      <c r="T53" s="18"/>
      <c r="U53" s="18"/>
      <c r="V53" s="18"/>
      <c r="W53" s="18">
        <v>1</v>
      </c>
      <c r="X53" s="18">
        <v>4</v>
      </c>
      <c r="Y53" s="18">
        <v>2</v>
      </c>
      <c r="Z53" s="18"/>
      <c r="AA53" s="18"/>
      <c r="AB53" s="18">
        <v>5</v>
      </c>
      <c r="AC53" s="18">
        <v>44</v>
      </c>
      <c r="AD53" s="18">
        <v>13</v>
      </c>
      <c r="AE53" s="18">
        <v>4</v>
      </c>
      <c r="AF53" s="18">
        <v>2</v>
      </c>
      <c r="AG53" s="18">
        <v>1</v>
      </c>
      <c r="AH53" s="18"/>
      <c r="AI53" s="18">
        <v>3</v>
      </c>
      <c r="AJ53" s="18">
        <v>6</v>
      </c>
      <c r="AK53" s="18">
        <v>1</v>
      </c>
      <c r="AL53" s="18">
        <v>41</v>
      </c>
      <c r="AM53" s="18">
        <v>10</v>
      </c>
      <c r="AN53" s="18">
        <v>3</v>
      </c>
      <c r="AO53" s="18">
        <v>9</v>
      </c>
      <c r="AP53" s="18"/>
      <c r="AQ53" s="18"/>
      <c r="AR53" s="18">
        <v>2</v>
      </c>
      <c r="AS53" s="18">
        <v>1</v>
      </c>
      <c r="AT53" s="18"/>
      <c r="AU53" s="18"/>
      <c r="AV53" s="18"/>
      <c r="AW53" s="18">
        <v>144</v>
      </c>
      <c r="AX53" s="18"/>
      <c r="AY53" s="18"/>
      <c r="AZ53" s="18"/>
      <c r="BA53" s="18"/>
      <c r="BB53" s="18"/>
      <c r="BC53" s="19"/>
    </row>
    <row r="54" spans="1:55" ht="13.5">
      <c r="A54" s="41" t="s">
        <v>100</v>
      </c>
      <c r="B54" s="17">
        <f t="shared" si="14"/>
        <v>98</v>
      </c>
      <c r="C54" s="18"/>
      <c r="D54" s="18"/>
      <c r="E54" s="18"/>
      <c r="F54" s="18"/>
      <c r="G54" s="18"/>
      <c r="H54" s="18">
        <v>1</v>
      </c>
      <c r="I54" s="18">
        <v>1</v>
      </c>
      <c r="J54" s="18"/>
      <c r="K54" s="18"/>
      <c r="L54" s="18"/>
      <c r="M54" s="18">
        <v>1</v>
      </c>
      <c r="N54" s="18">
        <v>1</v>
      </c>
      <c r="O54" s="18">
        <v>6</v>
      </c>
      <c r="P54" s="18">
        <v>3</v>
      </c>
      <c r="Q54" s="18"/>
      <c r="R54" s="18"/>
      <c r="S54" s="18"/>
      <c r="T54" s="18"/>
      <c r="U54" s="18"/>
      <c r="V54" s="18"/>
      <c r="W54" s="18"/>
      <c r="X54" s="18"/>
      <c r="Y54" s="18">
        <v>3</v>
      </c>
      <c r="Z54" s="18"/>
      <c r="AA54" s="18"/>
      <c r="AB54" s="18">
        <v>2</v>
      </c>
      <c r="AC54" s="18">
        <v>21</v>
      </c>
      <c r="AD54" s="18">
        <v>7</v>
      </c>
      <c r="AE54" s="18">
        <v>1</v>
      </c>
      <c r="AF54" s="18">
        <v>1</v>
      </c>
      <c r="AG54" s="18"/>
      <c r="AH54" s="18">
        <v>3</v>
      </c>
      <c r="AI54" s="18">
        <v>1</v>
      </c>
      <c r="AJ54" s="18">
        <v>1</v>
      </c>
      <c r="AK54" s="18"/>
      <c r="AL54" s="18">
        <v>22</v>
      </c>
      <c r="AM54" s="18">
        <v>2</v>
      </c>
      <c r="AN54" s="18">
        <v>1</v>
      </c>
      <c r="AO54" s="18"/>
      <c r="AP54" s="18"/>
      <c r="AQ54" s="18"/>
      <c r="AR54" s="18"/>
      <c r="AS54" s="18"/>
      <c r="AT54" s="18"/>
      <c r="AU54" s="18"/>
      <c r="AV54" s="18"/>
      <c r="AW54" s="18">
        <v>20</v>
      </c>
      <c r="AX54" s="18"/>
      <c r="AY54" s="18"/>
      <c r="AZ54" s="18"/>
      <c r="BA54" s="18"/>
      <c r="BB54" s="18"/>
      <c r="BC54" s="19"/>
    </row>
    <row r="55" spans="1:55" ht="13.5">
      <c r="A55" s="41" t="s">
        <v>101</v>
      </c>
      <c r="B55" s="17">
        <f t="shared" si="14"/>
        <v>51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>
        <v>1</v>
      </c>
      <c r="N55" s="18">
        <v>1</v>
      </c>
      <c r="O55" s="18">
        <v>1</v>
      </c>
      <c r="P55" s="18">
        <v>1</v>
      </c>
      <c r="Q55" s="18"/>
      <c r="R55" s="18"/>
      <c r="S55" s="18"/>
      <c r="T55" s="18"/>
      <c r="U55" s="18"/>
      <c r="V55" s="18"/>
      <c r="W55" s="18">
        <v>1</v>
      </c>
      <c r="X55" s="18">
        <v>1</v>
      </c>
      <c r="Y55" s="18"/>
      <c r="Z55" s="18"/>
      <c r="AA55" s="18">
        <v>1</v>
      </c>
      <c r="AB55" s="18"/>
      <c r="AC55" s="18">
        <v>16</v>
      </c>
      <c r="AD55" s="18">
        <v>3</v>
      </c>
      <c r="AE55" s="18">
        <v>1</v>
      </c>
      <c r="AF55" s="18"/>
      <c r="AG55" s="18">
        <v>2</v>
      </c>
      <c r="AH55" s="18"/>
      <c r="AI55" s="18">
        <v>5</v>
      </c>
      <c r="AJ55" s="18"/>
      <c r="AK55" s="18"/>
      <c r="AL55" s="18">
        <v>6</v>
      </c>
      <c r="AM55" s="18">
        <v>8</v>
      </c>
      <c r="AN55" s="18"/>
      <c r="AO55" s="18"/>
      <c r="AP55" s="18"/>
      <c r="AQ55" s="18"/>
      <c r="AR55" s="18">
        <v>1</v>
      </c>
      <c r="AS55" s="18"/>
      <c r="AT55" s="18"/>
      <c r="AU55" s="18"/>
      <c r="AV55" s="18"/>
      <c r="AW55" s="18">
        <v>2</v>
      </c>
      <c r="AX55" s="18"/>
      <c r="AY55" s="18"/>
      <c r="AZ55" s="18"/>
      <c r="BA55" s="18"/>
      <c r="BB55" s="18"/>
      <c r="BC55" s="19"/>
    </row>
    <row r="56" spans="1:55" ht="13.5">
      <c r="A56" s="41" t="s">
        <v>102</v>
      </c>
      <c r="B56" s="17">
        <f t="shared" si="14"/>
        <v>55</v>
      </c>
      <c r="C56" s="18">
        <v>1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>
        <v>1</v>
      </c>
      <c r="P56" s="18"/>
      <c r="Q56" s="18"/>
      <c r="R56" s="18"/>
      <c r="S56" s="18"/>
      <c r="T56" s="18"/>
      <c r="U56" s="18"/>
      <c r="V56" s="18"/>
      <c r="W56" s="18">
        <v>1</v>
      </c>
      <c r="X56" s="18">
        <v>2</v>
      </c>
      <c r="Y56" s="18">
        <v>2</v>
      </c>
      <c r="Z56" s="18"/>
      <c r="AA56" s="18"/>
      <c r="AB56" s="18"/>
      <c r="AC56" s="18">
        <v>17</v>
      </c>
      <c r="AD56" s="18">
        <v>10</v>
      </c>
      <c r="AE56" s="18"/>
      <c r="AF56" s="18">
        <v>1</v>
      </c>
      <c r="AG56" s="18"/>
      <c r="AH56" s="18"/>
      <c r="AI56" s="18"/>
      <c r="AJ56" s="18"/>
      <c r="AK56" s="18"/>
      <c r="AL56" s="18">
        <v>5</v>
      </c>
      <c r="AM56" s="18">
        <v>2</v>
      </c>
      <c r="AN56" s="18">
        <v>2</v>
      </c>
      <c r="AO56" s="18">
        <v>4</v>
      </c>
      <c r="AP56" s="18"/>
      <c r="AQ56" s="18"/>
      <c r="AR56" s="18"/>
      <c r="AS56" s="18"/>
      <c r="AT56" s="18"/>
      <c r="AU56" s="18"/>
      <c r="AV56" s="18"/>
      <c r="AW56" s="18">
        <v>7</v>
      </c>
      <c r="AX56" s="18"/>
      <c r="AY56" s="18"/>
      <c r="AZ56" s="18"/>
      <c r="BA56" s="18"/>
      <c r="BB56" s="18"/>
      <c r="BC56" s="19"/>
    </row>
    <row r="57" spans="1:55" ht="13.5">
      <c r="A57" s="41" t="s">
        <v>103</v>
      </c>
      <c r="B57" s="17">
        <f t="shared" si="14"/>
        <v>5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>
        <v>2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>
        <v>1</v>
      </c>
      <c r="AO57" s="18"/>
      <c r="AP57" s="18"/>
      <c r="AQ57" s="18"/>
      <c r="AR57" s="18"/>
      <c r="AS57" s="18"/>
      <c r="AT57" s="18"/>
      <c r="AU57" s="18"/>
      <c r="AV57" s="18"/>
      <c r="AW57" s="18">
        <v>2</v>
      </c>
      <c r="AX57" s="18"/>
      <c r="AY57" s="18"/>
      <c r="AZ57" s="18"/>
      <c r="BA57" s="18"/>
      <c r="BB57" s="18"/>
      <c r="BC57" s="19"/>
    </row>
    <row r="58" spans="1:55" ht="13.5">
      <c r="A58" s="42" t="s">
        <v>104</v>
      </c>
      <c r="B58" s="17">
        <f t="shared" si="14"/>
        <v>112</v>
      </c>
      <c r="C58" s="18"/>
      <c r="D58" s="18"/>
      <c r="E58" s="18"/>
      <c r="F58" s="18"/>
      <c r="G58" s="18"/>
      <c r="H58" s="18"/>
      <c r="I58" s="18"/>
      <c r="J58" s="18">
        <v>1</v>
      </c>
      <c r="K58" s="18"/>
      <c r="L58" s="18"/>
      <c r="M58" s="18">
        <v>1</v>
      </c>
      <c r="N58" s="18"/>
      <c r="O58" s="18">
        <v>1</v>
      </c>
      <c r="P58" s="18">
        <v>1</v>
      </c>
      <c r="Q58" s="18">
        <v>1</v>
      </c>
      <c r="R58" s="18"/>
      <c r="S58" s="18"/>
      <c r="T58" s="18"/>
      <c r="U58" s="18"/>
      <c r="V58" s="18">
        <v>1</v>
      </c>
      <c r="W58" s="18"/>
      <c r="X58" s="18">
        <v>1</v>
      </c>
      <c r="Y58" s="18">
        <v>2</v>
      </c>
      <c r="Z58" s="18"/>
      <c r="AA58" s="18"/>
      <c r="AB58" s="18">
        <v>7</v>
      </c>
      <c r="AC58" s="18">
        <v>15</v>
      </c>
      <c r="AD58" s="18">
        <v>4</v>
      </c>
      <c r="AE58" s="18">
        <v>4</v>
      </c>
      <c r="AF58" s="18"/>
      <c r="AG58" s="18"/>
      <c r="AH58" s="18"/>
      <c r="AI58" s="18">
        <v>5</v>
      </c>
      <c r="AJ58" s="18">
        <v>1</v>
      </c>
      <c r="AK58" s="18">
        <v>1</v>
      </c>
      <c r="AL58" s="18">
        <v>12</v>
      </c>
      <c r="AM58" s="18">
        <v>4</v>
      </c>
      <c r="AN58" s="18">
        <v>2</v>
      </c>
      <c r="AO58" s="18">
        <v>2</v>
      </c>
      <c r="AP58" s="18">
        <v>1</v>
      </c>
      <c r="AQ58" s="18"/>
      <c r="AR58" s="18"/>
      <c r="AS58" s="18"/>
      <c r="AT58" s="18"/>
      <c r="AU58" s="18"/>
      <c r="AV58" s="18"/>
      <c r="AW58" s="18">
        <v>45</v>
      </c>
      <c r="AX58" s="18"/>
      <c r="AY58" s="18"/>
      <c r="AZ58" s="18"/>
      <c r="BA58" s="18"/>
      <c r="BB58" s="18"/>
      <c r="BC58" s="19"/>
    </row>
    <row r="59" spans="1:55" ht="13.5">
      <c r="A59" s="42" t="s">
        <v>105</v>
      </c>
      <c r="B59" s="17">
        <f t="shared" si="14"/>
        <v>12</v>
      </c>
      <c r="C59" s="18"/>
      <c r="D59" s="18"/>
      <c r="E59" s="18"/>
      <c r="F59" s="18"/>
      <c r="G59" s="18"/>
      <c r="H59" s="18"/>
      <c r="I59" s="18"/>
      <c r="J59" s="18"/>
      <c r="K59" s="18">
        <v>3</v>
      </c>
      <c r="L59" s="18"/>
      <c r="M59" s="18"/>
      <c r="N59" s="18">
        <v>2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>
        <v>4</v>
      </c>
      <c r="AD59" s="18">
        <v>1</v>
      </c>
      <c r="AE59" s="18"/>
      <c r="AF59" s="18"/>
      <c r="AG59" s="18"/>
      <c r="AH59" s="18"/>
      <c r="AI59" s="18"/>
      <c r="AJ59" s="18"/>
      <c r="AK59" s="18"/>
      <c r="AL59" s="18"/>
      <c r="AM59" s="18"/>
      <c r="AN59" s="18">
        <v>1</v>
      </c>
      <c r="AO59" s="18"/>
      <c r="AP59" s="18"/>
      <c r="AQ59" s="18">
        <v>1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39" t="s">
        <v>106</v>
      </c>
      <c r="B60" s="13">
        <f aca="true" t="shared" si="15" ref="B60:AW60">SUM(B61:B68)</f>
        <v>931</v>
      </c>
      <c r="C60" s="14">
        <f t="shared" si="15"/>
        <v>8</v>
      </c>
      <c r="D60" s="14">
        <f t="shared" si="15"/>
        <v>0</v>
      </c>
      <c r="E60" s="14">
        <f t="shared" si="15"/>
        <v>3</v>
      </c>
      <c r="F60" s="14">
        <f t="shared" si="15"/>
        <v>2</v>
      </c>
      <c r="G60" s="14">
        <f t="shared" si="15"/>
        <v>0</v>
      </c>
      <c r="H60" s="14">
        <f t="shared" si="15"/>
        <v>0</v>
      </c>
      <c r="I60" s="14">
        <f t="shared" si="15"/>
        <v>1</v>
      </c>
      <c r="J60" s="14">
        <f t="shared" si="15"/>
        <v>4</v>
      </c>
      <c r="K60" s="14">
        <f t="shared" si="15"/>
        <v>0</v>
      </c>
      <c r="L60" s="14">
        <f t="shared" si="15"/>
        <v>1</v>
      </c>
      <c r="M60" s="14">
        <f t="shared" si="15"/>
        <v>12</v>
      </c>
      <c r="N60" s="14">
        <f t="shared" si="15"/>
        <v>8</v>
      </c>
      <c r="O60" s="14">
        <f t="shared" si="15"/>
        <v>42</v>
      </c>
      <c r="P60" s="14">
        <f t="shared" si="15"/>
        <v>13</v>
      </c>
      <c r="Q60" s="14">
        <f t="shared" si="15"/>
        <v>0</v>
      </c>
      <c r="R60" s="14">
        <f t="shared" si="15"/>
        <v>1</v>
      </c>
      <c r="S60" s="14">
        <f t="shared" si="15"/>
        <v>0</v>
      </c>
      <c r="T60" s="14">
        <f t="shared" si="15"/>
        <v>0</v>
      </c>
      <c r="U60" s="14">
        <f t="shared" si="15"/>
        <v>3</v>
      </c>
      <c r="V60" s="14">
        <f t="shared" si="15"/>
        <v>0</v>
      </c>
      <c r="W60" s="14">
        <f t="shared" si="15"/>
        <v>1</v>
      </c>
      <c r="X60" s="14">
        <f t="shared" si="15"/>
        <v>6</v>
      </c>
      <c r="Y60" s="14">
        <f t="shared" si="15"/>
        <v>13</v>
      </c>
      <c r="Z60" s="14">
        <f t="shared" si="15"/>
        <v>3</v>
      </c>
      <c r="AA60" s="14">
        <f t="shared" si="15"/>
        <v>5</v>
      </c>
      <c r="AB60" s="14">
        <f t="shared" si="15"/>
        <v>7</v>
      </c>
      <c r="AC60" s="14">
        <f t="shared" si="15"/>
        <v>134</v>
      </c>
      <c r="AD60" s="14">
        <f t="shared" si="15"/>
        <v>70</v>
      </c>
      <c r="AE60" s="14">
        <f t="shared" si="15"/>
        <v>6</v>
      </c>
      <c r="AF60" s="14">
        <f t="shared" si="15"/>
        <v>4</v>
      </c>
      <c r="AG60" s="14">
        <f t="shared" si="15"/>
        <v>0</v>
      </c>
      <c r="AH60" s="14">
        <f t="shared" si="15"/>
        <v>4</v>
      </c>
      <c r="AI60" s="14">
        <f t="shared" si="15"/>
        <v>21</v>
      </c>
      <c r="AJ60" s="14">
        <f t="shared" si="15"/>
        <v>21</v>
      </c>
      <c r="AK60" s="14">
        <f t="shared" si="15"/>
        <v>2</v>
      </c>
      <c r="AL60" s="14">
        <f t="shared" si="15"/>
        <v>115</v>
      </c>
      <c r="AM60" s="14">
        <f t="shared" si="15"/>
        <v>91</v>
      </c>
      <c r="AN60" s="14">
        <f t="shared" si="15"/>
        <v>56</v>
      </c>
      <c r="AO60" s="14">
        <f t="shared" si="15"/>
        <v>8</v>
      </c>
      <c r="AP60" s="14">
        <f t="shared" si="15"/>
        <v>5</v>
      </c>
      <c r="AQ60" s="14">
        <f t="shared" si="15"/>
        <v>4</v>
      </c>
      <c r="AR60" s="14">
        <f t="shared" si="15"/>
        <v>5</v>
      </c>
      <c r="AS60" s="14">
        <f t="shared" si="15"/>
        <v>5</v>
      </c>
      <c r="AT60" s="14">
        <f t="shared" si="15"/>
        <v>0</v>
      </c>
      <c r="AU60" s="14">
        <f t="shared" si="15"/>
        <v>0</v>
      </c>
      <c r="AV60" s="14">
        <f t="shared" si="15"/>
        <v>1</v>
      </c>
      <c r="AW60" s="14">
        <f t="shared" si="15"/>
        <v>246</v>
      </c>
      <c r="AX60" s="14"/>
      <c r="AY60" s="14"/>
      <c r="AZ60" s="14"/>
      <c r="BA60" s="14"/>
      <c r="BB60" s="14"/>
      <c r="BC60" s="15"/>
    </row>
    <row r="61" spans="1:55" ht="13.5">
      <c r="A61" s="40" t="s">
        <v>107</v>
      </c>
      <c r="B61" s="17">
        <f aca="true" t="shared" si="16" ref="B61:B68">SUM(C61:AW61)</f>
        <v>69</v>
      </c>
      <c r="C61" s="18">
        <v>3</v>
      </c>
      <c r="D61" s="18"/>
      <c r="E61" s="18"/>
      <c r="F61" s="18"/>
      <c r="G61" s="18"/>
      <c r="H61" s="18"/>
      <c r="I61" s="18"/>
      <c r="J61" s="18"/>
      <c r="K61" s="18"/>
      <c r="L61" s="18"/>
      <c r="M61" s="18">
        <v>2</v>
      </c>
      <c r="N61" s="18"/>
      <c r="O61" s="18">
        <v>2</v>
      </c>
      <c r="P61" s="18">
        <v>3</v>
      </c>
      <c r="Q61" s="18"/>
      <c r="R61" s="18"/>
      <c r="S61" s="18"/>
      <c r="T61" s="18"/>
      <c r="U61" s="18"/>
      <c r="V61" s="18"/>
      <c r="W61" s="18"/>
      <c r="X61" s="18"/>
      <c r="Y61" s="18"/>
      <c r="Z61" s="18">
        <v>1</v>
      </c>
      <c r="AA61" s="18"/>
      <c r="AB61" s="18"/>
      <c r="AC61" s="18">
        <v>6</v>
      </c>
      <c r="AD61" s="18">
        <v>11</v>
      </c>
      <c r="AE61" s="18">
        <v>2</v>
      </c>
      <c r="AF61" s="18"/>
      <c r="AG61" s="18"/>
      <c r="AH61" s="18"/>
      <c r="AI61" s="18">
        <v>1</v>
      </c>
      <c r="AJ61" s="18"/>
      <c r="AK61" s="18"/>
      <c r="AL61" s="18">
        <v>8</v>
      </c>
      <c r="AM61" s="18">
        <v>3</v>
      </c>
      <c r="AN61" s="18">
        <v>2</v>
      </c>
      <c r="AO61" s="18">
        <v>1</v>
      </c>
      <c r="AP61" s="18"/>
      <c r="AQ61" s="18"/>
      <c r="AR61" s="18"/>
      <c r="AS61" s="18">
        <v>2</v>
      </c>
      <c r="AT61" s="18"/>
      <c r="AU61" s="18"/>
      <c r="AV61" s="18"/>
      <c r="AW61" s="18">
        <v>22</v>
      </c>
      <c r="AX61" s="18"/>
      <c r="AY61" s="18"/>
      <c r="AZ61" s="18"/>
      <c r="BA61" s="18"/>
      <c r="BB61" s="18"/>
      <c r="BC61" s="19"/>
    </row>
    <row r="62" spans="1:55" ht="13.5">
      <c r="A62" s="40" t="s">
        <v>108</v>
      </c>
      <c r="B62" s="17">
        <f t="shared" si="16"/>
        <v>86</v>
      </c>
      <c r="C62" s="18"/>
      <c r="D62" s="18"/>
      <c r="E62" s="18">
        <v>2</v>
      </c>
      <c r="F62" s="18"/>
      <c r="G62" s="18"/>
      <c r="H62" s="18"/>
      <c r="I62" s="18"/>
      <c r="J62" s="18"/>
      <c r="K62" s="18"/>
      <c r="L62" s="18"/>
      <c r="M62" s="18">
        <v>2</v>
      </c>
      <c r="N62" s="18"/>
      <c r="O62" s="18">
        <v>6</v>
      </c>
      <c r="P62" s="18"/>
      <c r="Q62" s="18"/>
      <c r="R62" s="18"/>
      <c r="S62" s="18"/>
      <c r="T62" s="18"/>
      <c r="U62" s="18"/>
      <c r="V62" s="18"/>
      <c r="W62" s="18"/>
      <c r="X62" s="18"/>
      <c r="Y62" s="18">
        <v>3</v>
      </c>
      <c r="Z62" s="18"/>
      <c r="AA62" s="18"/>
      <c r="AB62" s="18">
        <v>2</v>
      </c>
      <c r="AC62" s="18">
        <v>17</v>
      </c>
      <c r="AD62" s="18">
        <v>4</v>
      </c>
      <c r="AE62" s="18">
        <v>2</v>
      </c>
      <c r="AF62" s="18">
        <v>1</v>
      </c>
      <c r="AG62" s="18"/>
      <c r="AH62" s="18">
        <v>1</v>
      </c>
      <c r="AI62" s="18">
        <v>5</v>
      </c>
      <c r="AJ62" s="18">
        <v>2</v>
      </c>
      <c r="AK62" s="18"/>
      <c r="AL62" s="18">
        <v>20</v>
      </c>
      <c r="AM62" s="18">
        <v>4</v>
      </c>
      <c r="AN62" s="18">
        <v>2</v>
      </c>
      <c r="AO62" s="18">
        <v>2</v>
      </c>
      <c r="AP62" s="18"/>
      <c r="AQ62" s="18"/>
      <c r="AR62" s="18"/>
      <c r="AS62" s="18"/>
      <c r="AT62" s="18"/>
      <c r="AU62" s="18"/>
      <c r="AV62" s="18">
        <v>1</v>
      </c>
      <c r="AW62" s="18">
        <v>10</v>
      </c>
      <c r="AX62" s="18"/>
      <c r="AY62" s="18"/>
      <c r="AZ62" s="18"/>
      <c r="BA62" s="18"/>
      <c r="BB62" s="18"/>
      <c r="BC62" s="19"/>
    </row>
    <row r="63" spans="1:55" ht="13.5">
      <c r="A63" s="40" t="s">
        <v>109</v>
      </c>
      <c r="B63" s="17">
        <f t="shared" si="16"/>
        <v>362</v>
      </c>
      <c r="C63" s="18">
        <v>1</v>
      </c>
      <c r="D63" s="18"/>
      <c r="E63" s="18">
        <v>1</v>
      </c>
      <c r="F63" s="18"/>
      <c r="G63" s="18"/>
      <c r="H63" s="18"/>
      <c r="I63" s="18">
        <v>1</v>
      </c>
      <c r="J63" s="18">
        <v>4</v>
      </c>
      <c r="K63" s="18"/>
      <c r="L63" s="18">
        <v>1</v>
      </c>
      <c r="M63" s="18">
        <v>4</v>
      </c>
      <c r="N63" s="18">
        <v>2</v>
      </c>
      <c r="O63" s="18">
        <v>11</v>
      </c>
      <c r="P63" s="18">
        <v>8</v>
      </c>
      <c r="Q63" s="18"/>
      <c r="R63" s="18"/>
      <c r="S63" s="18"/>
      <c r="T63" s="18"/>
      <c r="U63" s="18">
        <v>2</v>
      </c>
      <c r="V63" s="18"/>
      <c r="W63" s="18">
        <v>1</v>
      </c>
      <c r="X63" s="18">
        <v>2</v>
      </c>
      <c r="Y63" s="18">
        <v>3</v>
      </c>
      <c r="Z63" s="18"/>
      <c r="AA63" s="18">
        <v>2</v>
      </c>
      <c r="AB63" s="18">
        <v>3</v>
      </c>
      <c r="AC63" s="18">
        <v>35</v>
      </c>
      <c r="AD63" s="18">
        <v>25</v>
      </c>
      <c r="AE63" s="18">
        <v>1</v>
      </c>
      <c r="AF63" s="18">
        <v>1</v>
      </c>
      <c r="AG63" s="18"/>
      <c r="AH63" s="18">
        <v>2</v>
      </c>
      <c r="AI63" s="18">
        <v>6</v>
      </c>
      <c r="AJ63" s="18">
        <v>7</v>
      </c>
      <c r="AK63" s="18">
        <v>1</v>
      </c>
      <c r="AL63" s="18">
        <v>37</v>
      </c>
      <c r="AM63" s="18">
        <v>54</v>
      </c>
      <c r="AN63" s="18">
        <v>35</v>
      </c>
      <c r="AO63" s="18">
        <v>1</v>
      </c>
      <c r="AP63" s="18">
        <v>4</v>
      </c>
      <c r="AQ63" s="18"/>
      <c r="AR63" s="18">
        <v>1</v>
      </c>
      <c r="AS63" s="18">
        <v>3</v>
      </c>
      <c r="AT63" s="18"/>
      <c r="AU63" s="18"/>
      <c r="AV63" s="18"/>
      <c r="AW63" s="18">
        <v>103</v>
      </c>
      <c r="AX63" s="18"/>
      <c r="AY63" s="18"/>
      <c r="AZ63" s="18"/>
      <c r="BA63" s="18"/>
      <c r="BB63" s="18"/>
      <c r="BC63" s="19"/>
    </row>
    <row r="64" spans="1:55" ht="13.5">
      <c r="A64" s="40" t="s">
        <v>110</v>
      </c>
      <c r="B64" s="17">
        <f t="shared" si="16"/>
        <v>86</v>
      </c>
      <c r="C64" s="18">
        <v>3</v>
      </c>
      <c r="D64" s="18"/>
      <c r="E64" s="18"/>
      <c r="F64" s="18"/>
      <c r="G64" s="18"/>
      <c r="H64" s="18"/>
      <c r="I64" s="18"/>
      <c r="J64" s="18"/>
      <c r="K64" s="18"/>
      <c r="L64" s="18"/>
      <c r="M64" s="18">
        <v>2</v>
      </c>
      <c r="N64" s="18">
        <v>4</v>
      </c>
      <c r="O64" s="18">
        <v>2</v>
      </c>
      <c r="P64" s="18">
        <v>1</v>
      </c>
      <c r="Q64" s="18"/>
      <c r="R64" s="18"/>
      <c r="S64" s="18"/>
      <c r="T64" s="18"/>
      <c r="U64" s="18"/>
      <c r="V64" s="18"/>
      <c r="W64" s="18"/>
      <c r="X64" s="18">
        <v>3</v>
      </c>
      <c r="Y64" s="18">
        <v>1</v>
      </c>
      <c r="Z64" s="18">
        <v>1</v>
      </c>
      <c r="AA64" s="18"/>
      <c r="AB64" s="18"/>
      <c r="AC64" s="18">
        <v>17</v>
      </c>
      <c r="AD64" s="18">
        <v>3</v>
      </c>
      <c r="AE64" s="18"/>
      <c r="AF64" s="18">
        <v>1</v>
      </c>
      <c r="AG64" s="18"/>
      <c r="AH64" s="18"/>
      <c r="AI64" s="18">
        <v>2</v>
      </c>
      <c r="AJ64" s="18"/>
      <c r="AK64" s="18"/>
      <c r="AL64" s="18">
        <v>15</v>
      </c>
      <c r="AM64" s="18">
        <v>8</v>
      </c>
      <c r="AN64" s="18"/>
      <c r="AO64" s="18"/>
      <c r="AP64" s="18"/>
      <c r="AQ64" s="18"/>
      <c r="AR64" s="18">
        <v>3</v>
      </c>
      <c r="AS64" s="18"/>
      <c r="AT64" s="18"/>
      <c r="AU64" s="18"/>
      <c r="AV64" s="18"/>
      <c r="AW64" s="18">
        <v>20</v>
      </c>
      <c r="AX64" s="18"/>
      <c r="AY64" s="18"/>
      <c r="AZ64" s="18"/>
      <c r="BA64" s="18"/>
      <c r="BB64" s="18"/>
      <c r="BC64" s="19"/>
    </row>
    <row r="65" spans="1:55" ht="13.5">
      <c r="A65" s="40" t="s">
        <v>111</v>
      </c>
      <c r="B65" s="17">
        <f t="shared" si="16"/>
        <v>59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>
        <v>1</v>
      </c>
      <c r="N65" s="18">
        <v>1</v>
      </c>
      <c r="O65" s="18">
        <v>2</v>
      </c>
      <c r="P65" s="18"/>
      <c r="Q65" s="18"/>
      <c r="R65" s="18"/>
      <c r="S65" s="18"/>
      <c r="T65" s="18"/>
      <c r="U65" s="18"/>
      <c r="V65" s="18"/>
      <c r="W65" s="18"/>
      <c r="X65" s="18"/>
      <c r="Y65" s="18">
        <v>1</v>
      </c>
      <c r="Z65" s="18"/>
      <c r="AA65" s="18"/>
      <c r="AB65" s="18"/>
      <c r="AC65" s="18">
        <v>14</v>
      </c>
      <c r="AD65" s="18">
        <v>3</v>
      </c>
      <c r="AE65" s="18"/>
      <c r="AF65" s="18"/>
      <c r="AG65" s="18"/>
      <c r="AH65" s="18"/>
      <c r="AI65" s="18">
        <v>2</v>
      </c>
      <c r="AJ65" s="18">
        <v>2</v>
      </c>
      <c r="AK65" s="18"/>
      <c r="AL65" s="18">
        <v>17</v>
      </c>
      <c r="AM65" s="18">
        <v>6</v>
      </c>
      <c r="AN65" s="18">
        <v>5</v>
      </c>
      <c r="AO65" s="18">
        <v>1</v>
      </c>
      <c r="AP65" s="18">
        <v>1</v>
      </c>
      <c r="AQ65" s="18">
        <v>1</v>
      </c>
      <c r="AR65" s="18">
        <v>1</v>
      </c>
      <c r="AS65" s="18"/>
      <c r="AT65" s="18"/>
      <c r="AU65" s="18"/>
      <c r="AV65" s="18"/>
      <c r="AW65" s="18">
        <v>1</v>
      </c>
      <c r="AX65" s="18"/>
      <c r="AY65" s="18"/>
      <c r="AZ65" s="18"/>
      <c r="BA65" s="18"/>
      <c r="BB65" s="18"/>
      <c r="BC65" s="19"/>
    </row>
    <row r="66" spans="1:55" ht="13.5">
      <c r="A66" s="40" t="s">
        <v>112</v>
      </c>
      <c r="B66" s="17">
        <f t="shared" si="16"/>
        <v>212</v>
      </c>
      <c r="C66" s="18">
        <v>1</v>
      </c>
      <c r="D66" s="18"/>
      <c r="E66" s="18"/>
      <c r="F66" s="18">
        <v>2</v>
      </c>
      <c r="G66" s="18"/>
      <c r="H66" s="18"/>
      <c r="I66" s="18"/>
      <c r="J66" s="18"/>
      <c r="K66" s="18"/>
      <c r="L66" s="18"/>
      <c r="M66" s="18"/>
      <c r="N66" s="18">
        <v>1</v>
      </c>
      <c r="O66" s="18">
        <v>16</v>
      </c>
      <c r="P66" s="18">
        <v>1</v>
      </c>
      <c r="Q66" s="18"/>
      <c r="R66" s="18">
        <v>1</v>
      </c>
      <c r="S66" s="18"/>
      <c r="T66" s="18"/>
      <c r="U66" s="18"/>
      <c r="V66" s="18"/>
      <c r="W66" s="18"/>
      <c r="X66" s="18">
        <v>1</v>
      </c>
      <c r="Y66" s="18">
        <v>2</v>
      </c>
      <c r="Z66" s="18">
        <v>1</v>
      </c>
      <c r="AA66" s="18">
        <v>2</v>
      </c>
      <c r="AB66" s="18">
        <v>1</v>
      </c>
      <c r="AC66" s="18">
        <v>21</v>
      </c>
      <c r="AD66" s="18">
        <v>17</v>
      </c>
      <c r="AE66" s="18">
        <v>1</v>
      </c>
      <c r="AF66" s="18">
        <v>1</v>
      </c>
      <c r="AG66" s="18"/>
      <c r="AH66" s="18">
        <v>1</v>
      </c>
      <c r="AI66" s="18">
        <v>5</v>
      </c>
      <c r="AJ66" s="18">
        <v>9</v>
      </c>
      <c r="AK66" s="18"/>
      <c r="AL66" s="18">
        <v>14</v>
      </c>
      <c r="AM66" s="18">
        <v>15</v>
      </c>
      <c r="AN66" s="18">
        <v>5</v>
      </c>
      <c r="AO66" s="18">
        <v>2</v>
      </c>
      <c r="AP66" s="18"/>
      <c r="AQ66" s="18">
        <v>3</v>
      </c>
      <c r="AR66" s="18"/>
      <c r="AS66" s="18"/>
      <c r="AT66" s="18"/>
      <c r="AU66" s="18"/>
      <c r="AV66" s="18"/>
      <c r="AW66" s="18">
        <v>89</v>
      </c>
      <c r="AX66" s="18"/>
      <c r="AY66" s="18"/>
      <c r="AZ66" s="18"/>
      <c r="BA66" s="18"/>
      <c r="BB66" s="18"/>
      <c r="BC66" s="19"/>
    </row>
    <row r="67" spans="1:55" ht="13.5">
      <c r="A67" s="40" t="s">
        <v>113</v>
      </c>
      <c r="B67" s="17">
        <f t="shared" si="16"/>
        <v>23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>
        <v>3</v>
      </c>
      <c r="P67" s="18"/>
      <c r="Q67" s="18"/>
      <c r="R67" s="18"/>
      <c r="S67" s="18"/>
      <c r="T67" s="18"/>
      <c r="U67" s="18"/>
      <c r="V67" s="18"/>
      <c r="W67" s="18"/>
      <c r="X67" s="18"/>
      <c r="Y67" s="18">
        <v>2</v>
      </c>
      <c r="Z67" s="18"/>
      <c r="AA67" s="18"/>
      <c r="AB67" s="18"/>
      <c r="AC67" s="18">
        <v>13</v>
      </c>
      <c r="AD67" s="18"/>
      <c r="AE67" s="18"/>
      <c r="AF67" s="18"/>
      <c r="AG67" s="18"/>
      <c r="AH67" s="18"/>
      <c r="AI67" s="18"/>
      <c r="AJ67" s="18"/>
      <c r="AK67" s="18">
        <v>1</v>
      </c>
      <c r="AL67" s="18">
        <v>2</v>
      </c>
      <c r="AM67" s="18"/>
      <c r="AN67" s="18">
        <v>1</v>
      </c>
      <c r="AO67" s="18"/>
      <c r="AP67" s="18"/>
      <c r="AQ67" s="18"/>
      <c r="AR67" s="18"/>
      <c r="AS67" s="18"/>
      <c r="AT67" s="18"/>
      <c r="AU67" s="18"/>
      <c r="AV67" s="18"/>
      <c r="AW67" s="18">
        <v>1</v>
      </c>
      <c r="AX67" s="18"/>
      <c r="AY67" s="18"/>
      <c r="AZ67" s="18"/>
      <c r="BA67" s="18"/>
      <c r="BB67" s="18"/>
      <c r="BC67" s="19"/>
    </row>
    <row r="68" spans="1:55" ht="14.25" thickBot="1">
      <c r="A68" s="43" t="s">
        <v>0</v>
      </c>
      <c r="B68" s="44">
        <f t="shared" si="16"/>
        <v>34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>
        <v>1</v>
      </c>
      <c r="N68" s="34"/>
      <c r="O68" s="34"/>
      <c r="P68" s="34"/>
      <c r="Q68" s="34"/>
      <c r="R68" s="34"/>
      <c r="S68" s="34"/>
      <c r="T68" s="34"/>
      <c r="U68" s="34">
        <v>1</v>
      </c>
      <c r="V68" s="34"/>
      <c r="W68" s="34"/>
      <c r="X68" s="34"/>
      <c r="Y68" s="34">
        <v>1</v>
      </c>
      <c r="Z68" s="34"/>
      <c r="AA68" s="34">
        <v>1</v>
      </c>
      <c r="AB68" s="34">
        <v>1</v>
      </c>
      <c r="AC68" s="34">
        <v>11</v>
      </c>
      <c r="AD68" s="34">
        <v>7</v>
      </c>
      <c r="AE68" s="34"/>
      <c r="AF68" s="34"/>
      <c r="AG68" s="34"/>
      <c r="AH68" s="34"/>
      <c r="AI68" s="34"/>
      <c r="AJ68" s="34">
        <v>1</v>
      </c>
      <c r="AK68" s="34"/>
      <c r="AL68" s="34">
        <v>2</v>
      </c>
      <c r="AM68" s="34">
        <v>1</v>
      </c>
      <c r="AN68" s="34">
        <v>6</v>
      </c>
      <c r="AO68" s="34">
        <v>1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5"/>
    </row>
  </sheetData>
  <mergeCells count="61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281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860</v>
      </c>
      <c r="C5" s="108">
        <f>SUM(C7,C14,C21,C28,C35,C42,C49,C56,C63,C70,C77,G7,G14,G21,G28,G35,G42,G49,G56,G63,G70,G71)</f>
        <v>489</v>
      </c>
      <c r="D5" s="109">
        <f>SUM(D7,D14,D21,D28,D35,D42,D49,D56,D63,D70,D77,H7,H14,H21,H28,H35,H42,H49,H56,H63,H70,H71)</f>
        <v>371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67</v>
      </c>
      <c r="C7" s="136">
        <v>31</v>
      </c>
      <c r="D7" s="136">
        <v>36</v>
      </c>
      <c r="E7" s="117" t="s">
        <v>242</v>
      </c>
      <c r="F7" s="135">
        <v>16</v>
      </c>
      <c r="G7" s="136">
        <v>11</v>
      </c>
      <c r="H7" s="137">
        <v>5</v>
      </c>
      <c r="I7" s="119"/>
    </row>
    <row r="8" spans="1:9" ht="14.25">
      <c r="A8" s="115">
        <v>0</v>
      </c>
      <c r="B8" s="136">
        <v>12</v>
      </c>
      <c r="C8" s="136">
        <v>9</v>
      </c>
      <c r="D8" s="136">
        <v>3</v>
      </c>
      <c r="E8" s="117">
        <v>55</v>
      </c>
      <c r="F8" s="135">
        <v>2</v>
      </c>
      <c r="G8" s="136">
        <v>2</v>
      </c>
      <c r="H8" s="137">
        <v>0</v>
      </c>
      <c r="I8" s="119"/>
    </row>
    <row r="9" spans="1:9" ht="14.25">
      <c r="A9" s="115">
        <v>1</v>
      </c>
      <c r="B9" s="136">
        <v>17</v>
      </c>
      <c r="C9" s="136">
        <v>9</v>
      </c>
      <c r="D9" s="136">
        <v>8</v>
      </c>
      <c r="E9" s="117">
        <v>56</v>
      </c>
      <c r="F9" s="135">
        <v>5</v>
      </c>
      <c r="G9" s="136">
        <v>3</v>
      </c>
      <c r="H9" s="137">
        <v>2</v>
      </c>
      <c r="I9" s="119"/>
    </row>
    <row r="10" spans="1:9" ht="14.25">
      <c r="A10" s="115">
        <v>2</v>
      </c>
      <c r="B10" s="136">
        <v>13</v>
      </c>
      <c r="C10" s="136">
        <v>8</v>
      </c>
      <c r="D10" s="136">
        <v>5</v>
      </c>
      <c r="E10" s="117">
        <v>57</v>
      </c>
      <c r="F10" s="135">
        <v>2</v>
      </c>
      <c r="G10" s="136">
        <v>0</v>
      </c>
      <c r="H10" s="137">
        <v>2</v>
      </c>
      <c r="I10" s="119"/>
    </row>
    <row r="11" spans="1:9" ht="14.25">
      <c r="A11" s="115">
        <v>3</v>
      </c>
      <c r="B11" s="136">
        <v>14</v>
      </c>
      <c r="C11" s="136">
        <v>4</v>
      </c>
      <c r="D11" s="136">
        <v>10</v>
      </c>
      <c r="E11" s="117">
        <v>58</v>
      </c>
      <c r="F11" s="135">
        <v>6</v>
      </c>
      <c r="G11" s="136">
        <v>5</v>
      </c>
      <c r="H11" s="137">
        <v>1</v>
      </c>
      <c r="I11" s="119"/>
    </row>
    <row r="12" spans="1:9" ht="14.25">
      <c r="A12" s="120">
        <v>4</v>
      </c>
      <c r="B12" s="139">
        <v>11</v>
      </c>
      <c r="C12" s="139">
        <v>1</v>
      </c>
      <c r="D12" s="139">
        <v>10</v>
      </c>
      <c r="E12" s="122">
        <v>59</v>
      </c>
      <c r="F12" s="138">
        <v>1</v>
      </c>
      <c r="G12" s="139">
        <v>1</v>
      </c>
      <c r="H12" s="140">
        <v>0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52</v>
      </c>
      <c r="C14" s="136">
        <v>22</v>
      </c>
      <c r="D14" s="136">
        <v>30</v>
      </c>
      <c r="E14" s="117" t="s">
        <v>244</v>
      </c>
      <c r="F14" s="135">
        <v>8</v>
      </c>
      <c r="G14" s="136">
        <v>7</v>
      </c>
      <c r="H14" s="137">
        <v>1</v>
      </c>
      <c r="I14" s="119"/>
    </row>
    <row r="15" spans="1:9" ht="14.25">
      <c r="A15" s="115">
        <v>5</v>
      </c>
      <c r="B15" s="136">
        <v>12</v>
      </c>
      <c r="C15" s="136">
        <v>5</v>
      </c>
      <c r="D15" s="136">
        <v>7</v>
      </c>
      <c r="E15" s="117">
        <v>60</v>
      </c>
      <c r="F15" s="135">
        <v>3</v>
      </c>
      <c r="G15" s="136">
        <v>2</v>
      </c>
      <c r="H15" s="137">
        <v>1</v>
      </c>
      <c r="I15" s="119"/>
    </row>
    <row r="16" spans="1:9" ht="14.25">
      <c r="A16" s="115">
        <v>6</v>
      </c>
      <c r="B16" s="136">
        <v>10</v>
      </c>
      <c r="C16" s="136">
        <v>2</v>
      </c>
      <c r="D16" s="136">
        <v>8</v>
      </c>
      <c r="E16" s="117">
        <v>61</v>
      </c>
      <c r="F16" s="135" t="s">
        <v>210</v>
      </c>
      <c r="G16" s="136" t="s">
        <v>210</v>
      </c>
      <c r="H16" s="137" t="s">
        <v>210</v>
      </c>
      <c r="I16" s="119"/>
    </row>
    <row r="17" spans="1:9" ht="14.25">
      <c r="A17" s="115">
        <v>7</v>
      </c>
      <c r="B17" s="136">
        <v>12</v>
      </c>
      <c r="C17" s="136">
        <v>8</v>
      </c>
      <c r="D17" s="136">
        <v>4</v>
      </c>
      <c r="E17" s="117">
        <v>62</v>
      </c>
      <c r="F17" s="135">
        <v>4</v>
      </c>
      <c r="G17" s="136">
        <v>4</v>
      </c>
      <c r="H17" s="137">
        <v>0</v>
      </c>
      <c r="I17" s="119"/>
    </row>
    <row r="18" spans="1:9" ht="14.25">
      <c r="A18" s="115">
        <v>8</v>
      </c>
      <c r="B18" s="136">
        <v>11</v>
      </c>
      <c r="C18" s="136">
        <v>4</v>
      </c>
      <c r="D18" s="136">
        <v>7</v>
      </c>
      <c r="E18" s="117">
        <v>63</v>
      </c>
      <c r="F18" s="135">
        <v>1</v>
      </c>
      <c r="G18" s="136">
        <v>1</v>
      </c>
      <c r="H18" s="137">
        <v>0</v>
      </c>
      <c r="I18" s="119"/>
    </row>
    <row r="19" spans="1:9" ht="14.25">
      <c r="A19" s="120">
        <v>9</v>
      </c>
      <c r="B19" s="139">
        <v>7</v>
      </c>
      <c r="C19" s="139">
        <v>3</v>
      </c>
      <c r="D19" s="139">
        <v>4</v>
      </c>
      <c r="E19" s="122">
        <v>64</v>
      </c>
      <c r="F19" s="138" t="s">
        <v>210</v>
      </c>
      <c r="G19" s="139" t="s">
        <v>210</v>
      </c>
      <c r="H19" s="140" t="s">
        <v>210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18</v>
      </c>
      <c r="C21" s="136">
        <v>11</v>
      </c>
      <c r="D21" s="136">
        <v>7</v>
      </c>
      <c r="E21" s="117" t="s">
        <v>246</v>
      </c>
      <c r="F21" s="135">
        <v>10</v>
      </c>
      <c r="G21" s="136">
        <v>3</v>
      </c>
      <c r="H21" s="137">
        <v>7</v>
      </c>
      <c r="I21" s="119"/>
    </row>
    <row r="22" spans="1:9" ht="14.25">
      <c r="A22" s="115">
        <v>10</v>
      </c>
      <c r="B22" s="136">
        <v>5</v>
      </c>
      <c r="C22" s="136">
        <v>3</v>
      </c>
      <c r="D22" s="136">
        <v>2</v>
      </c>
      <c r="E22" s="117">
        <v>65</v>
      </c>
      <c r="F22" s="135">
        <v>2</v>
      </c>
      <c r="G22" s="136">
        <v>1</v>
      </c>
      <c r="H22" s="137">
        <v>1</v>
      </c>
      <c r="I22" s="119"/>
    </row>
    <row r="23" spans="1:9" ht="14.25">
      <c r="A23" s="115">
        <v>11</v>
      </c>
      <c r="B23" s="136">
        <v>4</v>
      </c>
      <c r="C23" s="136">
        <v>3</v>
      </c>
      <c r="D23" s="136">
        <v>1</v>
      </c>
      <c r="E23" s="117">
        <v>66</v>
      </c>
      <c r="F23" s="135">
        <v>2</v>
      </c>
      <c r="G23" s="136">
        <v>0</v>
      </c>
      <c r="H23" s="137">
        <v>2</v>
      </c>
      <c r="I23" s="119"/>
    </row>
    <row r="24" spans="1:9" ht="14.25">
      <c r="A24" s="115">
        <v>12</v>
      </c>
      <c r="B24" s="136">
        <v>4</v>
      </c>
      <c r="C24" s="136">
        <v>2</v>
      </c>
      <c r="D24" s="136">
        <v>2</v>
      </c>
      <c r="E24" s="117">
        <v>67</v>
      </c>
      <c r="F24" s="135">
        <v>1</v>
      </c>
      <c r="G24" s="136">
        <v>0</v>
      </c>
      <c r="H24" s="137">
        <v>1</v>
      </c>
      <c r="I24" s="119"/>
    </row>
    <row r="25" spans="1:9" ht="14.25">
      <c r="A25" s="115">
        <v>13</v>
      </c>
      <c r="B25" s="136">
        <v>3</v>
      </c>
      <c r="C25" s="136">
        <v>2</v>
      </c>
      <c r="D25" s="136">
        <v>1</v>
      </c>
      <c r="E25" s="117">
        <v>68</v>
      </c>
      <c r="F25" s="135">
        <v>3</v>
      </c>
      <c r="G25" s="136">
        <v>2</v>
      </c>
      <c r="H25" s="137">
        <v>1</v>
      </c>
      <c r="I25" s="119"/>
    </row>
    <row r="26" spans="1:9" ht="14.25">
      <c r="A26" s="120">
        <v>14</v>
      </c>
      <c r="B26" s="139">
        <v>2</v>
      </c>
      <c r="C26" s="139">
        <v>1</v>
      </c>
      <c r="D26" s="139">
        <v>1</v>
      </c>
      <c r="E26" s="122">
        <v>69</v>
      </c>
      <c r="F26" s="138">
        <v>2</v>
      </c>
      <c r="G26" s="139">
        <v>0</v>
      </c>
      <c r="H26" s="140">
        <v>2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75</v>
      </c>
      <c r="C28" s="136">
        <v>50</v>
      </c>
      <c r="D28" s="136">
        <v>25</v>
      </c>
      <c r="E28" s="117" t="s">
        <v>248</v>
      </c>
      <c r="F28" s="135">
        <v>2</v>
      </c>
      <c r="G28" s="136">
        <v>0</v>
      </c>
      <c r="H28" s="137">
        <v>2</v>
      </c>
      <c r="I28" s="119"/>
    </row>
    <row r="29" spans="1:9" ht="14.25">
      <c r="A29" s="115">
        <v>15</v>
      </c>
      <c r="B29" s="136">
        <v>6</v>
      </c>
      <c r="C29" s="136">
        <v>4</v>
      </c>
      <c r="D29" s="136">
        <v>2</v>
      </c>
      <c r="E29" s="117">
        <v>70</v>
      </c>
      <c r="F29" s="135" t="s">
        <v>210</v>
      </c>
      <c r="G29" s="136" t="s">
        <v>210</v>
      </c>
      <c r="H29" s="137" t="s">
        <v>210</v>
      </c>
      <c r="I29" s="119"/>
    </row>
    <row r="30" spans="1:9" ht="14.25">
      <c r="A30" s="115">
        <v>16</v>
      </c>
      <c r="B30" s="136">
        <v>1</v>
      </c>
      <c r="C30" s="136">
        <v>1</v>
      </c>
      <c r="D30" s="136">
        <v>0</v>
      </c>
      <c r="E30" s="117">
        <v>71</v>
      </c>
      <c r="F30" s="135" t="s">
        <v>210</v>
      </c>
      <c r="G30" s="136" t="s">
        <v>210</v>
      </c>
      <c r="H30" s="137" t="s">
        <v>210</v>
      </c>
      <c r="I30" s="119"/>
    </row>
    <row r="31" spans="1:9" ht="14.25">
      <c r="A31" s="115">
        <v>17</v>
      </c>
      <c r="B31" s="136">
        <v>1</v>
      </c>
      <c r="C31" s="136">
        <v>0</v>
      </c>
      <c r="D31" s="136">
        <v>1</v>
      </c>
      <c r="E31" s="117">
        <v>72</v>
      </c>
      <c r="F31" s="135" t="s">
        <v>210</v>
      </c>
      <c r="G31" s="136" t="s">
        <v>210</v>
      </c>
      <c r="H31" s="137" t="s">
        <v>210</v>
      </c>
      <c r="I31" s="119"/>
    </row>
    <row r="32" spans="1:9" ht="14.25">
      <c r="A32" s="115">
        <v>18</v>
      </c>
      <c r="B32" s="136">
        <v>16</v>
      </c>
      <c r="C32" s="136">
        <v>13</v>
      </c>
      <c r="D32" s="136">
        <v>3</v>
      </c>
      <c r="E32" s="117">
        <v>73</v>
      </c>
      <c r="F32" s="135">
        <v>1</v>
      </c>
      <c r="G32" s="136">
        <v>0</v>
      </c>
      <c r="H32" s="137">
        <v>1</v>
      </c>
      <c r="I32" s="119"/>
    </row>
    <row r="33" spans="1:9" ht="14.25">
      <c r="A33" s="120">
        <v>19</v>
      </c>
      <c r="B33" s="139">
        <v>51</v>
      </c>
      <c r="C33" s="139">
        <v>32</v>
      </c>
      <c r="D33" s="139">
        <v>19</v>
      </c>
      <c r="E33" s="122">
        <v>74</v>
      </c>
      <c r="F33" s="138">
        <v>1</v>
      </c>
      <c r="G33" s="139">
        <v>0</v>
      </c>
      <c r="H33" s="140">
        <v>1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221</v>
      </c>
      <c r="C35" s="136">
        <v>135</v>
      </c>
      <c r="D35" s="136">
        <v>86</v>
      </c>
      <c r="E35" s="117" t="s">
        <v>250</v>
      </c>
      <c r="F35" s="135">
        <v>0</v>
      </c>
      <c r="G35" s="136">
        <v>0</v>
      </c>
      <c r="H35" s="137">
        <v>0</v>
      </c>
      <c r="I35" s="119"/>
    </row>
    <row r="36" spans="1:9" ht="14.25">
      <c r="A36" s="115">
        <v>20</v>
      </c>
      <c r="B36" s="136">
        <v>40</v>
      </c>
      <c r="C36" s="136">
        <v>24</v>
      </c>
      <c r="D36" s="136">
        <v>16</v>
      </c>
      <c r="E36" s="117">
        <v>75</v>
      </c>
      <c r="F36" s="135" t="s">
        <v>210</v>
      </c>
      <c r="G36" s="136" t="s">
        <v>210</v>
      </c>
      <c r="H36" s="137" t="s">
        <v>210</v>
      </c>
      <c r="I36" s="119"/>
    </row>
    <row r="37" spans="1:9" ht="14.25">
      <c r="A37" s="115">
        <v>21</v>
      </c>
      <c r="B37" s="136">
        <v>37</v>
      </c>
      <c r="C37" s="136">
        <v>23</v>
      </c>
      <c r="D37" s="136">
        <v>14</v>
      </c>
      <c r="E37" s="117">
        <v>76</v>
      </c>
      <c r="F37" s="135" t="s">
        <v>210</v>
      </c>
      <c r="G37" s="136" t="s">
        <v>210</v>
      </c>
      <c r="H37" s="137" t="s">
        <v>210</v>
      </c>
      <c r="I37" s="119"/>
    </row>
    <row r="38" spans="1:9" ht="14.25">
      <c r="A38" s="115">
        <v>22</v>
      </c>
      <c r="B38" s="136">
        <v>39</v>
      </c>
      <c r="C38" s="136">
        <v>24</v>
      </c>
      <c r="D38" s="136">
        <v>15</v>
      </c>
      <c r="E38" s="117">
        <v>77</v>
      </c>
      <c r="F38" s="135" t="s">
        <v>210</v>
      </c>
      <c r="G38" s="136" t="s">
        <v>210</v>
      </c>
      <c r="H38" s="137" t="s">
        <v>210</v>
      </c>
      <c r="I38" s="119"/>
    </row>
    <row r="39" spans="1:9" ht="14.25">
      <c r="A39" s="115">
        <v>23</v>
      </c>
      <c r="B39" s="136">
        <v>68</v>
      </c>
      <c r="C39" s="136">
        <v>43</v>
      </c>
      <c r="D39" s="136">
        <v>25</v>
      </c>
      <c r="E39" s="117">
        <v>78</v>
      </c>
      <c r="F39" s="135" t="s">
        <v>210</v>
      </c>
      <c r="G39" s="136" t="s">
        <v>210</v>
      </c>
      <c r="H39" s="137" t="s">
        <v>210</v>
      </c>
      <c r="I39" s="119"/>
    </row>
    <row r="40" spans="1:9" ht="14.25">
      <c r="A40" s="120">
        <v>24</v>
      </c>
      <c r="B40" s="139">
        <v>37</v>
      </c>
      <c r="C40" s="139">
        <v>21</v>
      </c>
      <c r="D40" s="139">
        <v>16</v>
      </c>
      <c r="E40" s="122">
        <v>79</v>
      </c>
      <c r="F40" s="138" t="s">
        <v>210</v>
      </c>
      <c r="G40" s="139" t="s">
        <v>210</v>
      </c>
      <c r="H40" s="140" t="s">
        <v>210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142</v>
      </c>
      <c r="C42" s="136">
        <v>84</v>
      </c>
      <c r="D42" s="136">
        <v>58</v>
      </c>
      <c r="E42" s="117" t="s">
        <v>252</v>
      </c>
      <c r="F42" s="135">
        <v>4</v>
      </c>
      <c r="G42" s="136">
        <v>2</v>
      </c>
      <c r="H42" s="137">
        <v>2</v>
      </c>
      <c r="I42" s="119"/>
    </row>
    <row r="43" spans="1:9" ht="14.25">
      <c r="A43" s="115">
        <v>25</v>
      </c>
      <c r="B43" s="136">
        <v>40</v>
      </c>
      <c r="C43" s="136">
        <v>26</v>
      </c>
      <c r="D43" s="136">
        <v>14</v>
      </c>
      <c r="E43" s="117">
        <v>80</v>
      </c>
      <c r="F43" s="135">
        <v>2</v>
      </c>
      <c r="G43" s="136">
        <v>1</v>
      </c>
      <c r="H43" s="137">
        <v>1</v>
      </c>
      <c r="I43" s="119"/>
    </row>
    <row r="44" spans="1:9" ht="14.25">
      <c r="A44" s="115">
        <v>26</v>
      </c>
      <c r="B44" s="136">
        <v>25</v>
      </c>
      <c r="C44" s="136">
        <v>14</v>
      </c>
      <c r="D44" s="136">
        <v>11</v>
      </c>
      <c r="E44" s="117">
        <v>81</v>
      </c>
      <c r="F44" s="135">
        <v>2</v>
      </c>
      <c r="G44" s="136">
        <v>1</v>
      </c>
      <c r="H44" s="137">
        <v>1</v>
      </c>
      <c r="I44" s="119"/>
    </row>
    <row r="45" spans="1:9" ht="14.25">
      <c r="A45" s="115">
        <v>27</v>
      </c>
      <c r="B45" s="136">
        <v>27</v>
      </c>
      <c r="C45" s="136">
        <v>18</v>
      </c>
      <c r="D45" s="136">
        <v>9</v>
      </c>
      <c r="E45" s="117">
        <v>82</v>
      </c>
      <c r="F45" s="135" t="s">
        <v>210</v>
      </c>
      <c r="G45" s="136" t="s">
        <v>210</v>
      </c>
      <c r="H45" s="137" t="s">
        <v>210</v>
      </c>
      <c r="I45" s="119"/>
    </row>
    <row r="46" spans="1:9" ht="14.25">
      <c r="A46" s="115">
        <v>28</v>
      </c>
      <c r="B46" s="136">
        <v>24</v>
      </c>
      <c r="C46" s="136">
        <v>11</v>
      </c>
      <c r="D46" s="136">
        <v>13</v>
      </c>
      <c r="E46" s="117">
        <v>83</v>
      </c>
      <c r="F46" s="135" t="s">
        <v>210</v>
      </c>
      <c r="G46" s="136" t="s">
        <v>210</v>
      </c>
      <c r="H46" s="137" t="s">
        <v>210</v>
      </c>
      <c r="I46" s="119"/>
    </row>
    <row r="47" spans="1:9" ht="14.25">
      <c r="A47" s="120">
        <v>29</v>
      </c>
      <c r="B47" s="139">
        <v>26</v>
      </c>
      <c r="C47" s="139">
        <v>15</v>
      </c>
      <c r="D47" s="139">
        <v>11</v>
      </c>
      <c r="E47" s="122">
        <v>84</v>
      </c>
      <c r="F47" s="138" t="s">
        <v>210</v>
      </c>
      <c r="G47" s="139" t="s">
        <v>210</v>
      </c>
      <c r="H47" s="140" t="s">
        <v>210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104</v>
      </c>
      <c r="C49" s="136">
        <v>48</v>
      </c>
      <c r="D49" s="136">
        <v>56</v>
      </c>
      <c r="E49" s="117" t="s">
        <v>254</v>
      </c>
      <c r="F49" s="135">
        <v>3</v>
      </c>
      <c r="G49" s="136">
        <v>0</v>
      </c>
      <c r="H49" s="137">
        <v>3</v>
      </c>
      <c r="I49" s="119"/>
    </row>
    <row r="50" spans="1:9" ht="14.25">
      <c r="A50" s="115">
        <v>30</v>
      </c>
      <c r="B50" s="136">
        <v>17</v>
      </c>
      <c r="C50" s="136">
        <v>8</v>
      </c>
      <c r="D50" s="136">
        <v>9</v>
      </c>
      <c r="E50" s="117">
        <v>85</v>
      </c>
      <c r="F50" s="135" t="s">
        <v>210</v>
      </c>
      <c r="G50" s="136" t="s">
        <v>210</v>
      </c>
      <c r="H50" s="137" t="s">
        <v>210</v>
      </c>
      <c r="I50" s="119"/>
    </row>
    <row r="51" spans="1:9" ht="14.25">
      <c r="A51" s="115">
        <v>31</v>
      </c>
      <c r="B51" s="136">
        <v>24</v>
      </c>
      <c r="C51" s="136">
        <v>9</v>
      </c>
      <c r="D51" s="136">
        <v>15</v>
      </c>
      <c r="E51" s="117">
        <v>86</v>
      </c>
      <c r="F51" s="135">
        <v>2</v>
      </c>
      <c r="G51" s="136">
        <v>0</v>
      </c>
      <c r="H51" s="137">
        <v>2</v>
      </c>
      <c r="I51" s="119"/>
    </row>
    <row r="52" spans="1:9" ht="14.25">
      <c r="A52" s="115">
        <v>32</v>
      </c>
      <c r="B52" s="136">
        <v>23</v>
      </c>
      <c r="C52" s="136">
        <v>13</v>
      </c>
      <c r="D52" s="136">
        <v>10</v>
      </c>
      <c r="E52" s="117">
        <v>87</v>
      </c>
      <c r="F52" s="135" t="s">
        <v>210</v>
      </c>
      <c r="G52" s="136" t="s">
        <v>210</v>
      </c>
      <c r="H52" s="137" t="s">
        <v>210</v>
      </c>
      <c r="I52" s="119"/>
    </row>
    <row r="53" spans="1:9" ht="14.25">
      <c r="A53" s="115">
        <v>33</v>
      </c>
      <c r="B53" s="136">
        <v>21</v>
      </c>
      <c r="C53" s="136">
        <v>7</v>
      </c>
      <c r="D53" s="136">
        <v>14</v>
      </c>
      <c r="E53" s="117">
        <v>88</v>
      </c>
      <c r="F53" s="135">
        <v>1</v>
      </c>
      <c r="G53" s="136">
        <v>0</v>
      </c>
      <c r="H53" s="137">
        <v>1</v>
      </c>
      <c r="I53" s="119"/>
    </row>
    <row r="54" spans="1:9" ht="14.25">
      <c r="A54" s="120">
        <v>34</v>
      </c>
      <c r="B54" s="139">
        <v>19</v>
      </c>
      <c r="C54" s="139">
        <v>11</v>
      </c>
      <c r="D54" s="139">
        <v>8</v>
      </c>
      <c r="E54" s="122">
        <v>89</v>
      </c>
      <c r="F54" s="138" t="s">
        <v>210</v>
      </c>
      <c r="G54" s="139" t="s">
        <v>210</v>
      </c>
      <c r="H54" s="140" t="s">
        <v>210</v>
      </c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44</v>
      </c>
      <c r="C56" s="136">
        <v>21</v>
      </c>
      <c r="D56" s="136">
        <v>23</v>
      </c>
      <c r="E56" s="117" t="s">
        <v>256</v>
      </c>
      <c r="F56" s="135">
        <v>2</v>
      </c>
      <c r="G56" s="136">
        <v>1</v>
      </c>
      <c r="H56" s="137">
        <v>1</v>
      </c>
      <c r="I56" s="119"/>
    </row>
    <row r="57" spans="1:9" ht="14.25">
      <c r="A57" s="115">
        <v>35</v>
      </c>
      <c r="B57" s="136">
        <v>6</v>
      </c>
      <c r="C57" s="136">
        <v>4</v>
      </c>
      <c r="D57" s="136">
        <v>2</v>
      </c>
      <c r="E57" s="117">
        <v>90</v>
      </c>
      <c r="F57" s="135">
        <v>2</v>
      </c>
      <c r="G57" s="136">
        <v>1</v>
      </c>
      <c r="H57" s="137">
        <v>1</v>
      </c>
      <c r="I57" s="119"/>
    </row>
    <row r="58" spans="1:9" ht="14.25">
      <c r="A58" s="115">
        <v>36</v>
      </c>
      <c r="B58" s="136">
        <v>9</v>
      </c>
      <c r="C58" s="136">
        <v>4</v>
      </c>
      <c r="D58" s="136">
        <v>5</v>
      </c>
      <c r="E58" s="117">
        <v>91</v>
      </c>
      <c r="F58" s="135"/>
      <c r="G58" s="136"/>
      <c r="H58" s="137"/>
      <c r="I58" s="119"/>
    </row>
    <row r="59" spans="1:9" ht="14.25">
      <c r="A59" s="115">
        <v>37</v>
      </c>
      <c r="B59" s="136">
        <v>11</v>
      </c>
      <c r="C59" s="136">
        <v>7</v>
      </c>
      <c r="D59" s="136">
        <v>4</v>
      </c>
      <c r="E59" s="117">
        <v>92</v>
      </c>
      <c r="F59" s="135"/>
      <c r="G59" s="136"/>
      <c r="H59" s="137"/>
      <c r="I59" s="119"/>
    </row>
    <row r="60" spans="1:9" ht="14.25">
      <c r="A60" s="115">
        <v>38</v>
      </c>
      <c r="B60" s="136">
        <v>6</v>
      </c>
      <c r="C60" s="136">
        <v>1</v>
      </c>
      <c r="D60" s="136">
        <v>5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>
        <v>12</v>
      </c>
      <c r="C61" s="139">
        <v>5</v>
      </c>
      <c r="D61" s="139">
        <v>7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36</v>
      </c>
      <c r="C63" s="136">
        <v>25</v>
      </c>
      <c r="D63" s="136">
        <v>11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8</v>
      </c>
      <c r="C64" s="136">
        <v>5</v>
      </c>
      <c r="D64" s="136">
        <v>3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6</v>
      </c>
      <c r="C65" s="136">
        <v>5</v>
      </c>
      <c r="D65" s="136">
        <v>1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6</v>
      </c>
      <c r="C66" s="136">
        <v>5</v>
      </c>
      <c r="D66" s="136">
        <v>1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11</v>
      </c>
      <c r="C67" s="136">
        <v>8</v>
      </c>
      <c r="D67" s="136">
        <v>3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5</v>
      </c>
      <c r="C68" s="139">
        <v>2</v>
      </c>
      <c r="D68" s="139">
        <v>3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28</v>
      </c>
      <c r="C70" s="136">
        <v>18</v>
      </c>
      <c r="D70" s="136">
        <v>10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10</v>
      </c>
      <c r="C71" s="136">
        <v>7</v>
      </c>
      <c r="D71" s="136">
        <v>3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5</v>
      </c>
      <c r="C72" s="136">
        <v>2</v>
      </c>
      <c r="D72" s="136">
        <v>3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4</v>
      </c>
      <c r="C73" s="136">
        <v>2</v>
      </c>
      <c r="D73" s="136">
        <v>2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4</v>
      </c>
      <c r="C74" s="136">
        <v>3</v>
      </c>
      <c r="D74" s="136">
        <v>1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5</v>
      </c>
      <c r="C75" s="139">
        <v>4</v>
      </c>
      <c r="D75" s="139">
        <v>1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137</v>
      </c>
      <c r="G76" s="116">
        <f>C7+C14+C21</f>
        <v>64</v>
      </c>
      <c r="H76" s="110">
        <f>D7+D14+D21</f>
        <v>73</v>
      </c>
    </row>
    <row r="77" spans="1:8" ht="14.25">
      <c r="A77" s="115" t="s">
        <v>260</v>
      </c>
      <c r="B77" s="136">
        <v>28</v>
      </c>
      <c r="C77" s="136">
        <v>20</v>
      </c>
      <c r="D77" s="136">
        <v>8</v>
      </c>
      <c r="E77" s="117" t="s">
        <v>269</v>
      </c>
      <c r="F77" s="118">
        <f>B28+B35+B42+B49+B56+B63+B70+B77+F7+F14</f>
        <v>702</v>
      </c>
      <c r="G77" s="116">
        <f>C28+C35+C42+C49+C56+C63+C70+C77+G7+G14</f>
        <v>419</v>
      </c>
      <c r="H77" s="110">
        <f>D28+D35+D42+D49+D56+D63+D70+D77+H7+H14</f>
        <v>283</v>
      </c>
    </row>
    <row r="78" spans="1:8" ht="14.25">
      <c r="A78" s="115">
        <v>50</v>
      </c>
      <c r="B78" s="136">
        <v>7</v>
      </c>
      <c r="C78" s="136">
        <v>7</v>
      </c>
      <c r="D78" s="136">
        <v>0</v>
      </c>
      <c r="E78" s="117" t="s">
        <v>270</v>
      </c>
      <c r="F78" s="118">
        <f>F21+F28+F35+F42+F49+F56+F63+F70</f>
        <v>21</v>
      </c>
      <c r="G78" s="116">
        <f>G21+G28+G35+G42+G49+G56+G63+G70</f>
        <v>6</v>
      </c>
      <c r="H78" s="110">
        <f>H21+H28+H35+H42+H49+H56+H63+H70</f>
        <v>15</v>
      </c>
    </row>
    <row r="79" spans="1:8" ht="14.25">
      <c r="A79" s="115">
        <v>51</v>
      </c>
      <c r="B79" s="136">
        <v>10</v>
      </c>
      <c r="C79" s="136">
        <v>7</v>
      </c>
      <c r="D79" s="136">
        <v>3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5</v>
      </c>
      <c r="C80" s="136">
        <v>4</v>
      </c>
      <c r="D80" s="136">
        <v>1</v>
      </c>
      <c r="E80" s="117" t="s">
        <v>268</v>
      </c>
      <c r="F80" s="126">
        <f>F76/$B$5*100</f>
        <v>15.930232558139535</v>
      </c>
      <c r="G80" s="127">
        <f>G76/$C$5*100</f>
        <v>13.0879345603272</v>
      </c>
      <c r="H80" s="128">
        <f>H76/$D$5*100</f>
        <v>19.67654986522911</v>
      </c>
    </row>
    <row r="81" spans="1:8" ht="14.25">
      <c r="A81" s="115">
        <v>53</v>
      </c>
      <c r="B81" s="136">
        <v>5</v>
      </c>
      <c r="C81" s="136">
        <v>2</v>
      </c>
      <c r="D81" s="136">
        <v>3</v>
      </c>
      <c r="E81" s="117" t="s">
        <v>269</v>
      </c>
      <c r="F81" s="126">
        <f>F77/$B$5*100</f>
        <v>81.62790697674419</v>
      </c>
      <c r="G81" s="127">
        <f>G77/$C$5*100</f>
        <v>85.68507157464212</v>
      </c>
      <c r="H81" s="128">
        <f>H77/$D$5*100</f>
        <v>76.28032345013477</v>
      </c>
    </row>
    <row r="82" spans="1:8" ht="15" thickBot="1">
      <c r="A82" s="129">
        <v>54</v>
      </c>
      <c r="B82" s="141">
        <v>1</v>
      </c>
      <c r="C82" s="141">
        <v>0</v>
      </c>
      <c r="D82" s="141">
        <v>1</v>
      </c>
      <c r="E82" s="131" t="s">
        <v>270</v>
      </c>
      <c r="F82" s="132">
        <f>F78/$B$5*100</f>
        <v>2.441860465116279</v>
      </c>
      <c r="G82" s="133">
        <f>G78/$C$5*100</f>
        <v>1.2269938650306749</v>
      </c>
      <c r="H82" s="134">
        <f>H78/$D$5*100</f>
        <v>4.0431266846361185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282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1933</v>
      </c>
      <c r="C5" s="108">
        <f>SUM(C7,C14,C21,C28,C35,C42,C49,C56,C63,C70,C77,G7,G14,G21,G28,G35,G42,G49,G56,G63,G70,G71)</f>
        <v>388</v>
      </c>
      <c r="D5" s="109">
        <f>SUM(D7,D14,D21,D28,D35,D42,D49,D56,D63,D70,D77,H7,H14,H21,H28,H35,H42,H49,H56,H63,H70,H71)</f>
        <v>1545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48</v>
      </c>
      <c r="C7" s="136">
        <v>24</v>
      </c>
      <c r="D7" s="136">
        <v>24</v>
      </c>
      <c r="E7" s="117" t="s">
        <v>242</v>
      </c>
      <c r="F7" s="135">
        <v>13</v>
      </c>
      <c r="G7" s="136">
        <v>5</v>
      </c>
      <c r="H7" s="137">
        <v>8</v>
      </c>
      <c r="I7" s="119"/>
    </row>
    <row r="8" spans="1:9" ht="14.25">
      <c r="A8" s="115">
        <v>0</v>
      </c>
      <c r="B8" s="136">
        <v>2</v>
      </c>
      <c r="C8" s="136">
        <v>1</v>
      </c>
      <c r="D8" s="136">
        <v>1</v>
      </c>
      <c r="E8" s="117">
        <v>55</v>
      </c>
      <c r="F8" s="135">
        <v>1</v>
      </c>
      <c r="G8" s="136">
        <v>0</v>
      </c>
      <c r="H8" s="137">
        <v>1</v>
      </c>
      <c r="I8" s="119"/>
    </row>
    <row r="9" spans="1:9" ht="14.25">
      <c r="A9" s="115">
        <v>1</v>
      </c>
      <c r="B9" s="136">
        <v>20</v>
      </c>
      <c r="C9" s="136">
        <v>10</v>
      </c>
      <c r="D9" s="136">
        <v>10</v>
      </c>
      <c r="E9" s="117">
        <v>56</v>
      </c>
      <c r="F9" s="135">
        <v>6</v>
      </c>
      <c r="G9" s="136">
        <v>2</v>
      </c>
      <c r="H9" s="137">
        <v>4</v>
      </c>
      <c r="I9" s="119"/>
    </row>
    <row r="10" spans="1:9" ht="14.25">
      <c r="A10" s="115">
        <v>2</v>
      </c>
      <c r="B10" s="136">
        <v>10</v>
      </c>
      <c r="C10" s="136">
        <v>4</v>
      </c>
      <c r="D10" s="136">
        <v>6</v>
      </c>
      <c r="E10" s="117">
        <v>57</v>
      </c>
      <c r="F10" s="135">
        <v>1</v>
      </c>
      <c r="G10" s="136">
        <v>1</v>
      </c>
      <c r="H10" s="137">
        <v>0</v>
      </c>
      <c r="I10" s="119"/>
    </row>
    <row r="11" spans="1:9" ht="14.25">
      <c r="A11" s="115">
        <v>3</v>
      </c>
      <c r="B11" s="136">
        <v>7</v>
      </c>
      <c r="C11" s="136">
        <v>3</v>
      </c>
      <c r="D11" s="136">
        <v>4</v>
      </c>
      <c r="E11" s="117">
        <v>58</v>
      </c>
      <c r="F11" s="135">
        <v>4</v>
      </c>
      <c r="G11" s="136">
        <v>2</v>
      </c>
      <c r="H11" s="137">
        <v>2</v>
      </c>
      <c r="I11" s="119"/>
    </row>
    <row r="12" spans="1:9" ht="14.25">
      <c r="A12" s="120">
        <v>4</v>
      </c>
      <c r="B12" s="139">
        <v>9</v>
      </c>
      <c r="C12" s="139">
        <v>6</v>
      </c>
      <c r="D12" s="139">
        <v>3</v>
      </c>
      <c r="E12" s="122">
        <v>59</v>
      </c>
      <c r="F12" s="138">
        <v>1</v>
      </c>
      <c r="G12" s="139">
        <v>0</v>
      </c>
      <c r="H12" s="140">
        <v>1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37</v>
      </c>
      <c r="C14" s="136">
        <v>15</v>
      </c>
      <c r="D14" s="136">
        <v>22</v>
      </c>
      <c r="E14" s="117" t="s">
        <v>244</v>
      </c>
      <c r="F14" s="135">
        <v>8</v>
      </c>
      <c r="G14" s="136">
        <v>2</v>
      </c>
      <c r="H14" s="137">
        <v>6</v>
      </c>
      <c r="I14" s="119"/>
    </row>
    <row r="15" spans="1:9" ht="14.25">
      <c r="A15" s="115">
        <v>5</v>
      </c>
      <c r="B15" s="136">
        <v>11</v>
      </c>
      <c r="C15" s="136">
        <v>6</v>
      </c>
      <c r="D15" s="136">
        <v>5</v>
      </c>
      <c r="E15" s="117">
        <v>60</v>
      </c>
      <c r="F15" s="135">
        <v>1</v>
      </c>
      <c r="G15" s="136">
        <v>0</v>
      </c>
      <c r="H15" s="137">
        <v>1</v>
      </c>
      <c r="I15" s="119"/>
    </row>
    <row r="16" spans="1:9" ht="14.25">
      <c r="A16" s="115">
        <v>6</v>
      </c>
      <c r="B16" s="136">
        <v>8</v>
      </c>
      <c r="C16" s="136">
        <v>5</v>
      </c>
      <c r="D16" s="136">
        <v>3</v>
      </c>
      <c r="E16" s="117">
        <v>61</v>
      </c>
      <c r="F16" s="135">
        <v>1</v>
      </c>
      <c r="G16" s="136">
        <v>0</v>
      </c>
      <c r="H16" s="137">
        <v>1</v>
      </c>
      <c r="I16" s="119"/>
    </row>
    <row r="17" spans="1:9" ht="14.25">
      <c r="A17" s="115">
        <v>7</v>
      </c>
      <c r="B17" s="136">
        <v>7</v>
      </c>
      <c r="C17" s="136">
        <v>2</v>
      </c>
      <c r="D17" s="136">
        <v>5</v>
      </c>
      <c r="E17" s="117">
        <v>62</v>
      </c>
      <c r="F17" s="135">
        <v>2</v>
      </c>
      <c r="G17" s="136">
        <v>1</v>
      </c>
      <c r="H17" s="137">
        <v>1</v>
      </c>
      <c r="I17" s="119"/>
    </row>
    <row r="18" spans="1:9" ht="14.25">
      <c r="A18" s="115">
        <v>8</v>
      </c>
      <c r="B18" s="136">
        <v>4</v>
      </c>
      <c r="C18" s="136">
        <v>1</v>
      </c>
      <c r="D18" s="136">
        <v>3</v>
      </c>
      <c r="E18" s="117">
        <v>63</v>
      </c>
      <c r="F18" s="135">
        <v>1</v>
      </c>
      <c r="G18" s="136">
        <v>1</v>
      </c>
      <c r="H18" s="137">
        <v>0</v>
      </c>
      <c r="I18" s="119"/>
    </row>
    <row r="19" spans="1:9" ht="14.25">
      <c r="A19" s="120">
        <v>9</v>
      </c>
      <c r="B19" s="139">
        <v>7</v>
      </c>
      <c r="C19" s="139">
        <v>1</v>
      </c>
      <c r="D19" s="139">
        <v>6</v>
      </c>
      <c r="E19" s="122">
        <v>64</v>
      </c>
      <c r="F19" s="138">
        <v>3</v>
      </c>
      <c r="G19" s="139">
        <v>0</v>
      </c>
      <c r="H19" s="140">
        <v>3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21</v>
      </c>
      <c r="C21" s="136">
        <v>11</v>
      </c>
      <c r="D21" s="136">
        <v>10</v>
      </c>
      <c r="E21" s="117" t="s">
        <v>246</v>
      </c>
      <c r="F21" s="135">
        <v>7</v>
      </c>
      <c r="G21" s="136">
        <v>7</v>
      </c>
      <c r="H21" s="137">
        <v>0</v>
      </c>
      <c r="I21" s="119"/>
    </row>
    <row r="22" spans="1:9" ht="14.25">
      <c r="A22" s="115">
        <v>10</v>
      </c>
      <c r="B22" s="136">
        <v>4</v>
      </c>
      <c r="C22" s="136">
        <v>3</v>
      </c>
      <c r="D22" s="136">
        <v>1</v>
      </c>
      <c r="E22" s="117">
        <v>65</v>
      </c>
      <c r="F22" s="135">
        <v>2</v>
      </c>
      <c r="G22" s="136">
        <v>2</v>
      </c>
      <c r="H22" s="137">
        <v>0</v>
      </c>
      <c r="I22" s="119"/>
    </row>
    <row r="23" spans="1:9" ht="14.25">
      <c r="A23" s="115">
        <v>11</v>
      </c>
      <c r="B23" s="136">
        <v>7</v>
      </c>
      <c r="C23" s="136">
        <v>2</v>
      </c>
      <c r="D23" s="136">
        <v>5</v>
      </c>
      <c r="E23" s="117">
        <v>66</v>
      </c>
      <c r="F23" s="135">
        <v>2</v>
      </c>
      <c r="G23" s="136">
        <v>2</v>
      </c>
      <c r="H23" s="137">
        <v>0</v>
      </c>
      <c r="I23" s="119"/>
    </row>
    <row r="24" spans="1:9" ht="14.25">
      <c r="A24" s="115">
        <v>12</v>
      </c>
      <c r="B24" s="136">
        <v>5</v>
      </c>
      <c r="C24" s="136">
        <v>2</v>
      </c>
      <c r="D24" s="136">
        <v>3</v>
      </c>
      <c r="E24" s="117">
        <v>67</v>
      </c>
      <c r="F24" s="135">
        <v>1</v>
      </c>
      <c r="G24" s="136">
        <v>1</v>
      </c>
      <c r="H24" s="137">
        <v>0</v>
      </c>
      <c r="I24" s="119"/>
    </row>
    <row r="25" spans="1:9" ht="14.25">
      <c r="A25" s="115">
        <v>13</v>
      </c>
      <c r="B25" s="136">
        <v>1</v>
      </c>
      <c r="C25" s="136">
        <v>1</v>
      </c>
      <c r="D25" s="136">
        <v>0</v>
      </c>
      <c r="E25" s="117">
        <v>68</v>
      </c>
      <c r="F25" s="135">
        <v>2</v>
      </c>
      <c r="G25" s="136">
        <v>2</v>
      </c>
      <c r="H25" s="137">
        <v>0</v>
      </c>
      <c r="I25" s="119"/>
    </row>
    <row r="26" spans="1:9" ht="14.25">
      <c r="A26" s="120">
        <v>14</v>
      </c>
      <c r="B26" s="139">
        <v>4</v>
      </c>
      <c r="C26" s="139">
        <v>3</v>
      </c>
      <c r="D26" s="139">
        <v>1</v>
      </c>
      <c r="E26" s="122">
        <v>69</v>
      </c>
      <c r="F26" s="138" t="s">
        <v>210</v>
      </c>
      <c r="G26" s="139" t="s">
        <v>210</v>
      </c>
      <c r="H26" s="140" t="s">
        <v>210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110</v>
      </c>
      <c r="C28" s="136">
        <v>11</v>
      </c>
      <c r="D28" s="136">
        <v>99</v>
      </c>
      <c r="E28" s="117" t="s">
        <v>248</v>
      </c>
      <c r="F28" s="135">
        <v>0</v>
      </c>
      <c r="G28" s="136">
        <v>0</v>
      </c>
      <c r="H28" s="137">
        <v>0</v>
      </c>
      <c r="I28" s="119"/>
    </row>
    <row r="29" spans="1:9" ht="14.25">
      <c r="A29" s="115">
        <v>15</v>
      </c>
      <c r="B29" s="136">
        <v>2</v>
      </c>
      <c r="C29" s="136">
        <v>1</v>
      </c>
      <c r="D29" s="136">
        <v>1</v>
      </c>
      <c r="E29" s="117">
        <v>70</v>
      </c>
      <c r="F29" s="135" t="s">
        <v>210</v>
      </c>
      <c r="G29" s="136" t="s">
        <v>210</v>
      </c>
      <c r="H29" s="137" t="s">
        <v>210</v>
      </c>
      <c r="I29" s="119"/>
    </row>
    <row r="30" spans="1:9" ht="14.25">
      <c r="A30" s="115">
        <v>16</v>
      </c>
      <c r="B30" s="136">
        <v>3</v>
      </c>
      <c r="C30" s="136">
        <v>1</v>
      </c>
      <c r="D30" s="136">
        <v>2</v>
      </c>
      <c r="E30" s="117">
        <v>71</v>
      </c>
      <c r="F30" s="135" t="s">
        <v>210</v>
      </c>
      <c r="G30" s="136" t="s">
        <v>210</v>
      </c>
      <c r="H30" s="137" t="s">
        <v>210</v>
      </c>
      <c r="I30" s="119"/>
    </row>
    <row r="31" spans="1:9" ht="14.25">
      <c r="A31" s="115">
        <v>17</v>
      </c>
      <c r="B31" s="136">
        <v>4</v>
      </c>
      <c r="C31" s="136">
        <v>2</v>
      </c>
      <c r="D31" s="136">
        <v>2</v>
      </c>
      <c r="E31" s="117">
        <v>72</v>
      </c>
      <c r="F31" s="135" t="s">
        <v>210</v>
      </c>
      <c r="G31" s="136" t="s">
        <v>210</v>
      </c>
      <c r="H31" s="137" t="s">
        <v>210</v>
      </c>
      <c r="I31" s="119"/>
    </row>
    <row r="32" spans="1:9" ht="14.25">
      <c r="A32" s="115">
        <v>18</v>
      </c>
      <c r="B32" s="136">
        <v>17</v>
      </c>
      <c r="C32" s="136">
        <v>2</v>
      </c>
      <c r="D32" s="136">
        <v>15</v>
      </c>
      <c r="E32" s="117">
        <v>73</v>
      </c>
      <c r="F32" s="135" t="s">
        <v>210</v>
      </c>
      <c r="G32" s="136" t="s">
        <v>210</v>
      </c>
      <c r="H32" s="137" t="s">
        <v>210</v>
      </c>
      <c r="I32" s="119"/>
    </row>
    <row r="33" spans="1:9" ht="14.25">
      <c r="A33" s="120">
        <v>19</v>
      </c>
      <c r="B33" s="139">
        <v>84</v>
      </c>
      <c r="C33" s="139">
        <v>5</v>
      </c>
      <c r="D33" s="139">
        <v>79</v>
      </c>
      <c r="E33" s="122">
        <v>74</v>
      </c>
      <c r="F33" s="138" t="s">
        <v>210</v>
      </c>
      <c r="G33" s="139" t="s">
        <v>210</v>
      </c>
      <c r="H33" s="140" t="s">
        <v>210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724</v>
      </c>
      <c r="C35" s="136">
        <v>93</v>
      </c>
      <c r="D35" s="136">
        <v>631</v>
      </c>
      <c r="E35" s="117" t="s">
        <v>250</v>
      </c>
      <c r="F35" s="135">
        <v>1</v>
      </c>
      <c r="G35" s="136">
        <v>0</v>
      </c>
      <c r="H35" s="137">
        <v>1</v>
      </c>
      <c r="I35" s="119"/>
    </row>
    <row r="36" spans="1:9" ht="14.25">
      <c r="A36" s="115">
        <v>20</v>
      </c>
      <c r="B36" s="136">
        <v>129</v>
      </c>
      <c r="C36" s="136">
        <v>11</v>
      </c>
      <c r="D36" s="136">
        <v>118</v>
      </c>
      <c r="E36" s="117">
        <v>75</v>
      </c>
      <c r="F36" s="135" t="s">
        <v>210</v>
      </c>
      <c r="G36" s="136" t="s">
        <v>210</v>
      </c>
      <c r="H36" s="137" t="s">
        <v>210</v>
      </c>
      <c r="I36" s="119"/>
    </row>
    <row r="37" spans="1:9" ht="14.25">
      <c r="A37" s="115">
        <v>21</v>
      </c>
      <c r="B37" s="136">
        <v>171</v>
      </c>
      <c r="C37" s="136">
        <v>20</v>
      </c>
      <c r="D37" s="136">
        <v>151</v>
      </c>
      <c r="E37" s="117">
        <v>76</v>
      </c>
      <c r="F37" s="135" t="s">
        <v>210</v>
      </c>
      <c r="G37" s="136" t="s">
        <v>210</v>
      </c>
      <c r="H37" s="137" t="s">
        <v>210</v>
      </c>
      <c r="I37" s="119"/>
    </row>
    <row r="38" spans="1:9" ht="14.25">
      <c r="A38" s="115">
        <v>22</v>
      </c>
      <c r="B38" s="136">
        <v>127</v>
      </c>
      <c r="C38" s="136">
        <v>18</v>
      </c>
      <c r="D38" s="136">
        <v>109</v>
      </c>
      <c r="E38" s="117">
        <v>77</v>
      </c>
      <c r="F38" s="135">
        <v>1</v>
      </c>
      <c r="G38" s="136">
        <v>0</v>
      </c>
      <c r="H38" s="137">
        <v>1</v>
      </c>
      <c r="I38" s="119"/>
    </row>
    <row r="39" spans="1:9" ht="14.25">
      <c r="A39" s="115">
        <v>23</v>
      </c>
      <c r="B39" s="136">
        <v>155</v>
      </c>
      <c r="C39" s="136">
        <v>20</v>
      </c>
      <c r="D39" s="136">
        <v>135</v>
      </c>
      <c r="E39" s="117">
        <v>78</v>
      </c>
      <c r="F39" s="135" t="s">
        <v>210</v>
      </c>
      <c r="G39" s="136" t="s">
        <v>210</v>
      </c>
      <c r="H39" s="137" t="s">
        <v>210</v>
      </c>
      <c r="I39" s="119"/>
    </row>
    <row r="40" spans="1:9" ht="14.25">
      <c r="A40" s="120">
        <v>24</v>
      </c>
      <c r="B40" s="139">
        <v>142</v>
      </c>
      <c r="C40" s="139">
        <v>24</v>
      </c>
      <c r="D40" s="139">
        <v>118</v>
      </c>
      <c r="E40" s="122">
        <v>79</v>
      </c>
      <c r="F40" s="138" t="s">
        <v>210</v>
      </c>
      <c r="G40" s="139" t="s">
        <v>210</v>
      </c>
      <c r="H40" s="140" t="s">
        <v>210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524</v>
      </c>
      <c r="C42" s="136">
        <v>81</v>
      </c>
      <c r="D42" s="136">
        <v>443</v>
      </c>
      <c r="E42" s="117" t="s">
        <v>252</v>
      </c>
      <c r="F42" s="135">
        <v>1</v>
      </c>
      <c r="G42" s="136">
        <v>0</v>
      </c>
      <c r="H42" s="137">
        <v>1</v>
      </c>
      <c r="I42" s="119"/>
    </row>
    <row r="43" spans="1:9" ht="14.25">
      <c r="A43" s="115">
        <v>25</v>
      </c>
      <c r="B43" s="136">
        <v>132</v>
      </c>
      <c r="C43" s="136">
        <v>20</v>
      </c>
      <c r="D43" s="136">
        <v>112</v>
      </c>
      <c r="E43" s="117">
        <v>80</v>
      </c>
      <c r="F43" s="135" t="s">
        <v>210</v>
      </c>
      <c r="G43" s="136" t="s">
        <v>210</v>
      </c>
      <c r="H43" s="137" t="s">
        <v>210</v>
      </c>
      <c r="I43" s="119"/>
    </row>
    <row r="44" spans="1:9" ht="14.25">
      <c r="A44" s="115">
        <v>26</v>
      </c>
      <c r="B44" s="136">
        <v>125</v>
      </c>
      <c r="C44" s="136">
        <v>21</v>
      </c>
      <c r="D44" s="136">
        <v>104</v>
      </c>
      <c r="E44" s="117">
        <v>81</v>
      </c>
      <c r="F44" s="135">
        <v>1</v>
      </c>
      <c r="G44" s="136">
        <v>0</v>
      </c>
      <c r="H44" s="137">
        <v>1</v>
      </c>
      <c r="I44" s="119"/>
    </row>
    <row r="45" spans="1:9" ht="14.25">
      <c r="A45" s="115">
        <v>27</v>
      </c>
      <c r="B45" s="136">
        <v>117</v>
      </c>
      <c r="C45" s="136">
        <v>21</v>
      </c>
      <c r="D45" s="136">
        <v>96</v>
      </c>
      <c r="E45" s="117">
        <v>82</v>
      </c>
      <c r="F45" s="135"/>
      <c r="G45" s="136"/>
      <c r="H45" s="137"/>
      <c r="I45" s="119"/>
    </row>
    <row r="46" spans="1:9" ht="14.25">
      <c r="A46" s="115">
        <v>28</v>
      </c>
      <c r="B46" s="136">
        <v>70</v>
      </c>
      <c r="C46" s="136">
        <v>9</v>
      </c>
      <c r="D46" s="136">
        <v>61</v>
      </c>
      <c r="E46" s="117">
        <v>83</v>
      </c>
      <c r="F46" s="135"/>
      <c r="G46" s="136"/>
      <c r="H46" s="137"/>
      <c r="I46" s="119"/>
    </row>
    <row r="47" spans="1:9" ht="14.25">
      <c r="A47" s="120">
        <v>29</v>
      </c>
      <c r="B47" s="139">
        <v>80</v>
      </c>
      <c r="C47" s="139">
        <v>10</v>
      </c>
      <c r="D47" s="139">
        <v>70</v>
      </c>
      <c r="E47" s="122">
        <v>84</v>
      </c>
      <c r="F47" s="138"/>
      <c r="G47" s="139"/>
      <c r="H47" s="140"/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268</v>
      </c>
      <c r="C49" s="136">
        <v>74</v>
      </c>
      <c r="D49" s="136">
        <v>194</v>
      </c>
      <c r="E49" s="117" t="s">
        <v>254</v>
      </c>
      <c r="F49" s="135"/>
      <c r="G49" s="136"/>
      <c r="H49" s="137"/>
      <c r="I49" s="119"/>
    </row>
    <row r="50" spans="1:9" ht="14.25">
      <c r="A50" s="115">
        <v>30</v>
      </c>
      <c r="B50" s="136">
        <v>80</v>
      </c>
      <c r="C50" s="136">
        <v>17</v>
      </c>
      <c r="D50" s="136">
        <v>63</v>
      </c>
      <c r="E50" s="117">
        <v>85</v>
      </c>
      <c r="F50" s="135"/>
      <c r="G50" s="136"/>
      <c r="H50" s="137"/>
      <c r="I50" s="119"/>
    </row>
    <row r="51" spans="1:9" ht="14.25">
      <c r="A51" s="115">
        <v>31</v>
      </c>
      <c r="B51" s="136">
        <v>66</v>
      </c>
      <c r="C51" s="136">
        <v>23</v>
      </c>
      <c r="D51" s="136">
        <v>43</v>
      </c>
      <c r="E51" s="117">
        <v>86</v>
      </c>
      <c r="F51" s="135"/>
      <c r="G51" s="136"/>
      <c r="H51" s="137"/>
      <c r="I51" s="119"/>
    </row>
    <row r="52" spans="1:9" ht="14.25">
      <c r="A52" s="115">
        <v>32</v>
      </c>
      <c r="B52" s="136">
        <v>52</v>
      </c>
      <c r="C52" s="136">
        <v>13</v>
      </c>
      <c r="D52" s="136">
        <v>39</v>
      </c>
      <c r="E52" s="117">
        <v>87</v>
      </c>
      <c r="F52" s="135"/>
      <c r="G52" s="136"/>
      <c r="H52" s="137"/>
      <c r="I52" s="119"/>
    </row>
    <row r="53" spans="1:9" ht="14.25">
      <c r="A53" s="115">
        <v>33</v>
      </c>
      <c r="B53" s="136">
        <v>37</v>
      </c>
      <c r="C53" s="136">
        <v>6</v>
      </c>
      <c r="D53" s="136">
        <v>31</v>
      </c>
      <c r="E53" s="117">
        <v>88</v>
      </c>
      <c r="F53" s="135"/>
      <c r="G53" s="136"/>
      <c r="H53" s="137"/>
      <c r="I53" s="119"/>
    </row>
    <row r="54" spans="1:9" ht="14.25">
      <c r="A54" s="120">
        <v>34</v>
      </c>
      <c r="B54" s="139">
        <v>33</v>
      </c>
      <c r="C54" s="139">
        <v>15</v>
      </c>
      <c r="D54" s="139">
        <v>18</v>
      </c>
      <c r="E54" s="122">
        <v>89</v>
      </c>
      <c r="F54" s="138"/>
      <c r="G54" s="139"/>
      <c r="H54" s="140"/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91</v>
      </c>
      <c r="C56" s="136">
        <v>25</v>
      </c>
      <c r="D56" s="136">
        <v>66</v>
      </c>
      <c r="E56" s="117" t="s">
        <v>256</v>
      </c>
      <c r="F56" s="135"/>
      <c r="G56" s="136"/>
      <c r="H56" s="137"/>
      <c r="I56" s="119"/>
    </row>
    <row r="57" spans="1:9" ht="14.25">
      <c r="A57" s="115">
        <v>35</v>
      </c>
      <c r="B57" s="136">
        <v>27</v>
      </c>
      <c r="C57" s="136">
        <v>7</v>
      </c>
      <c r="D57" s="136">
        <v>20</v>
      </c>
      <c r="E57" s="117">
        <v>90</v>
      </c>
      <c r="F57" s="135"/>
      <c r="G57" s="136"/>
      <c r="H57" s="137"/>
      <c r="I57" s="119"/>
    </row>
    <row r="58" spans="1:9" ht="14.25">
      <c r="A58" s="115">
        <v>36</v>
      </c>
      <c r="B58" s="136">
        <v>17</v>
      </c>
      <c r="C58" s="136">
        <v>7</v>
      </c>
      <c r="D58" s="136">
        <v>10</v>
      </c>
      <c r="E58" s="117">
        <v>91</v>
      </c>
      <c r="F58" s="135"/>
      <c r="G58" s="136"/>
      <c r="H58" s="137"/>
      <c r="I58" s="119"/>
    </row>
    <row r="59" spans="1:9" ht="14.25">
      <c r="A59" s="115">
        <v>37</v>
      </c>
      <c r="B59" s="136">
        <v>12</v>
      </c>
      <c r="C59" s="136">
        <v>3</v>
      </c>
      <c r="D59" s="136">
        <v>9</v>
      </c>
      <c r="E59" s="117">
        <v>92</v>
      </c>
      <c r="F59" s="135"/>
      <c r="G59" s="136"/>
      <c r="H59" s="137"/>
      <c r="I59" s="119"/>
    </row>
    <row r="60" spans="1:9" ht="14.25">
      <c r="A60" s="115">
        <v>38</v>
      </c>
      <c r="B60" s="136">
        <v>20</v>
      </c>
      <c r="C60" s="136">
        <v>3</v>
      </c>
      <c r="D60" s="136">
        <v>17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>
        <v>15</v>
      </c>
      <c r="C61" s="139">
        <v>5</v>
      </c>
      <c r="D61" s="139">
        <v>10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35</v>
      </c>
      <c r="C63" s="136">
        <v>15</v>
      </c>
      <c r="D63" s="136">
        <v>20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11</v>
      </c>
      <c r="C64" s="136">
        <v>5</v>
      </c>
      <c r="D64" s="136">
        <v>6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7</v>
      </c>
      <c r="C65" s="136">
        <v>2</v>
      </c>
      <c r="D65" s="136">
        <v>5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5</v>
      </c>
      <c r="C66" s="136">
        <v>4</v>
      </c>
      <c r="D66" s="136">
        <v>1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4</v>
      </c>
      <c r="C67" s="136">
        <v>2</v>
      </c>
      <c r="D67" s="136">
        <v>2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8</v>
      </c>
      <c r="C68" s="139">
        <v>2</v>
      </c>
      <c r="D68" s="139">
        <v>6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24</v>
      </c>
      <c r="C70" s="136">
        <v>14</v>
      </c>
      <c r="D70" s="136">
        <v>10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9</v>
      </c>
      <c r="C71" s="136">
        <v>4</v>
      </c>
      <c r="D71" s="136">
        <v>5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6</v>
      </c>
      <c r="C72" s="136">
        <v>5</v>
      </c>
      <c r="D72" s="136">
        <v>1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4</v>
      </c>
      <c r="C73" s="136">
        <v>2</v>
      </c>
      <c r="D73" s="136">
        <v>2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2</v>
      </c>
      <c r="C74" s="136">
        <v>2</v>
      </c>
      <c r="D74" s="136">
        <v>0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3</v>
      </c>
      <c r="C75" s="139">
        <v>1</v>
      </c>
      <c r="D75" s="139">
        <v>2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106</v>
      </c>
      <c r="G76" s="116">
        <f>C7+C14+C21</f>
        <v>50</v>
      </c>
      <c r="H76" s="110">
        <f>D7+D14+D21</f>
        <v>56</v>
      </c>
    </row>
    <row r="77" spans="1:8" ht="14.25">
      <c r="A77" s="115" t="s">
        <v>260</v>
      </c>
      <c r="B77" s="136">
        <v>21</v>
      </c>
      <c r="C77" s="136">
        <v>11</v>
      </c>
      <c r="D77" s="136">
        <v>10</v>
      </c>
      <c r="E77" s="117" t="s">
        <v>269</v>
      </c>
      <c r="F77" s="118">
        <f>B28+B35+B42+B49+B56+B63+B70+B77+F7+F14</f>
        <v>1818</v>
      </c>
      <c r="G77" s="116">
        <f>C28+C35+C42+C49+C56+C63+C70+C77+G7+G14</f>
        <v>331</v>
      </c>
      <c r="H77" s="110">
        <f>D28+D35+D42+D49+D56+D63+D70+D77+H7+H14</f>
        <v>1487</v>
      </c>
    </row>
    <row r="78" spans="1:8" ht="14.25">
      <c r="A78" s="115">
        <v>50</v>
      </c>
      <c r="B78" s="136">
        <v>1</v>
      </c>
      <c r="C78" s="136">
        <v>1</v>
      </c>
      <c r="D78" s="136">
        <v>0</v>
      </c>
      <c r="E78" s="117" t="s">
        <v>270</v>
      </c>
      <c r="F78" s="118">
        <f>F21+F28+F35+F42+F49+F56+F63+F70</f>
        <v>9</v>
      </c>
      <c r="G78" s="116">
        <f>G21+G28+G35+G42+G49+G56+G63+G70</f>
        <v>7</v>
      </c>
      <c r="H78" s="110">
        <f>H21+H28+H35+H42+H49+H56+H63+H70</f>
        <v>2</v>
      </c>
    </row>
    <row r="79" spans="1:8" ht="14.25">
      <c r="A79" s="115">
        <v>51</v>
      </c>
      <c r="B79" s="136">
        <v>5</v>
      </c>
      <c r="C79" s="136">
        <v>3</v>
      </c>
      <c r="D79" s="136">
        <v>2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 t="s">
        <v>210</v>
      </c>
      <c r="C80" s="136" t="s">
        <v>210</v>
      </c>
      <c r="D80" s="136" t="s">
        <v>210</v>
      </c>
      <c r="E80" s="117" t="s">
        <v>268</v>
      </c>
      <c r="F80" s="126">
        <f>F76/$B$5*100</f>
        <v>5.483704086911537</v>
      </c>
      <c r="G80" s="127">
        <f>G76/$C$5*100</f>
        <v>12.886597938144329</v>
      </c>
      <c r="H80" s="128">
        <f>H76/$D$5*100</f>
        <v>3.6245954692556634</v>
      </c>
    </row>
    <row r="81" spans="1:8" ht="14.25">
      <c r="A81" s="115">
        <v>53</v>
      </c>
      <c r="B81" s="136">
        <v>9</v>
      </c>
      <c r="C81" s="136">
        <v>3</v>
      </c>
      <c r="D81" s="136">
        <v>6</v>
      </c>
      <c r="E81" s="117" t="s">
        <v>269</v>
      </c>
      <c r="F81" s="126">
        <f>F77/$B$5*100</f>
        <v>94.05069839627522</v>
      </c>
      <c r="G81" s="127">
        <f>G77/$C$5*100</f>
        <v>85.30927835051546</v>
      </c>
      <c r="H81" s="128">
        <f>H77/$D$5*100</f>
        <v>96.24595469255664</v>
      </c>
    </row>
    <row r="82" spans="1:8" ht="15" thickBot="1">
      <c r="A82" s="129">
        <v>54</v>
      </c>
      <c r="B82" s="141">
        <v>6</v>
      </c>
      <c r="C82" s="141">
        <v>4</v>
      </c>
      <c r="D82" s="141">
        <v>2</v>
      </c>
      <c r="E82" s="131" t="s">
        <v>270</v>
      </c>
      <c r="F82" s="132">
        <f>F78/$B$5*100</f>
        <v>0.46559751681324363</v>
      </c>
      <c r="G82" s="133">
        <f>G78/$C$5*100</f>
        <v>1.804123711340206</v>
      </c>
      <c r="H82" s="134">
        <f>H78/$D$5*100</f>
        <v>0.12944983818770225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3" customWidth="1"/>
    <col min="2" max="5" width="14.625" style="142" customWidth="1"/>
    <col min="6" max="6" width="14.625" style="143" customWidth="1"/>
    <col min="7" max="8" width="14.625" style="142" customWidth="1"/>
    <col min="9" max="16384" width="9.00390625" style="142" customWidth="1"/>
  </cols>
  <sheetData>
    <row r="1" spans="1:5" ht="14.25">
      <c r="A1" s="142" t="s">
        <v>283</v>
      </c>
      <c r="E1" s="213"/>
    </row>
    <row r="2" ht="10.5" customHeight="1">
      <c r="A2" s="142"/>
    </row>
    <row r="3" ht="15" thickBot="1">
      <c r="A3" s="101" t="s">
        <v>284</v>
      </c>
    </row>
    <row r="4" spans="1:8" ht="14.25">
      <c r="A4" s="144" t="s">
        <v>263</v>
      </c>
      <c r="B4" s="145" t="s">
        <v>5</v>
      </c>
      <c r="C4" s="145" t="s">
        <v>233</v>
      </c>
      <c r="D4" s="145" t="s">
        <v>234</v>
      </c>
      <c r="E4" s="146" t="s">
        <v>263</v>
      </c>
      <c r="F4" s="146" t="s">
        <v>5</v>
      </c>
      <c r="G4" s="146" t="s">
        <v>233</v>
      </c>
      <c r="H4" s="147" t="s">
        <v>234</v>
      </c>
    </row>
    <row r="5" spans="1:8" ht="14.25">
      <c r="A5" s="148" t="s">
        <v>5</v>
      </c>
      <c r="B5" s="149">
        <f>SUM(B7,B14,B21,B28,B35,B42,B49,B56,B63,B70,B77,F7,F14,F21,F28,F35,F42,F49,F56,F63,F70,F71)</f>
        <v>32898</v>
      </c>
      <c r="C5" s="149">
        <f>SUM(C7,C14,C21,C28,C35,C42,C49,C56,C63,C70,C77,G7,G14,G21,G28,G35,G42,G49,G56,G63,G70,G71)</f>
        <v>16094</v>
      </c>
      <c r="D5" s="150">
        <f>SUM(D7,D14,D21,D28,D35,D42,D49,D56,D63,D70,D77,H7,H14,H21,H28,H35,H42,H49,H56,H63,H70,H71)</f>
        <v>16804</v>
      </c>
      <c r="E5" s="151"/>
      <c r="F5" s="152"/>
      <c r="G5" s="151"/>
      <c r="H5" s="151"/>
    </row>
    <row r="6" spans="1:8" ht="10.5" customHeight="1">
      <c r="A6" s="153"/>
      <c r="B6" s="154"/>
      <c r="C6" s="154"/>
      <c r="D6" s="154"/>
      <c r="E6" s="151"/>
      <c r="F6" s="155"/>
      <c r="G6" s="151"/>
      <c r="H6" s="151"/>
    </row>
    <row r="7" spans="1:9" ht="14.25">
      <c r="A7" s="156" t="s">
        <v>241</v>
      </c>
      <c r="B7" s="157">
        <v>2509</v>
      </c>
      <c r="C7" s="157">
        <v>1323</v>
      </c>
      <c r="D7" s="157">
        <v>1186</v>
      </c>
      <c r="E7" s="158" t="s">
        <v>242</v>
      </c>
      <c r="F7" s="159">
        <v>973</v>
      </c>
      <c r="G7" s="157">
        <v>582</v>
      </c>
      <c r="H7" s="151">
        <v>391</v>
      </c>
      <c r="I7" s="160"/>
    </row>
    <row r="8" spans="1:9" ht="14.25">
      <c r="A8" s="156">
        <v>0</v>
      </c>
      <c r="B8" s="157">
        <v>325</v>
      </c>
      <c r="C8" s="157">
        <v>170</v>
      </c>
      <c r="D8" s="157">
        <v>155</v>
      </c>
      <c r="E8" s="158">
        <v>55</v>
      </c>
      <c r="F8" s="159">
        <v>313</v>
      </c>
      <c r="G8" s="157">
        <v>188</v>
      </c>
      <c r="H8" s="151">
        <v>125</v>
      </c>
      <c r="I8" s="160"/>
    </row>
    <row r="9" spans="1:9" ht="14.25">
      <c r="A9" s="156">
        <v>1</v>
      </c>
      <c r="B9" s="157">
        <v>615</v>
      </c>
      <c r="C9" s="157">
        <v>337</v>
      </c>
      <c r="D9" s="157">
        <v>278</v>
      </c>
      <c r="E9" s="158">
        <v>56</v>
      </c>
      <c r="F9" s="159">
        <v>226</v>
      </c>
      <c r="G9" s="157">
        <v>137</v>
      </c>
      <c r="H9" s="151">
        <v>89</v>
      </c>
      <c r="I9" s="160"/>
    </row>
    <row r="10" spans="1:9" ht="14.25">
      <c r="A10" s="156">
        <v>2</v>
      </c>
      <c r="B10" s="157">
        <v>594</v>
      </c>
      <c r="C10" s="157">
        <v>310</v>
      </c>
      <c r="D10" s="157">
        <v>284</v>
      </c>
      <c r="E10" s="158">
        <v>57</v>
      </c>
      <c r="F10" s="159">
        <v>150</v>
      </c>
      <c r="G10" s="157">
        <v>95</v>
      </c>
      <c r="H10" s="151">
        <v>55</v>
      </c>
      <c r="I10" s="160"/>
    </row>
    <row r="11" spans="1:9" ht="14.25">
      <c r="A11" s="156">
        <v>3</v>
      </c>
      <c r="B11" s="157">
        <v>525</v>
      </c>
      <c r="C11" s="157">
        <v>268</v>
      </c>
      <c r="D11" s="157">
        <v>257</v>
      </c>
      <c r="E11" s="158">
        <v>58</v>
      </c>
      <c r="F11" s="159">
        <v>135</v>
      </c>
      <c r="G11" s="157">
        <v>80</v>
      </c>
      <c r="H11" s="151">
        <v>55</v>
      </c>
      <c r="I11" s="160"/>
    </row>
    <row r="12" spans="1:9" ht="14.25">
      <c r="A12" s="161">
        <v>4</v>
      </c>
      <c r="B12" s="162">
        <v>450</v>
      </c>
      <c r="C12" s="162">
        <v>238</v>
      </c>
      <c r="D12" s="162">
        <v>212</v>
      </c>
      <c r="E12" s="163">
        <v>59</v>
      </c>
      <c r="F12" s="164">
        <v>149</v>
      </c>
      <c r="G12" s="162">
        <v>82</v>
      </c>
      <c r="H12" s="165">
        <v>67</v>
      </c>
      <c r="I12" s="160"/>
    </row>
    <row r="13" spans="1:9" ht="10.5" customHeight="1">
      <c r="A13" s="156"/>
      <c r="B13" s="157"/>
      <c r="C13" s="157"/>
      <c r="D13" s="157"/>
      <c r="E13" s="158"/>
      <c r="F13" s="159"/>
      <c r="G13" s="157"/>
      <c r="H13" s="151"/>
      <c r="I13" s="160"/>
    </row>
    <row r="14" spans="1:9" ht="14.25">
      <c r="A14" s="156" t="s">
        <v>243</v>
      </c>
      <c r="B14" s="157">
        <v>1420</v>
      </c>
      <c r="C14" s="157">
        <v>707</v>
      </c>
      <c r="D14" s="157">
        <v>713</v>
      </c>
      <c r="E14" s="158" t="s">
        <v>244</v>
      </c>
      <c r="F14" s="159">
        <v>467</v>
      </c>
      <c r="G14" s="157">
        <v>260</v>
      </c>
      <c r="H14" s="151">
        <v>207</v>
      </c>
      <c r="I14" s="160"/>
    </row>
    <row r="15" spans="1:9" ht="14.25">
      <c r="A15" s="156">
        <v>5</v>
      </c>
      <c r="B15" s="157">
        <v>368</v>
      </c>
      <c r="C15" s="157">
        <v>181</v>
      </c>
      <c r="D15" s="157">
        <v>187</v>
      </c>
      <c r="E15" s="158">
        <v>60</v>
      </c>
      <c r="F15" s="159">
        <v>130</v>
      </c>
      <c r="G15" s="157">
        <v>74</v>
      </c>
      <c r="H15" s="151">
        <v>56</v>
      </c>
      <c r="I15" s="160"/>
    </row>
    <row r="16" spans="1:9" ht="14.25">
      <c r="A16" s="156">
        <v>6</v>
      </c>
      <c r="B16" s="157">
        <v>342</v>
      </c>
      <c r="C16" s="157">
        <v>163</v>
      </c>
      <c r="D16" s="157">
        <v>179</v>
      </c>
      <c r="E16" s="158">
        <v>61</v>
      </c>
      <c r="F16" s="159">
        <v>97</v>
      </c>
      <c r="G16" s="157">
        <v>62</v>
      </c>
      <c r="H16" s="151">
        <v>35</v>
      </c>
      <c r="I16" s="160"/>
    </row>
    <row r="17" spans="1:9" ht="14.25">
      <c r="A17" s="156">
        <v>7</v>
      </c>
      <c r="B17" s="157">
        <v>288</v>
      </c>
      <c r="C17" s="157">
        <v>147</v>
      </c>
      <c r="D17" s="157">
        <v>141</v>
      </c>
      <c r="E17" s="158">
        <v>62</v>
      </c>
      <c r="F17" s="159">
        <v>84</v>
      </c>
      <c r="G17" s="157">
        <v>44</v>
      </c>
      <c r="H17" s="151">
        <v>40</v>
      </c>
      <c r="I17" s="160"/>
    </row>
    <row r="18" spans="1:9" ht="14.25">
      <c r="A18" s="156">
        <v>8</v>
      </c>
      <c r="B18" s="157">
        <v>213</v>
      </c>
      <c r="C18" s="157">
        <v>105</v>
      </c>
      <c r="D18" s="157">
        <v>108</v>
      </c>
      <c r="E18" s="158">
        <v>63</v>
      </c>
      <c r="F18" s="159">
        <v>84</v>
      </c>
      <c r="G18" s="157">
        <v>49</v>
      </c>
      <c r="H18" s="151">
        <v>35</v>
      </c>
      <c r="I18" s="160"/>
    </row>
    <row r="19" spans="1:9" ht="14.25">
      <c r="A19" s="161">
        <v>9</v>
      </c>
      <c r="B19" s="162">
        <v>209</v>
      </c>
      <c r="C19" s="162">
        <v>111</v>
      </c>
      <c r="D19" s="162">
        <v>98</v>
      </c>
      <c r="E19" s="163">
        <v>64</v>
      </c>
      <c r="F19" s="164">
        <v>72</v>
      </c>
      <c r="G19" s="162">
        <v>31</v>
      </c>
      <c r="H19" s="165">
        <v>41</v>
      </c>
      <c r="I19" s="160"/>
    </row>
    <row r="20" spans="1:9" ht="10.5" customHeight="1">
      <c r="A20" s="156"/>
      <c r="B20" s="157"/>
      <c r="C20" s="157"/>
      <c r="D20" s="157"/>
      <c r="E20" s="158"/>
      <c r="F20" s="159"/>
      <c r="G20" s="157"/>
      <c r="H20" s="151"/>
      <c r="I20" s="160"/>
    </row>
    <row r="21" spans="1:9" ht="14.25">
      <c r="A21" s="156" t="s">
        <v>245</v>
      </c>
      <c r="B21" s="157">
        <v>733</v>
      </c>
      <c r="C21" s="157">
        <v>356</v>
      </c>
      <c r="D21" s="157">
        <v>377</v>
      </c>
      <c r="E21" s="158" t="s">
        <v>246</v>
      </c>
      <c r="F21" s="159">
        <v>365</v>
      </c>
      <c r="G21" s="157">
        <v>182</v>
      </c>
      <c r="H21" s="151">
        <v>183</v>
      </c>
      <c r="I21" s="160"/>
    </row>
    <row r="22" spans="1:9" ht="14.25">
      <c r="A22" s="156">
        <v>10</v>
      </c>
      <c r="B22" s="157">
        <v>169</v>
      </c>
      <c r="C22" s="157">
        <v>87</v>
      </c>
      <c r="D22" s="157">
        <v>82</v>
      </c>
      <c r="E22" s="158">
        <v>65</v>
      </c>
      <c r="F22" s="159">
        <v>86</v>
      </c>
      <c r="G22" s="157">
        <v>43</v>
      </c>
      <c r="H22" s="151">
        <v>43</v>
      </c>
      <c r="I22" s="160"/>
    </row>
    <row r="23" spans="1:9" ht="14.25">
      <c r="A23" s="156">
        <v>11</v>
      </c>
      <c r="B23" s="157">
        <v>143</v>
      </c>
      <c r="C23" s="157">
        <v>68</v>
      </c>
      <c r="D23" s="157">
        <v>75</v>
      </c>
      <c r="E23" s="158">
        <v>66</v>
      </c>
      <c r="F23" s="159">
        <v>65</v>
      </c>
      <c r="G23" s="157">
        <v>31</v>
      </c>
      <c r="H23" s="151">
        <v>34</v>
      </c>
      <c r="I23" s="160"/>
    </row>
    <row r="24" spans="1:9" ht="14.25">
      <c r="A24" s="156">
        <v>12</v>
      </c>
      <c r="B24" s="157">
        <v>146</v>
      </c>
      <c r="C24" s="157">
        <v>71</v>
      </c>
      <c r="D24" s="157">
        <v>75</v>
      </c>
      <c r="E24" s="158">
        <v>67</v>
      </c>
      <c r="F24" s="159">
        <v>66</v>
      </c>
      <c r="G24" s="157">
        <v>27</v>
      </c>
      <c r="H24" s="151">
        <v>39</v>
      </c>
      <c r="I24" s="160"/>
    </row>
    <row r="25" spans="1:9" ht="14.25">
      <c r="A25" s="156">
        <v>13</v>
      </c>
      <c r="B25" s="157">
        <v>164</v>
      </c>
      <c r="C25" s="157">
        <v>71</v>
      </c>
      <c r="D25" s="157">
        <v>93</v>
      </c>
      <c r="E25" s="158">
        <v>68</v>
      </c>
      <c r="F25" s="159">
        <v>85</v>
      </c>
      <c r="G25" s="157">
        <v>47</v>
      </c>
      <c r="H25" s="151">
        <v>38</v>
      </c>
      <c r="I25" s="160"/>
    </row>
    <row r="26" spans="1:9" ht="14.25">
      <c r="A26" s="161">
        <v>14</v>
      </c>
      <c r="B26" s="162">
        <v>111</v>
      </c>
      <c r="C26" s="162">
        <v>59</v>
      </c>
      <c r="D26" s="162">
        <v>52</v>
      </c>
      <c r="E26" s="163">
        <v>69</v>
      </c>
      <c r="F26" s="164">
        <v>63</v>
      </c>
      <c r="G26" s="162">
        <v>34</v>
      </c>
      <c r="H26" s="165">
        <v>29</v>
      </c>
      <c r="I26" s="160"/>
    </row>
    <row r="27" spans="1:9" ht="10.5" customHeight="1">
      <c r="A27" s="156"/>
      <c r="B27" s="157"/>
      <c r="C27" s="157"/>
      <c r="D27" s="157"/>
      <c r="E27" s="158"/>
      <c r="F27" s="159"/>
      <c r="G27" s="157"/>
      <c r="H27" s="151"/>
      <c r="I27" s="160"/>
    </row>
    <row r="28" spans="1:9" ht="14.25">
      <c r="A28" s="156" t="s">
        <v>247</v>
      </c>
      <c r="B28" s="157">
        <v>1979</v>
      </c>
      <c r="C28" s="157">
        <v>1058</v>
      </c>
      <c r="D28" s="157">
        <v>921</v>
      </c>
      <c r="E28" s="158" t="s">
        <v>248</v>
      </c>
      <c r="F28" s="159">
        <v>243</v>
      </c>
      <c r="G28" s="157">
        <v>114</v>
      </c>
      <c r="H28" s="151">
        <v>129</v>
      </c>
      <c r="I28" s="160"/>
    </row>
    <row r="29" spans="1:9" ht="14.25">
      <c r="A29" s="156">
        <v>15</v>
      </c>
      <c r="B29" s="157">
        <v>159</v>
      </c>
      <c r="C29" s="157">
        <v>80</v>
      </c>
      <c r="D29" s="157">
        <v>79</v>
      </c>
      <c r="E29" s="158">
        <v>70</v>
      </c>
      <c r="F29" s="159">
        <v>48</v>
      </c>
      <c r="G29" s="157">
        <v>20</v>
      </c>
      <c r="H29" s="151">
        <v>28</v>
      </c>
      <c r="I29" s="160"/>
    </row>
    <row r="30" spans="1:9" ht="14.25">
      <c r="A30" s="156">
        <v>16</v>
      </c>
      <c r="B30" s="157">
        <v>220</v>
      </c>
      <c r="C30" s="157">
        <v>137</v>
      </c>
      <c r="D30" s="157">
        <v>83</v>
      </c>
      <c r="E30" s="158">
        <v>71</v>
      </c>
      <c r="F30" s="159">
        <v>58</v>
      </c>
      <c r="G30" s="157">
        <v>29</v>
      </c>
      <c r="H30" s="151">
        <v>29</v>
      </c>
      <c r="I30" s="160"/>
    </row>
    <row r="31" spans="1:9" ht="14.25">
      <c r="A31" s="156">
        <v>17</v>
      </c>
      <c r="B31" s="157">
        <v>132</v>
      </c>
      <c r="C31" s="157">
        <v>66</v>
      </c>
      <c r="D31" s="157">
        <v>66</v>
      </c>
      <c r="E31" s="158">
        <v>72</v>
      </c>
      <c r="F31" s="159">
        <v>49</v>
      </c>
      <c r="G31" s="157">
        <v>19</v>
      </c>
      <c r="H31" s="151">
        <v>30</v>
      </c>
      <c r="I31" s="160"/>
    </row>
    <row r="32" spans="1:9" ht="14.25">
      <c r="A32" s="156">
        <v>18</v>
      </c>
      <c r="B32" s="157">
        <v>338</v>
      </c>
      <c r="C32" s="157">
        <v>169</v>
      </c>
      <c r="D32" s="157">
        <v>169</v>
      </c>
      <c r="E32" s="158">
        <v>73</v>
      </c>
      <c r="F32" s="159">
        <v>41</v>
      </c>
      <c r="G32" s="157">
        <v>22</v>
      </c>
      <c r="H32" s="151">
        <v>19</v>
      </c>
      <c r="I32" s="160"/>
    </row>
    <row r="33" spans="1:9" ht="14.25">
      <c r="A33" s="161">
        <v>19</v>
      </c>
      <c r="B33" s="162">
        <v>1130</v>
      </c>
      <c r="C33" s="162">
        <v>606</v>
      </c>
      <c r="D33" s="162">
        <v>524</v>
      </c>
      <c r="E33" s="163">
        <v>74</v>
      </c>
      <c r="F33" s="164">
        <v>47</v>
      </c>
      <c r="G33" s="162">
        <v>24</v>
      </c>
      <c r="H33" s="165">
        <v>23</v>
      </c>
      <c r="I33" s="160"/>
    </row>
    <row r="34" spans="1:9" ht="10.5" customHeight="1">
      <c r="A34" s="156"/>
      <c r="B34" s="157"/>
      <c r="C34" s="157"/>
      <c r="D34" s="157"/>
      <c r="E34" s="158"/>
      <c r="F34" s="159"/>
      <c r="G34" s="157"/>
      <c r="H34" s="151"/>
      <c r="I34" s="160"/>
    </row>
    <row r="35" spans="1:9" ht="14.25">
      <c r="A35" s="156" t="s">
        <v>249</v>
      </c>
      <c r="B35" s="157">
        <v>6108</v>
      </c>
      <c r="C35" s="157">
        <v>2617</v>
      </c>
      <c r="D35" s="157">
        <v>3491</v>
      </c>
      <c r="E35" s="158" t="s">
        <v>250</v>
      </c>
      <c r="F35" s="159">
        <v>210</v>
      </c>
      <c r="G35" s="157">
        <v>76</v>
      </c>
      <c r="H35" s="151">
        <v>134</v>
      </c>
      <c r="I35" s="160"/>
    </row>
    <row r="36" spans="1:9" ht="14.25">
      <c r="A36" s="156">
        <v>20</v>
      </c>
      <c r="B36" s="157">
        <v>783</v>
      </c>
      <c r="C36" s="157">
        <v>371</v>
      </c>
      <c r="D36" s="157">
        <v>412</v>
      </c>
      <c r="E36" s="158">
        <v>75</v>
      </c>
      <c r="F36" s="159">
        <v>46</v>
      </c>
      <c r="G36" s="157">
        <v>19</v>
      </c>
      <c r="H36" s="151">
        <v>27</v>
      </c>
      <c r="I36" s="160"/>
    </row>
    <row r="37" spans="1:9" ht="14.25">
      <c r="A37" s="156">
        <v>21</v>
      </c>
      <c r="B37" s="157">
        <v>1067</v>
      </c>
      <c r="C37" s="157">
        <v>440</v>
      </c>
      <c r="D37" s="157">
        <v>627</v>
      </c>
      <c r="E37" s="158">
        <v>76</v>
      </c>
      <c r="F37" s="159">
        <v>39</v>
      </c>
      <c r="G37" s="157">
        <v>15</v>
      </c>
      <c r="H37" s="151">
        <v>24</v>
      </c>
      <c r="I37" s="160"/>
    </row>
    <row r="38" spans="1:9" ht="14.25">
      <c r="A38" s="156">
        <v>22</v>
      </c>
      <c r="B38" s="157">
        <v>1170</v>
      </c>
      <c r="C38" s="157">
        <v>483</v>
      </c>
      <c r="D38" s="157">
        <v>687</v>
      </c>
      <c r="E38" s="158">
        <v>77</v>
      </c>
      <c r="F38" s="159">
        <v>53</v>
      </c>
      <c r="G38" s="157">
        <v>18</v>
      </c>
      <c r="H38" s="151">
        <v>35</v>
      </c>
      <c r="I38" s="160"/>
    </row>
    <row r="39" spans="1:9" ht="14.25">
      <c r="A39" s="156">
        <v>23</v>
      </c>
      <c r="B39" s="157">
        <v>1665</v>
      </c>
      <c r="C39" s="157">
        <v>689</v>
      </c>
      <c r="D39" s="157">
        <v>976</v>
      </c>
      <c r="E39" s="158">
        <v>78</v>
      </c>
      <c r="F39" s="159">
        <v>38</v>
      </c>
      <c r="G39" s="157">
        <v>12</v>
      </c>
      <c r="H39" s="151">
        <v>26</v>
      </c>
      <c r="I39" s="160"/>
    </row>
    <row r="40" spans="1:9" ht="14.25">
      <c r="A40" s="161">
        <v>24</v>
      </c>
      <c r="B40" s="162">
        <v>1423</v>
      </c>
      <c r="C40" s="162">
        <v>634</v>
      </c>
      <c r="D40" s="162">
        <v>789</v>
      </c>
      <c r="E40" s="163">
        <v>79</v>
      </c>
      <c r="F40" s="164">
        <v>34</v>
      </c>
      <c r="G40" s="162">
        <v>12</v>
      </c>
      <c r="H40" s="165">
        <v>22</v>
      </c>
      <c r="I40" s="160"/>
    </row>
    <row r="41" spans="1:9" ht="10.5" customHeight="1">
      <c r="A41" s="156"/>
      <c r="B41" s="157"/>
      <c r="C41" s="157"/>
      <c r="D41" s="157"/>
      <c r="E41" s="158"/>
      <c r="F41" s="159"/>
      <c r="G41" s="157"/>
      <c r="H41" s="151"/>
      <c r="I41" s="160"/>
    </row>
    <row r="42" spans="1:9" ht="14.25">
      <c r="A42" s="156" t="s">
        <v>251</v>
      </c>
      <c r="B42" s="157">
        <v>6546</v>
      </c>
      <c r="C42" s="157">
        <v>2931</v>
      </c>
      <c r="D42" s="157">
        <v>3615</v>
      </c>
      <c r="E42" s="158" t="s">
        <v>252</v>
      </c>
      <c r="F42" s="159">
        <v>198</v>
      </c>
      <c r="G42" s="157">
        <v>51</v>
      </c>
      <c r="H42" s="151">
        <v>147</v>
      </c>
      <c r="I42" s="160"/>
    </row>
    <row r="43" spans="1:9" ht="14.25">
      <c r="A43" s="156">
        <v>25</v>
      </c>
      <c r="B43" s="157">
        <v>1513</v>
      </c>
      <c r="C43" s="157">
        <v>712</v>
      </c>
      <c r="D43" s="157">
        <v>801</v>
      </c>
      <c r="E43" s="158">
        <v>80</v>
      </c>
      <c r="F43" s="159">
        <v>46</v>
      </c>
      <c r="G43" s="157">
        <v>12</v>
      </c>
      <c r="H43" s="151">
        <v>34</v>
      </c>
      <c r="I43" s="160"/>
    </row>
    <row r="44" spans="1:9" ht="14.25">
      <c r="A44" s="156">
        <v>26</v>
      </c>
      <c r="B44" s="157">
        <v>1360</v>
      </c>
      <c r="C44" s="157">
        <v>630</v>
      </c>
      <c r="D44" s="157">
        <v>730</v>
      </c>
      <c r="E44" s="158">
        <v>81</v>
      </c>
      <c r="F44" s="159">
        <v>35</v>
      </c>
      <c r="G44" s="157">
        <v>12</v>
      </c>
      <c r="H44" s="151">
        <v>23</v>
      </c>
      <c r="I44" s="160"/>
    </row>
    <row r="45" spans="1:9" ht="14.25">
      <c r="A45" s="156">
        <v>27</v>
      </c>
      <c r="B45" s="157">
        <v>1273</v>
      </c>
      <c r="C45" s="157">
        <v>525</v>
      </c>
      <c r="D45" s="157">
        <v>748</v>
      </c>
      <c r="E45" s="158">
        <v>82</v>
      </c>
      <c r="F45" s="159">
        <v>37</v>
      </c>
      <c r="G45" s="157">
        <v>7</v>
      </c>
      <c r="H45" s="151">
        <v>30</v>
      </c>
      <c r="I45" s="160"/>
    </row>
    <row r="46" spans="1:9" ht="14.25">
      <c r="A46" s="156">
        <v>28</v>
      </c>
      <c r="B46" s="157">
        <v>1202</v>
      </c>
      <c r="C46" s="157">
        <v>542</v>
      </c>
      <c r="D46" s="157">
        <v>660</v>
      </c>
      <c r="E46" s="158">
        <v>83</v>
      </c>
      <c r="F46" s="159">
        <v>42</v>
      </c>
      <c r="G46" s="157">
        <v>11</v>
      </c>
      <c r="H46" s="151">
        <v>31</v>
      </c>
      <c r="I46" s="160"/>
    </row>
    <row r="47" spans="1:9" ht="14.25">
      <c r="A47" s="161">
        <v>29</v>
      </c>
      <c r="B47" s="162">
        <v>1198</v>
      </c>
      <c r="C47" s="162">
        <v>522</v>
      </c>
      <c r="D47" s="162">
        <v>676</v>
      </c>
      <c r="E47" s="163">
        <v>84</v>
      </c>
      <c r="F47" s="164">
        <v>38</v>
      </c>
      <c r="G47" s="162">
        <v>9</v>
      </c>
      <c r="H47" s="165">
        <v>29</v>
      </c>
      <c r="I47" s="160"/>
    </row>
    <row r="48" spans="1:9" ht="10.5" customHeight="1">
      <c r="A48" s="156"/>
      <c r="B48" s="157"/>
      <c r="C48" s="157"/>
      <c r="D48" s="157"/>
      <c r="E48" s="158"/>
      <c r="F48" s="159"/>
      <c r="G48" s="157"/>
      <c r="H48" s="151"/>
      <c r="I48" s="160"/>
    </row>
    <row r="49" spans="1:9" ht="14.25">
      <c r="A49" s="156" t="s">
        <v>253</v>
      </c>
      <c r="B49" s="157">
        <v>4472</v>
      </c>
      <c r="C49" s="157">
        <v>2073</v>
      </c>
      <c r="D49" s="157">
        <v>2399</v>
      </c>
      <c r="E49" s="158" t="s">
        <v>254</v>
      </c>
      <c r="F49" s="159">
        <v>137</v>
      </c>
      <c r="G49" s="157">
        <v>32</v>
      </c>
      <c r="H49" s="151">
        <v>105</v>
      </c>
      <c r="I49" s="160"/>
    </row>
    <row r="50" spans="1:9" ht="14.25">
      <c r="A50" s="156">
        <v>30</v>
      </c>
      <c r="B50" s="157">
        <v>1040</v>
      </c>
      <c r="C50" s="157">
        <v>446</v>
      </c>
      <c r="D50" s="157">
        <v>594</v>
      </c>
      <c r="E50" s="158">
        <v>85</v>
      </c>
      <c r="F50" s="159">
        <v>41</v>
      </c>
      <c r="G50" s="157">
        <v>9</v>
      </c>
      <c r="H50" s="151">
        <v>32</v>
      </c>
      <c r="I50" s="160"/>
    </row>
    <row r="51" spans="1:9" ht="14.25">
      <c r="A51" s="156">
        <v>31</v>
      </c>
      <c r="B51" s="157">
        <v>1057</v>
      </c>
      <c r="C51" s="157">
        <v>497</v>
      </c>
      <c r="D51" s="157">
        <v>560</v>
      </c>
      <c r="E51" s="158">
        <v>86</v>
      </c>
      <c r="F51" s="159">
        <v>28</v>
      </c>
      <c r="G51" s="157">
        <v>9</v>
      </c>
      <c r="H51" s="151">
        <v>19</v>
      </c>
      <c r="I51" s="160"/>
    </row>
    <row r="52" spans="1:9" ht="14.25">
      <c r="A52" s="156">
        <v>32</v>
      </c>
      <c r="B52" s="157">
        <v>898</v>
      </c>
      <c r="C52" s="157">
        <v>441</v>
      </c>
      <c r="D52" s="157">
        <v>457</v>
      </c>
      <c r="E52" s="158">
        <v>87</v>
      </c>
      <c r="F52" s="159">
        <v>24</v>
      </c>
      <c r="G52" s="157">
        <v>4</v>
      </c>
      <c r="H52" s="151">
        <v>20</v>
      </c>
      <c r="I52" s="160"/>
    </row>
    <row r="53" spans="1:9" ht="14.25">
      <c r="A53" s="156">
        <v>33</v>
      </c>
      <c r="B53" s="157">
        <v>786</v>
      </c>
      <c r="C53" s="157">
        <v>366</v>
      </c>
      <c r="D53" s="157">
        <v>420</v>
      </c>
      <c r="E53" s="158">
        <v>88</v>
      </c>
      <c r="F53" s="159">
        <v>20</v>
      </c>
      <c r="G53" s="157">
        <v>4</v>
      </c>
      <c r="H53" s="151">
        <v>16</v>
      </c>
      <c r="I53" s="160"/>
    </row>
    <row r="54" spans="1:9" ht="14.25">
      <c r="A54" s="161">
        <v>34</v>
      </c>
      <c r="B54" s="162">
        <v>691</v>
      </c>
      <c r="C54" s="162">
        <v>323</v>
      </c>
      <c r="D54" s="162">
        <v>368</v>
      </c>
      <c r="E54" s="163">
        <v>89</v>
      </c>
      <c r="F54" s="164">
        <v>24</v>
      </c>
      <c r="G54" s="162">
        <v>6</v>
      </c>
      <c r="H54" s="165">
        <v>18</v>
      </c>
      <c r="I54" s="160"/>
    </row>
    <row r="55" spans="1:9" ht="10.5" customHeight="1">
      <c r="A55" s="156"/>
      <c r="B55" s="157"/>
      <c r="C55" s="157"/>
      <c r="D55" s="157"/>
      <c r="E55" s="158"/>
      <c r="F55" s="159"/>
      <c r="G55" s="157"/>
      <c r="H55" s="151"/>
      <c r="I55" s="160"/>
    </row>
    <row r="56" spans="1:9" ht="14.25">
      <c r="A56" s="156" t="s">
        <v>255</v>
      </c>
      <c r="B56" s="157">
        <v>2448</v>
      </c>
      <c r="C56" s="157">
        <v>1314</v>
      </c>
      <c r="D56" s="157">
        <v>1134</v>
      </c>
      <c r="E56" s="158" t="s">
        <v>256</v>
      </c>
      <c r="F56" s="159">
        <v>60</v>
      </c>
      <c r="G56" s="157">
        <v>14</v>
      </c>
      <c r="H56" s="151">
        <v>46</v>
      </c>
      <c r="I56" s="160"/>
    </row>
    <row r="57" spans="1:9" ht="14.25">
      <c r="A57" s="156">
        <v>35</v>
      </c>
      <c r="B57" s="157">
        <v>612</v>
      </c>
      <c r="C57" s="157">
        <v>318</v>
      </c>
      <c r="D57" s="157">
        <v>294</v>
      </c>
      <c r="E57" s="158">
        <v>90</v>
      </c>
      <c r="F57" s="159">
        <v>15</v>
      </c>
      <c r="G57" s="157">
        <v>2</v>
      </c>
      <c r="H57" s="151">
        <v>13</v>
      </c>
      <c r="I57" s="160"/>
    </row>
    <row r="58" spans="1:9" ht="14.25">
      <c r="A58" s="156">
        <v>36</v>
      </c>
      <c r="B58" s="157">
        <v>593</v>
      </c>
      <c r="C58" s="157">
        <v>330</v>
      </c>
      <c r="D58" s="157">
        <v>263</v>
      </c>
      <c r="E58" s="158">
        <v>91</v>
      </c>
      <c r="F58" s="159">
        <v>18</v>
      </c>
      <c r="G58" s="157">
        <v>2</v>
      </c>
      <c r="H58" s="151">
        <v>16</v>
      </c>
      <c r="I58" s="160"/>
    </row>
    <row r="59" spans="1:9" ht="14.25">
      <c r="A59" s="156">
        <v>37</v>
      </c>
      <c r="B59" s="157">
        <v>378</v>
      </c>
      <c r="C59" s="157">
        <v>192</v>
      </c>
      <c r="D59" s="157">
        <v>186</v>
      </c>
      <c r="E59" s="158">
        <v>92</v>
      </c>
      <c r="F59" s="159">
        <v>14</v>
      </c>
      <c r="G59" s="157">
        <v>5</v>
      </c>
      <c r="H59" s="151">
        <v>9</v>
      </c>
      <c r="I59" s="160"/>
    </row>
    <row r="60" spans="1:9" ht="14.25">
      <c r="A60" s="156">
        <v>38</v>
      </c>
      <c r="B60" s="157">
        <v>471</v>
      </c>
      <c r="C60" s="157">
        <v>258</v>
      </c>
      <c r="D60" s="157">
        <v>213</v>
      </c>
      <c r="E60" s="158">
        <v>93</v>
      </c>
      <c r="F60" s="159">
        <v>6</v>
      </c>
      <c r="G60" s="157">
        <v>2</v>
      </c>
      <c r="H60" s="151">
        <v>4</v>
      </c>
      <c r="I60" s="160"/>
    </row>
    <row r="61" spans="1:9" ht="14.25">
      <c r="A61" s="161">
        <v>39</v>
      </c>
      <c r="B61" s="162">
        <v>394</v>
      </c>
      <c r="C61" s="162">
        <v>216</v>
      </c>
      <c r="D61" s="162">
        <v>178</v>
      </c>
      <c r="E61" s="163">
        <v>94</v>
      </c>
      <c r="F61" s="164">
        <v>7</v>
      </c>
      <c r="G61" s="162">
        <v>3</v>
      </c>
      <c r="H61" s="165">
        <v>4</v>
      </c>
      <c r="I61" s="160"/>
    </row>
    <row r="62" spans="1:9" ht="10.5" customHeight="1">
      <c r="A62" s="156"/>
      <c r="B62" s="157"/>
      <c r="C62" s="157"/>
      <c r="D62" s="157"/>
      <c r="E62" s="158"/>
      <c r="F62" s="159"/>
      <c r="G62" s="157"/>
      <c r="H62" s="151"/>
      <c r="I62" s="160"/>
    </row>
    <row r="63" spans="1:9" ht="14.25">
      <c r="A63" s="156" t="s">
        <v>257</v>
      </c>
      <c r="B63" s="157">
        <v>1519</v>
      </c>
      <c r="C63" s="157">
        <v>890</v>
      </c>
      <c r="D63" s="157">
        <v>629</v>
      </c>
      <c r="E63" s="158" t="s">
        <v>258</v>
      </c>
      <c r="F63" s="159">
        <v>8</v>
      </c>
      <c r="G63" s="157">
        <v>3</v>
      </c>
      <c r="H63" s="151">
        <v>5</v>
      </c>
      <c r="I63" s="160"/>
    </row>
    <row r="64" spans="1:9" ht="14.25">
      <c r="A64" s="156">
        <v>40</v>
      </c>
      <c r="B64" s="157">
        <v>389</v>
      </c>
      <c r="C64" s="157">
        <v>239</v>
      </c>
      <c r="D64" s="157">
        <v>150</v>
      </c>
      <c r="E64" s="158">
        <v>95</v>
      </c>
      <c r="F64" s="159">
        <v>3</v>
      </c>
      <c r="G64" s="157">
        <v>2</v>
      </c>
      <c r="H64" s="151">
        <v>1</v>
      </c>
      <c r="I64" s="160"/>
    </row>
    <row r="65" spans="1:9" ht="14.25">
      <c r="A65" s="156">
        <v>41</v>
      </c>
      <c r="B65" s="157">
        <v>314</v>
      </c>
      <c r="C65" s="157">
        <v>172</v>
      </c>
      <c r="D65" s="157">
        <v>142</v>
      </c>
      <c r="E65" s="158">
        <v>96</v>
      </c>
      <c r="F65" s="159">
        <v>2</v>
      </c>
      <c r="G65" s="157"/>
      <c r="H65" s="151">
        <v>2</v>
      </c>
      <c r="I65" s="160"/>
    </row>
    <row r="66" spans="1:9" ht="14.25">
      <c r="A66" s="156">
        <v>42</v>
      </c>
      <c r="B66" s="157">
        <v>286</v>
      </c>
      <c r="C66" s="157">
        <v>168</v>
      </c>
      <c r="D66" s="157">
        <v>118</v>
      </c>
      <c r="E66" s="158">
        <v>97</v>
      </c>
      <c r="F66" s="159"/>
      <c r="G66" s="157"/>
      <c r="H66" s="151"/>
      <c r="I66" s="160"/>
    </row>
    <row r="67" spans="1:9" ht="14.25">
      <c r="A67" s="156">
        <v>43</v>
      </c>
      <c r="B67" s="157">
        <v>275</v>
      </c>
      <c r="C67" s="157">
        <v>161</v>
      </c>
      <c r="D67" s="157">
        <v>114</v>
      </c>
      <c r="E67" s="158">
        <v>98</v>
      </c>
      <c r="F67" s="159">
        <v>3</v>
      </c>
      <c r="G67" s="157">
        <v>1</v>
      </c>
      <c r="H67" s="151">
        <v>2</v>
      </c>
      <c r="I67" s="160"/>
    </row>
    <row r="68" spans="1:9" ht="14.25">
      <c r="A68" s="161">
        <v>44</v>
      </c>
      <c r="B68" s="162">
        <v>255</v>
      </c>
      <c r="C68" s="162">
        <v>150</v>
      </c>
      <c r="D68" s="162">
        <v>105</v>
      </c>
      <c r="E68" s="163">
        <v>99</v>
      </c>
      <c r="F68" s="164"/>
      <c r="G68" s="162"/>
      <c r="H68" s="165"/>
      <c r="I68" s="160"/>
    </row>
    <row r="69" spans="1:9" ht="10.5" customHeight="1">
      <c r="A69" s="156"/>
      <c r="B69" s="157"/>
      <c r="C69" s="157"/>
      <c r="D69" s="157"/>
      <c r="E69" s="158"/>
      <c r="F69" s="159"/>
      <c r="G69" s="157"/>
      <c r="H69" s="151"/>
      <c r="I69" s="160"/>
    </row>
    <row r="70" spans="1:9" ht="14.25">
      <c r="A70" s="156" t="s">
        <v>259</v>
      </c>
      <c r="B70" s="157">
        <v>1273</v>
      </c>
      <c r="C70" s="157">
        <v>778</v>
      </c>
      <c r="D70" s="157">
        <v>495</v>
      </c>
      <c r="E70" s="158" t="s">
        <v>264</v>
      </c>
      <c r="F70" s="159">
        <v>3</v>
      </c>
      <c r="G70" s="157">
        <v>1</v>
      </c>
      <c r="H70" s="151">
        <v>2</v>
      </c>
      <c r="I70" s="160"/>
    </row>
    <row r="71" spans="1:9" ht="14.25">
      <c r="A71" s="156">
        <v>45</v>
      </c>
      <c r="B71" s="157">
        <v>273</v>
      </c>
      <c r="C71" s="157">
        <v>180</v>
      </c>
      <c r="D71" s="157">
        <v>93</v>
      </c>
      <c r="E71" s="158" t="s">
        <v>265</v>
      </c>
      <c r="F71" s="159">
        <v>1</v>
      </c>
      <c r="G71" s="157">
        <v>1</v>
      </c>
      <c r="H71" s="151"/>
      <c r="I71" s="160"/>
    </row>
    <row r="72" spans="1:9" ht="14.25">
      <c r="A72" s="156">
        <v>46</v>
      </c>
      <c r="B72" s="157">
        <v>250</v>
      </c>
      <c r="C72" s="157">
        <v>142</v>
      </c>
      <c r="D72" s="157">
        <v>108</v>
      </c>
      <c r="E72" s="158"/>
      <c r="F72" s="159"/>
      <c r="G72" s="157"/>
      <c r="H72" s="151"/>
      <c r="I72" s="160"/>
    </row>
    <row r="73" spans="1:9" ht="14.25">
      <c r="A73" s="156">
        <v>47</v>
      </c>
      <c r="B73" s="157">
        <v>269</v>
      </c>
      <c r="C73" s="157">
        <v>157</v>
      </c>
      <c r="D73" s="157">
        <v>112</v>
      </c>
      <c r="E73" s="158"/>
      <c r="F73" s="158"/>
      <c r="G73" s="157"/>
      <c r="H73" s="151"/>
      <c r="I73" s="160"/>
    </row>
    <row r="74" spans="1:9" ht="14.25">
      <c r="A74" s="156">
        <v>48</v>
      </c>
      <c r="B74" s="157">
        <v>260</v>
      </c>
      <c r="C74" s="157">
        <v>153</v>
      </c>
      <c r="D74" s="157">
        <v>107</v>
      </c>
      <c r="E74" s="158" t="s">
        <v>266</v>
      </c>
      <c r="F74" s="158"/>
      <c r="G74" s="157"/>
      <c r="H74" s="151"/>
      <c r="I74" s="160"/>
    </row>
    <row r="75" spans="1:8" ht="14.25">
      <c r="A75" s="161">
        <v>49</v>
      </c>
      <c r="B75" s="162">
        <v>221</v>
      </c>
      <c r="C75" s="162">
        <v>146</v>
      </c>
      <c r="D75" s="162">
        <v>75</v>
      </c>
      <c r="E75" s="158" t="s">
        <v>267</v>
      </c>
      <c r="F75" s="158"/>
      <c r="G75" s="157"/>
      <c r="H75" s="151"/>
    </row>
    <row r="76" spans="1:8" ht="14.25">
      <c r="A76" s="156"/>
      <c r="B76" s="157"/>
      <c r="C76" s="157"/>
      <c r="D76" s="157"/>
      <c r="E76" s="158" t="s">
        <v>268</v>
      </c>
      <c r="F76" s="159">
        <f>B7+B14+B21</f>
        <v>4662</v>
      </c>
      <c r="G76" s="157">
        <f>C7+C14+C21</f>
        <v>2386</v>
      </c>
      <c r="H76" s="151">
        <f>D7+D14+D21</f>
        <v>2276</v>
      </c>
    </row>
    <row r="77" spans="1:8" ht="14.25">
      <c r="A77" s="156" t="s">
        <v>260</v>
      </c>
      <c r="B77" s="157">
        <v>1226</v>
      </c>
      <c r="C77" s="157">
        <v>731</v>
      </c>
      <c r="D77" s="157">
        <v>495</v>
      </c>
      <c r="E77" s="158" t="s">
        <v>269</v>
      </c>
      <c r="F77" s="159">
        <f>B28+B35+B42+B49+B56+B63+B70+B77+F7+F14</f>
        <v>27011</v>
      </c>
      <c r="G77" s="157">
        <f>C28+C35+C42+C49+C56+C63+C70+C77+G7+G14</f>
        <v>13234</v>
      </c>
      <c r="H77" s="151">
        <f>D28+D35+D42+D49+D56+D63+D70+D77+H7+H14</f>
        <v>13777</v>
      </c>
    </row>
    <row r="78" spans="1:8" ht="14.25">
      <c r="A78" s="156">
        <v>50</v>
      </c>
      <c r="B78" s="157">
        <v>246</v>
      </c>
      <c r="C78" s="157">
        <v>142</v>
      </c>
      <c r="D78" s="157">
        <v>104</v>
      </c>
      <c r="E78" s="158" t="s">
        <v>270</v>
      </c>
      <c r="F78" s="159">
        <f>F21+F28+F35+F42+F49+F56+F63+F70</f>
        <v>1224</v>
      </c>
      <c r="G78" s="157">
        <f>G21+G28+G35+G42+G49+G56+G63+G70</f>
        <v>473</v>
      </c>
      <c r="H78" s="151">
        <f>H21+H28+H35+H42+H49+H56+H63+H70</f>
        <v>751</v>
      </c>
    </row>
    <row r="79" spans="1:8" ht="14.25">
      <c r="A79" s="156">
        <v>51</v>
      </c>
      <c r="B79" s="157">
        <v>254</v>
      </c>
      <c r="C79" s="157">
        <v>149</v>
      </c>
      <c r="D79" s="157">
        <v>105</v>
      </c>
      <c r="E79" s="166" t="s">
        <v>271</v>
      </c>
      <c r="F79" s="159"/>
      <c r="G79" s="157"/>
      <c r="H79" s="151"/>
    </row>
    <row r="80" spans="1:8" ht="14.25">
      <c r="A80" s="156">
        <v>52</v>
      </c>
      <c r="B80" s="157">
        <v>255</v>
      </c>
      <c r="C80" s="157">
        <v>131</v>
      </c>
      <c r="D80" s="157">
        <v>124</v>
      </c>
      <c r="E80" s="158" t="s">
        <v>268</v>
      </c>
      <c r="F80" s="167">
        <f>F76/$B$5*100</f>
        <v>14.171074229436439</v>
      </c>
      <c r="G80" s="168">
        <f>G76/$C$5*100</f>
        <v>14.825400770473468</v>
      </c>
      <c r="H80" s="169">
        <f>H76/$D$5*100</f>
        <v>13.54439419185908</v>
      </c>
    </row>
    <row r="81" spans="1:8" ht="14.25">
      <c r="A81" s="156">
        <v>53</v>
      </c>
      <c r="B81" s="157">
        <v>226</v>
      </c>
      <c r="C81" s="157">
        <v>152</v>
      </c>
      <c r="D81" s="157">
        <v>74</v>
      </c>
      <c r="E81" s="158" t="s">
        <v>269</v>
      </c>
      <c r="F81" s="167">
        <f>F77/$B$5*100</f>
        <v>82.10529515472065</v>
      </c>
      <c r="G81" s="168">
        <f>G77/$C$5*100</f>
        <v>82.22940226171244</v>
      </c>
      <c r="H81" s="169">
        <f>H77/$D$5*100</f>
        <v>81.98643180195192</v>
      </c>
    </row>
    <row r="82" spans="1:8" ht="15" thickBot="1">
      <c r="A82" s="170">
        <v>54</v>
      </c>
      <c r="B82" s="171">
        <v>245</v>
      </c>
      <c r="C82" s="171">
        <v>157</v>
      </c>
      <c r="D82" s="171">
        <v>88</v>
      </c>
      <c r="E82" s="172" t="s">
        <v>270</v>
      </c>
      <c r="F82" s="173">
        <f>F78/$B$5*100</f>
        <v>3.7205909173809957</v>
      </c>
      <c r="G82" s="174">
        <f>G78/$C$5*100</f>
        <v>2.9389834721014045</v>
      </c>
      <c r="H82" s="175">
        <f>H78/$D$5*100</f>
        <v>4.469174006189003</v>
      </c>
    </row>
    <row r="83" ht="14.25">
      <c r="A83" s="275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43" customWidth="1"/>
    <col min="2" max="5" width="14.625" style="142" customWidth="1"/>
    <col min="6" max="6" width="14.625" style="143" customWidth="1"/>
    <col min="7" max="8" width="14.625" style="142" customWidth="1"/>
    <col min="9" max="16384" width="9.00390625" style="142" customWidth="1"/>
  </cols>
  <sheetData>
    <row r="1" spans="1:5" ht="14.25">
      <c r="A1" s="142" t="s">
        <v>285</v>
      </c>
      <c r="E1" s="213"/>
    </row>
    <row r="2" ht="10.5" customHeight="1">
      <c r="A2" s="142"/>
    </row>
    <row r="3" ht="15" thickBot="1">
      <c r="A3" s="101" t="s">
        <v>262</v>
      </c>
    </row>
    <row r="4" spans="1:8" ht="14.25">
      <c r="A4" s="144" t="s">
        <v>263</v>
      </c>
      <c r="B4" s="145" t="s">
        <v>5</v>
      </c>
      <c r="C4" s="145" t="s">
        <v>233</v>
      </c>
      <c r="D4" s="145" t="s">
        <v>234</v>
      </c>
      <c r="E4" s="146" t="s">
        <v>263</v>
      </c>
      <c r="F4" s="146" t="s">
        <v>5</v>
      </c>
      <c r="G4" s="146" t="s">
        <v>233</v>
      </c>
      <c r="H4" s="147" t="s">
        <v>234</v>
      </c>
    </row>
    <row r="5" spans="1:8" ht="14.25">
      <c r="A5" s="148" t="s">
        <v>5</v>
      </c>
      <c r="B5" s="149">
        <f>SUM(B7,B14,B21,B28,B35,B42,B49,B56,B63,B70,B77,F7,F14,F21,F28,F35,F42,F49,F56,F63,F70,F71)</f>
        <v>15876</v>
      </c>
      <c r="C5" s="149">
        <f>SUM(C7,C14,C21,C28,C35,C42,C49,C56,C63,C70,C77,G7,G14,G21,G28,G35,G42,G49,G56,G63,G70,G71)</f>
        <v>7473</v>
      </c>
      <c r="D5" s="150">
        <f>SUM(D7,D14,D21,D28,D35,D42,D49,D56,D63,D70,D77,H7,H14,H21,H28,H35,H42,H49,H56,H63,H70,H71)</f>
        <v>8403</v>
      </c>
      <c r="E5" s="151"/>
      <c r="F5" s="152"/>
      <c r="G5" s="151"/>
      <c r="H5" s="151"/>
    </row>
    <row r="6" spans="1:8" ht="10.5" customHeight="1">
      <c r="A6" s="153"/>
      <c r="B6" s="154"/>
      <c r="C6" s="154"/>
      <c r="D6" s="154"/>
      <c r="E6" s="151"/>
      <c r="F6" s="155"/>
      <c r="G6" s="151"/>
      <c r="H6" s="151"/>
    </row>
    <row r="7" spans="1:9" ht="14.25">
      <c r="A7" s="156" t="s">
        <v>241</v>
      </c>
      <c r="B7" s="157">
        <v>1578</v>
      </c>
      <c r="C7" s="157">
        <v>822</v>
      </c>
      <c r="D7" s="157">
        <v>756</v>
      </c>
      <c r="E7" s="158" t="s">
        <v>242</v>
      </c>
      <c r="F7" s="159">
        <v>564</v>
      </c>
      <c r="G7" s="157">
        <v>303</v>
      </c>
      <c r="H7" s="151">
        <v>261</v>
      </c>
      <c r="I7" s="160"/>
    </row>
    <row r="8" spans="1:9" ht="14.25">
      <c r="A8" s="156">
        <v>0</v>
      </c>
      <c r="B8" s="157">
        <v>232</v>
      </c>
      <c r="C8" s="157">
        <v>122</v>
      </c>
      <c r="D8" s="157">
        <v>110</v>
      </c>
      <c r="E8" s="158">
        <v>55</v>
      </c>
      <c r="F8" s="159">
        <v>180</v>
      </c>
      <c r="G8" s="157">
        <v>97</v>
      </c>
      <c r="H8" s="151">
        <v>83</v>
      </c>
      <c r="I8" s="160"/>
    </row>
    <row r="9" spans="1:9" ht="14.25">
      <c r="A9" s="156">
        <v>1</v>
      </c>
      <c r="B9" s="157">
        <v>398</v>
      </c>
      <c r="C9" s="157">
        <v>212</v>
      </c>
      <c r="D9" s="157">
        <v>186</v>
      </c>
      <c r="E9" s="158">
        <v>56</v>
      </c>
      <c r="F9" s="159">
        <v>144</v>
      </c>
      <c r="G9" s="157">
        <v>82</v>
      </c>
      <c r="H9" s="151">
        <v>62</v>
      </c>
      <c r="I9" s="160"/>
    </row>
    <row r="10" spans="1:9" ht="14.25">
      <c r="A10" s="156">
        <v>2</v>
      </c>
      <c r="B10" s="157">
        <v>373</v>
      </c>
      <c r="C10" s="157">
        <v>200</v>
      </c>
      <c r="D10" s="157">
        <v>173</v>
      </c>
      <c r="E10" s="158">
        <v>57</v>
      </c>
      <c r="F10" s="159">
        <v>79</v>
      </c>
      <c r="G10" s="157">
        <v>46</v>
      </c>
      <c r="H10" s="151">
        <v>33</v>
      </c>
      <c r="I10" s="160"/>
    </row>
    <row r="11" spans="1:9" ht="14.25">
      <c r="A11" s="156">
        <v>3</v>
      </c>
      <c r="B11" s="157">
        <v>306</v>
      </c>
      <c r="C11" s="157">
        <v>157</v>
      </c>
      <c r="D11" s="157">
        <v>149</v>
      </c>
      <c r="E11" s="158">
        <v>58</v>
      </c>
      <c r="F11" s="159">
        <v>78</v>
      </c>
      <c r="G11" s="157">
        <v>40</v>
      </c>
      <c r="H11" s="151">
        <v>38</v>
      </c>
      <c r="I11" s="160"/>
    </row>
    <row r="12" spans="1:9" ht="14.25">
      <c r="A12" s="161">
        <v>4</v>
      </c>
      <c r="B12" s="162">
        <v>269</v>
      </c>
      <c r="C12" s="162">
        <v>131</v>
      </c>
      <c r="D12" s="162">
        <v>138</v>
      </c>
      <c r="E12" s="163">
        <v>59</v>
      </c>
      <c r="F12" s="164">
        <v>83</v>
      </c>
      <c r="G12" s="162">
        <v>38</v>
      </c>
      <c r="H12" s="165">
        <v>45</v>
      </c>
      <c r="I12" s="160"/>
    </row>
    <row r="13" spans="1:9" ht="10.5" customHeight="1">
      <c r="A13" s="156"/>
      <c r="B13" s="157"/>
      <c r="C13" s="157"/>
      <c r="D13" s="157"/>
      <c r="E13" s="158"/>
      <c r="F13" s="159"/>
      <c r="G13" s="157"/>
      <c r="H13" s="151"/>
      <c r="I13" s="160"/>
    </row>
    <row r="14" spans="1:9" ht="14.25">
      <c r="A14" s="156" t="s">
        <v>243</v>
      </c>
      <c r="B14" s="157">
        <v>783</v>
      </c>
      <c r="C14" s="157">
        <v>381</v>
      </c>
      <c r="D14" s="157">
        <v>402</v>
      </c>
      <c r="E14" s="158" t="s">
        <v>244</v>
      </c>
      <c r="F14" s="159">
        <v>285</v>
      </c>
      <c r="G14" s="157">
        <v>148</v>
      </c>
      <c r="H14" s="151">
        <v>137</v>
      </c>
      <c r="I14" s="160"/>
    </row>
    <row r="15" spans="1:9" ht="14.25">
      <c r="A15" s="156">
        <v>5</v>
      </c>
      <c r="B15" s="157">
        <v>236</v>
      </c>
      <c r="C15" s="157">
        <v>111</v>
      </c>
      <c r="D15" s="157">
        <v>125</v>
      </c>
      <c r="E15" s="158">
        <v>60</v>
      </c>
      <c r="F15" s="159">
        <v>71</v>
      </c>
      <c r="G15" s="157">
        <v>34</v>
      </c>
      <c r="H15" s="151">
        <v>37</v>
      </c>
      <c r="I15" s="160"/>
    </row>
    <row r="16" spans="1:9" ht="14.25">
      <c r="A16" s="156">
        <v>6</v>
      </c>
      <c r="B16" s="157">
        <v>201</v>
      </c>
      <c r="C16" s="157">
        <v>98</v>
      </c>
      <c r="D16" s="157">
        <v>103</v>
      </c>
      <c r="E16" s="158">
        <v>61</v>
      </c>
      <c r="F16" s="159">
        <v>61</v>
      </c>
      <c r="G16" s="157">
        <v>40</v>
      </c>
      <c r="H16" s="151">
        <v>21</v>
      </c>
      <c r="I16" s="160"/>
    </row>
    <row r="17" spans="1:9" ht="14.25">
      <c r="A17" s="156">
        <v>7</v>
      </c>
      <c r="B17" s="157">
        <v>162</v>
      </c>
      <c r="C17" s="157">
        <v>80</v>
      </c>
      <c r="D17" s="157">
        <v>82</v>
      </c>
      <c r="E17" s="158">
        <v>62</v>
      </c>
      <c r="F17" s="159">
        <v>50</v>
      </c>
      <c r="G17" s="157">
        <v>22</v>
      </c>
      <c r="H17" s="151">
        <v>28</v>
      </c>
      <c r="I17" s="160"/>
    </row>
    <row r="18" spans="1:9" ht="14.25">
      <c r="A18" s="156">
        <v>8</v>
      </c>
      <c r="B18" s="157">
        <v>92</v>
      </c>
      <c r="C18" s="157">
        <v>44</v>
      </c>
      <c r="D18" s="157">
        <v>48</v>
      </c>
      <c r="E18" s="158">
        <v>63</v>
      </c>
      <c r="F18" s="159">
        <v>51</v>
      </c>
      <c r="G18" s="157">
        <v>29</v>
      </c>
      <c r="H18" s="151">
        <v>22</v>
      </c>
      <c r="I18" s="160"/>
    </row>
    <row r="19" spans="1:9" ht="14.25">
      <c r="A19" s="161">
        <v>9</v>
      </c>
      <c r="B19" s="162">
        <v>92</v>
      </c>
      <c r="C19" s="162">
        <v>48</v>
      </c>
      <c r="D19" s="162">
        <v>44</v>
      </c>
      <c r="E19" s="163">
        <v>64</v>
      </c>
      <c r="F19" s="164">
        <v>52</v>
      </c>
      <c r="G19" s="162">
        <v>23</v>
      </c>
      <c r="H19" s="165">
        <v>29</v>
      </c>
      <c r="I19" s="160"/>
    </row>
    <row r="20" spans="1:9" ht="10.5" customHeight="1">
      <c r="A20" s="156"/>
      <c r="B20" s="157"/>
      <c r="C20" s="157"/>
      <c r="D20" s="157"/>
      <c r="E20" s="158"/>
      <c r="F20" s="159"/>
      <c r="G20" s="157"/>
      <c r="H20" s="151"/>
      <c r="I20" s="160"/>
    </row>
    <row r="21" spans="1:9" ht="14.25">
      <c r="A21" s="156" t="s">
        <v>245</v>
      </c>
      <c r="B21" s="157">
        <v>345</v>
      </c>
      <c r="C21" s="157">
        <v>165</v>
      </c>
      <c r="D21" s="157">
        <v>180</v>
      </c>
      <c r="E21" s="158" t="s">
        <v>246</v>
      </c>
      <c r="F21" s="159">
        <v>229</v>
      </c>
      <c r="G21" s="157">
        <v>107</v>
      </c>
      <c r="H21" s="151">
        <v>122</v>
      </c>
      <c r="I21" s="160"/>
    </row>
    <row r="22" spans="1:9" ht="14.25">
      <c r="A22" s="156">
        <v>10</v>
      </c>
      <c r="B22" s="157">
        <v>70</v>
      </c>
      <c r="C22" s="157">
        <v>40</v>
      </c>
      <c r="D22" s="157">
        <v>30</v>
      </c>
      <c r="E22" s="158">
        <v>65</v>
      </c>
      <c r="F22" s="159">
        <v>52</v>
      </c>
      <c r="G22" s="157">
        <v>23</v>
      </c>
      <c r="H22" s="151">
        <v>29</v>
      </c>
      <c r="I22" s="160"/>
    </row>
    <row r="23" spans="1:9" ht="14.25">
      <c r="A23" s="156">
        <v>11</v>
      </c>
      <c r="B23" s="157">
        <v>64</v>
      </c>
      <c r="C23" s="157">
        <v>33</v>
      </c>
      <c r="D23" s="157">
        <v>31</v>
      </c>
      <c r="E23" s="158">
        <v>66</v>
      </c>
      <c r="F23" s="159">
        <v>40</v>
      </c>
      <c r="G23" s="157">
        <v>17</v>
      </c>
      <c r="H23" s="151">
        <v>23</v>
      </c>
      <c r="I23" s="160"/>
    </row>
    <row r="24" spans="1:9" ht="14.25">
      <c r="A24" s="156">
        <v>12</v>
      </c>
      <c r="B24" s="157">
        <v>64</v>
      </c>
      <c r="C24" s="157">
        <v>33</v>
      </c>
      <c r="D24" s="157">
        <v>31</v>
      </c>
      <c r="E24" s="158">
        <v>67</v>
      </c>
      <c r="F24" s="159">
        <v>39</v>
      </c>
      <c r="G24" s="157">
        <v>17</v>
      </c>
      <c r="H24" s="151">
        <v>22</v>
      </c>
      <c r="I24" s="160"/>
    </row>
    <row r="25" spans="1:9" ht="14.25">
      <c r="A25" s="156">
        <v>13</v>
      </c>
      <c r="B25" s="157">
        <v>82</v>
      </c>
      <c r="C25" s="157">
        <v>25</v>
      </c>
      <c r="D25" s="157">
        <v>57</v>
      </c>
      <c r="E25" s="158">
        <v>68</v>
      </c>
      <c r="F25" s="159">
        <v>55</v>
      </c>
      <c r="G25" s="157">
        <v>26</v>
      </c>
      <c r="H25" s="151">
        <v>29</v>
      </c>
      <c r="I25" s="160"/>
    </row>
    <row r="26" spans="1:9" ht="14.25">
      <c r="A26" s="161">
        <v>14</v>
      </c>
      <c r="B26" s="162">
        <v>65</v>
      </c>
      <c r="C26" s="162">
        <v>34</v>
      </c>
      <c r="D26" s="162">
        <v>31</v>
      </c>
      <c r="E26" s="163">
        <v>69</v>
      </c>
      <c r="F26" s="164">
        <v>43</v>
      </c>
      <c r="G26" s="162">
        <v>24</v>
      </c>
      <c r="H26" s="165">
        <v>19</v>
      </c>
      <c r="I26" s="160"/>
    </row>
    <row r="27" spans="1:9" ht="10.5" customHeight="1">
      <c r="A27" s="156"/>
      <c r="B27" s="157"/>
      <c r="C27" s="157"/>
      <c r="D27" s="157"/>
      <c r="E27" s="158"/>
      <c r="F27" s="159"/>
      <c r="G27" s="157"/>
      <c r="H27" s="151"/>
      <c r="I27" s="160"/>
    </row>
    <row r="28" spans="1:9" ht="14.25">
      <c r="A28" s="156" t="s">
        <v>247</v>
      </c>
      <c r="B28" s="157">
        <v>624</v>
      </c>
      <c r="C28" s="157">
        <v>269</v>
      </c>
      <c r="D28" s="157">
        <v>355</v>
      </c>
      <c r="E28" s="158" t="s">
        <v>248</v>
      </c>
      <c r="F28" s="159">
        <v>146</v>
      </c>
      <c r="G28" s="157">
        <v>66</v>
      </c>
      <c r="H28" s="151">
        <v>80</v>
      </c>
      <c r="I28" s="160"/>
    </row>
    <row r="29" spans="1:9" ht="14.25">
      <c r="A29" s="156">
        <v>15</v>
      </c>
      <c r="B29" s="157">
        <v>92</v>
      </c>
      <c r="C29" s="157">
        <v>44</v>
      </c>
      <c r="D29" s="157">
        <v>48</v>
      </c>
      <c r="E29" s="158">
        <v>70</v>
      </c>
      <c r="F29" s="159">
        <v>33</v>
      </c>
      <c r="G29" s="157">
        <v>12</v>
      </c>
      <c r="H29" s="151">
        <v>21</v>
      </c>
      <c r="I29" s="160"/>
    </row>
    <row r="30" spans="1:9" ht="14.25">
      <c r="A30" s="156">
        <v>16</v>
      </c>
      <c r="B30" s="157">
        <v>115</v>
      </c>
      <c r="C30" s="157">
        <v>61</v>
      </c>
      <c r="D30" s="157">
        <v>54</v>
      </c>
      <c r="E30" s="158">
        <v>71</v>
      </c>
      <c r="F30" s="159">
        <v>34</v>
      </c>
      <c r="G30" s="157">
        <v>17</v>
      </c>
      <c r="H30" s="151">
        <v>17</v>
      </c>
      <c r="I30" s="160"/>
    </row>
    <row r="31" spans="1:9" ht="14.25">
      <c r="A31" s="156">
        <v>17</v>
      </c>
      <c r="B31" s="157">
        <v>98</v>
      </c>
      <c r="C31" s="157">
        <v>46</v>
      </c>
      <c r="D31" s="157">
        <v>52</v>
      </c>
      <c r="E31" s="158">
        <v>72</v>
      </c>
      <c r="F31" s="159">
        <v>25</v>
      </c>
      <c r="G31" s="157">
        <v>10</v>
      </c>
      <c r="H31" s="151">
        <v>15</v>
      </c>
      <c r="I31" s="160"/>
    </row>
    <row r="32" spans="1:9" ht="14.25">
      <c r="A32" s="156">
        <v>18</v>
      </c>
      <c r="B32" s="157">
        <v>114</v>
      </c>
      <c r="C32" s="157">
        <v>41</v>
      </c>
      <c r="D32" s="157">
        <v>73</v>
      </c>
      <c r="E32" s="158">
        <v>73</v>
      </c>
      <c r="F32" s="159">
        <v>23</v>
      </c>
      <c r="G32" s="157">
        <v>12</v>
      </c>
      <c r="H32" s="151">
        <v>11</v>
      </c>
      <c r="I32" s="160"/>
    </row>
    <row r="33" spans="1:9" ht="14.25">
      <c r="A33" s="161">
        <v>19</v>
      </c>
      <c r="B33" s="162">
        <v>205</v>
      </c>
      <c r="C33" s="162">
        <v>77</v>
      </c>
      <c r="D33" s="162">
        <v>128</v>
      </c>
      <c r="E33" s="163">
        <v>74</v>
      </c>
      <c r="F33" s="164">
        <v>31</v>
      </c>
      <c r="G33" s="162">
        <v>15</v>
      </c>
      <c r="H33" s="165">
        <v>16</v>
      </c>
      <c r="I33" s="160"/>
    </row>
    <row r="34" spans="1:9" ht="10.5" customHeight="1">
      <c r="A34" s="156"/>
      <c r="B34" s="157"/>
      <c r="C34" s="157"/>
      <c r="D34" s="157"/>
      <c r="E34" s="158"/>
      <c r="F34" s="159"/>
      <c r="G34" s="157"/>
      <c r="H34" s="151"/>
      <c r="I34" s="160"/>
    </row>
    <row r="35" spans="1:9" ht="14.25">
      <c r="A35" s="156" t="s">
        <v>249</v>
      </c>
      <c r="B35" s="157">
        <v>1899</v>
      </c>
      <c r="C35" s="157">
        <v>745</v>
      </c>
      <c r="D35" s="157">
        <v>1154</v>
      </c>
      <c r="E35" s="158" t="s">
        <v>250</v>
      </c>
      <c r="F35" s="159">
        <v>117</v>
      </c>
      <c r="G35" s="157">
        <v>48</v>
      </c>
      <c r="H35" s="151">
        <v>69</v>
      </c>
      <c r="I35" s="160"/>
    </row>
    <row r="36" spans="1:9" ht="14.25">
      <c r="A36" s="156">
        <v>20</v>
      </c>
      <c r="B36" s="157">
        <v>243</v>
      </c>
      <c r="C36" s="157">
        <v>100</v>
      </c>
      <c r="D36" s="157">
        <v>143</v>
      </c>
      <c r="E36" s="158">
        <v>75</v>
      </c>
      <c r="F36" s="159">
        <v>25</v>
      </c>
      <c r="G36" s="157">
        <v>13</v>
      </c>
      <c r="H36" s="151">
        <v>12</v>
      </c>
      <c r="I36" s="160"/>
    </row>
    <row r="37" spans="1:9" ht="14.25">
      <c r="A37" s="156">
        <v>21</v>
      </c>
      <c r="B37" s="157">
        <v>318</v>
      </c>
      <c r="C37" s="157">
        <v>113</v>
      </c>
      <c r="D37" s="157">
        <v>205</v>
      </c>
      <c r="E37" s="158">
        <v>76</v>
      </c>
      <c r="F37" s="159">
        <v>27</v>
      </c>
      <c r="G37" s="157">
        <v>13</v>
      </c>
      <c r="H37" s="151">
        <v>14</v>
      </c>
      <c r="I37" s="160"/>
    </row>
    <row r="38" spans="1:9" ht="14.25">
      <c r="A38" s="156">
        <v>22</v>
      </c>
      <c r="B38" s="157">
        <v>355</v>
      </c>
      <c r="C38" s="157">
        <v>132</v>
      </c>
      <c r="D38" s="157">
        <v>223</v>
      </c>
      <c r="E38" s="158">
        <v>77</v>
      </c>
      <c r="F38" s="159">
        <v>26</v>
      </c>
      <c r="G38" s="157">
        <v>7</v>
      </c>
      <c r="H38" s="151">
        <v>19</v>
      </c>
      <c r="I38" s="160"/>
    </row>
    <row r="39" spans="1:9" ht="14.25">
      <c r="A39" s="156">
        <v>23</v>
      </c>
      <c r="B39" s="157">
        <v>459</v>
      </c>
      <c r="C39" s="157">
        <v>181</v>
      </c>
      <c r="D39" s="157">
        <v>278</v>
      </c>
      <c r="E39" s="158">
        <v>78</v>
      </c>
      <c r="F39" s="159">
        <v>19</v>
      </c>
      <c r="G39" s="157">
        <v>7</v>
      </c>
      <c r="H39" s="151">
        <v>12</v>
      </c>
      <c r="I39" s="160"/>
    </row>
    <row r="40" spans="1:9" ht="14.25">
      <c r="A40" s="161">
        <v>24</v>
      </c>
      <c r="B40" s="162">
        <v>524</v>
      </c>
      <c r="C40" s="162">
        <v>219</v>
      </c>
      <c r="D40" s="162">
        <v>305</v>
      </c>
      <c r="E40" s="163">
        <v>79</v>
      </c>
      <c r="F40" s="164">
        <v>20</v>
      </c>
      <c r="G40" s="162">
        <v>8</v>
      </c>
      <c r="H40" s="165">
        <v>12</v>
      </c>
      <c r="I40" s="160"/>
    </row>
    <row r="41" spans="1:9" ht="10.5" customHeight="1">
      <c r="A41" s="156"/>
      <c r="B41" s="157"/>
      <c r="C41" s="157"/>
      <c r="D41" s="157"/>
      <c r="E41" s="158"/>
      <c r="F41" s="159"/>
      <c r="G41" s="157"/>
      <c r="H41" s="151"/>
      <c r="I41" s="160"/>
    </row>
    <row r="42" spans="1:9" ht="14.25">
      <c r="A42" s="156" t="s">
        <v>251</v>
      </c>
      <c r="B42" s="157">
        <v>3229</v>
      </c>
      <c r="C42" s="157">
        <v>1387</v>
      </c>
      <c r="D42" s="157">
        <v>1842</v>
      </c>
      <c r="E42" s="158" t="s">
        <v>252</v>
      </c>
      <c r="F42" s="159">
        <v>110</v>
      </c>
      <c r="G42" s="157">
        <v>32</v>
      </c>
      <c r="H42" s="151">
        <v>78</v>
      </c>
      <c r="I42" s="160"/>
    </row>
    <row r="43" spans="1:9" ht="14.25">
      <c r="A43" s="156">
        <v>25</v>
      </c>
      <c r="B43" s="157">
        <v>643</v>
      </c>
      <c r="C43" s="157">
        <v>277</v>
      </c>
      <c r="D43" s="157">
        <v>366</v>
      </c>
      <c r="E43" s="158">
        <v>80</v>
      </c>
      <c r="F43" s="159">
        <v>30</v>
      </c>
      <c r="G43" s="157">
        <v>9</v>
      </c>
      <c r="H43" s="151">
        <v>21</v>
      </c>
      <c r="I43" s="160"/>
    </row>
    <row r="44" spans="1:9" ht="14.25">
      <c r="A44" s="156">
        <v>26</v>
      </c>
      <c r="B44" s="157">
        <v>621</v>
      </c>
      <c r="C44" s="157">
        <v>266</v>
      </c>
      <c r="D44" s="157">
        <v>355</v>
      </c>
      <c r="E44" s="158">
        <v>81</v>
      </c>
      <c r="F44" s="159">
        <v>22</v>
      </c>
      <c r="G44" s="157">
        <v>9</v>
      </c>
      <c r="H44" s="151">
        <v>13</v>
      </c>
      <c r="I44" s="160"/>
    </row>
    <row r="45" spans="1:9" ht="14.25">
      <c r="A45" s="156">
        <v>27</v>
      </c>
      <c r="B45" s="157">
        <v>662</v>
      </c>
      <c r="C45" s="157">
        <v>274</v>
      </c>
      <c r="D45" s="157">
        <v>388</v>
      </c>
      <c r="E45" s="158">
        <v>82</v>
      </c>
      <c r="F45" s="159">
        <v>17</v>
      </c>
      <c r="G45" s="157">
        <v>3</v>
      </c>
      <c r="H45" s="151">
        <v>14</v>
      </c>
      <c r="I45" s="160"/>
    </row>
    <row r="46" spans="1:9" ht="14.25">
      <c r="A46" s="156">
        <v>28</v>
      </c>
      <c r="B46" s="157">
        <v>644</v>
      </c>
      <c r="C46" s="157">
        <v>282</v>
      </c>
      <c r="D46" s="157">
        <v>362</v>
      </c>
      <c r="E46" s="158">
        <v>83</v>
      </c>
      <c r="F46" s="159">
        <v>21</v>
      </c>
      <c r="G46" s="157">
        <v>6</v>
      </c>
      <c r="H46" s="151">
        <v>15</v>
      </c>
      <c r="I46" s="160"/>
    </row>
    <row r="47" spans="1:9" ht="14.25">
      <c r="A47" s="161">
        <v>29</v>
      </c>
      <c r="B47" s="162">
        <v>659</v>
      </c>
      <c r="C47" s="162">
        <v>288</v>
      </c>
      <c r="D47" s="162">
        <v>371</v>
      </c>
      <c r="E47" s="163">
        <v>84</v>
      </c>
      <c r="F47" s="164">
        <v>20</v>
      </c>
      <c r="G47" s="162">
        <v>5</v>
      </c>
      <c r="H47" s="165">
        <v>15</v>
      </c>
      <c r="I47" s="160"/>
    </row>
    <row r="48" spans="1:9" ht="10.5" customHeight="1">
      <c r="A48" s="156"/>
      <c r="B48" s="157"/>
      <c r="C48" s="157"/>
      <c r="D48" s="157"/>
      <c r="E48" s="158"/>
      <c r="F48" s="159"/>
      <c r="G48" s="157"/>
      <c r="H48" s="151"/>
      <c r="I48" s="160"/>
    </row>
    <row r="49" spans="1:9" ht="14.25">
      <c r="A49" s="156" t="s">
        <v>253</v>
      </c>
      <c r="B49" s="157">
        <v>2374</v>
      </c>
      <c r="C49" s="157">
        <v>1096</v>
      </c>
      <c r="D49" s="157">
        <v>1278</v>
      </c>
      <c r="E49" s="158" t="s">
        <v>254</v>
      </c>
      <c r="F49" s="159">
        <v>85</v>
      </c>
      <c r="G49" s="157">
        <v>20</v>
      </c>
      <c r="H49" s="151">
        <v>65</v>
      </c>
      <c r="I49" s="160"/>
    </row>
    <row r="50" spans="1:9" ht="14.25">
      <c r="A50" s="156">
        <v>30</v>
      </c>
      <c r="B50" s="157">
        <v>562</v>
      </c>
      <c r="C50" s="157">
        <v>230</v>
      </c>
      <c r="D50" s="157">
        <v>332</v>
      </c>
      <c r="E50" s="158">
        <v>85</v>
      </c>
      <c r="F50" s="159">
        <v>22</v>
      </c>
      <c r="G50" s="157">
        <v>5</v>
      </c>
      <c r="H50" s="151">
        <v>17</v>
      </c>
      <c r="I50" s="160"/>
    </row>
    <row r="51" spans="1:9" ht="14.25">
      <c r="A51" s="156">
        <v>31</v>
      </c>
      <c r="B51" s="157">
        <v>591</v>
      </c>
      <c r="C51" s="157">
        <v>287</v>
      </c>
      <c r="D51" s="157">
        <v>304</v>
      </c>
      <c r="E51" s="158">
        <v>86</v>
      </c>
      <c r="F51" s="159">
        <v>17</v>
      </c>
      <c r="G51" s="157">
        <v>5</v>
      </c>
      <c r="H51" s="151">
        <v>12</v>
      </c>
      <c r="I51" s="160"/>
    </row>
    <row r="52" spans="1:9" ht="14.25">
      <c r="A52" s="156">
        <v>32</v>
      </c>
      <c r="B52" s="157">
        <v>488</v>
      </c>
      <c r="C52" s="157">
        <v>229</v>
      </c>
      <c r="D52" s="157">
        <v>259</v>
      </c>
      <c r="E52" s="158">
        <v>87</v>
      </c>
      <c r="F52" s="159">
        <v>14</v>
      </c>
      <c r="G52" s="157">
        <v>3</v>
      </c>
      <c r="H52" s="151">
        <v>11</v>
      </c>
      <c r="I52" s="160"/>
    </row>
    <row r="53" spans="1:9" ht="14.25">
      <c r="A53" s="156">
        <v>33</v>
      </c>
      <c r="B53" s="157">
        <v>380</v>
      </c>
      <c r="C53" s="157">
        <v>191</v>
      </c>
      <c r="D53" s="157">
        <v>189</v>
      </c>
      <c r="E53" s="158">
        <v>88</v>
      </c>
      <c r="F53" s="159">
        <v>15</v>
      </c>
      <c r="G53" s="157">
        <v>4</v>
      </c>
      <c r="H53" s="151">
        <v>11</v>
      </c>
      <c r="I53" s="160"/>
    </row>
    <row r="54" spans="1:9" ht="14.25">
      <c r="A54" s="161">
        <v>34</v>
      </c>
      <c r="B54" s="162">
        <v>353</v>
      </c>
      <c r="C54" s="162">
        <v>159</v>
      </c>
      <c r="D54" s="162">
        <v>194</v>
      </c>
      <c r="E54" s="163">
        <v>89</v>
      </c>
      <c r="F54" s="164">
        <v>17</v>
      </c>
      <c r="G54" s="162">
        <v>3</v>
      </c>
      <c r="H54" s="165">
        <v>14</v>
      </c>
      <c r="I54" s="160"/>
    </row>
    <row r="55" spans="1:9" ht="10.5" customHeight="1">
      <c r="A55" s="156"/>
      <c r="B55" s="157"/>
      <c r="C55" s="157"/>
      <c r="D55" s="157"/>
      <c r="E55" s="158"/>
      <c r="F55" s="159"/>
      <c r="G55" s="157"/>
      <c r="H55" s="151"/>
      <c r="I55" s="160"/>
    </row>
    <row r="56" spans="1:9" ht="14.25">
      <c r="A56" s="156" t="s">
        <v>255</v>
      </c>
      <c r="B56" s="157">
        <v>1228</v>
      </c>
      <c r="C56" s="157">
        <v>665</v>
      </c>
      <c r="D56" s="157">
        <v>563</v>
      </c>
      <c r="E56" s="158" t="s">
        <v>256</v>
      </c>
      <c r="F56" s="159">
        <v>38</v>
      </c>
      <c r="G56" s="157">
        <v>7</v>
      </c>
      <c r="H56" s="151">
        <v>31</v>
      </c>
      <c r="I56" s="160"/>
    </row>
    <row r="57" spans="1:9" ht="14.25">
      <c r="A57" s="156">
        <v>35</v>
      </c>
      <c r="B57" s="157">
        <v>311</v>
      </c>
      <c r="C57" s="157">
        <v>155</v>
      </c>
      <c r="D57" s="157">
        <v>156</v>
      </c>
      <c r="E57" s="158">
        <v>90</v>
      </c>
      <c r="F57" s="176">
        <v>10</v>
      </c>
      <c r="G57" s="177">
        <v>0</v>
      </c>
      <c r="H57" s="178">
        <v>10</v>
      </c>
      <c r="I57" s="160"/>
    </row>
    <row r="58" spans="1:9" ht="14.25">
      <c r="A58" s="156">
        <v>36</v>
      </c>
      <c r="B58" s="157">
        <v>312</v>
      </c>
      <c r="C58" s="157">
        <v>176</v>
      </c>
      <c r="D58" s="157">
        <v>136</v>
      </c>
      <c r="E58" s="158">
        <v>91</v>
      </c>
      <c r="F58" s="176">
        <v>12</v>
      </c>
      <c r="G58" s="177">
        <v>2</v>
      </c>
      <c r="H58" s="178">
        <v>10</v>
      </c>
      <c r="I58" s="160"/>
    </row>
    <row r="59" spans="1:9" ht="14.25">
      <c r="A59" s="156">
        <v>37</v>
      </c>
      <c r="B59" s="157">
        <v>180</v>
      </c>
      <c r="C59" s="157">
        <v>95</v>
      </c>
      <c r="D59" s="157">
        <v>85</v>
      </c>
      <c r="E59" s="158">
        <v>92</v>
      </c>
      <c r="F59" s="176">
        <v>8</v>
      </c>
      <c r="G59" s="177">
        <v>3</v>
      </c>
      <c r="H59" s="178">
        <v>5</v>
      </c>
      <c r="I59" s="160"/>
    </row>
    <row r="60" spans="1:9" ht="14.25">
      <c r="A60" s="156">
        <v>38</v>
      </c>
      <c r="B60" s="157">
        <v>225</v>
      </c>
      <c r="C60" s="157">
        <v>125</v>
      </c>
      <c r="D60" s="157">
        <v>100</v>
      </c>
      <c r="E60" s="158">
        <v>93</v>
      </c>
      <c r="F60" s="176">
        <v>6</v>
      </c>
      <c r="G60" s="177">
        <v>2</v>
      </c>
      <c r="H60" s="178">
        <v>4</v>
      </c>
      <c r="I60" s="160"/>
    </row>
    <row r="61" spans="1:9" ht="14.25">
      <c r="A61" s="161">
        <v>39</v>
      </c>
      <c r="B61" s="162">
        <v>200</v>
      </c>
      <c r="C61" s="162">
        <v>114</v>
      </c>
      <c r="D61" s="162">
        <v>86</v>
      </c>
      <c r="E61" s="163">
        <v>94</v>
      </c>
      <c r="F61" s="179">
        <v>2</v>
      </c>
      <c r="G61" s="180">
        <v>0</v>
      </c>
      <c r="H61" s="181">
        <v>2</v>
      </c>
      <c r="I61" s="160"/>
    </row>
    <row r="62" spans="1:9" ht="10.5" customHeight="1">
      <c r="A62" s="156"/>
      <c r="B62" s="157"/>
      <c r="C62" s="157"/>
      <c r="D62" s="157"/>
      <c r="E62" s="158"/>
      <c r="F62" s="176"/>
      <c r="G62" s="177"/>
      <c r="H62" s="178"/>
      <c r="I62" s="160"/>
    </row>
    <row r="63" spans="1:9" ht="14.25">
      <c r="A63" s="156" t="s">
        <v>257</v>
      </c>
      <c r="B63" s="157">
        <v>807</v>
      </c>
      <c r="C63" s="157">
        <v>452</v>
      </c>
      <c r="D63" s="157">
        <v>355</v>
      </c>
      <c r="E63" s="158" t="s">
        <v>258</v>
      </c>
      <c r="F63" s="176">
        <v>7</v>
      </c>
      <c r="G63" s="177">
        <v>3</v>
      </c>
      <c r="H63" s="178">
        <v>4</v>
      </c>
      <c r="I63" s="160"/>
    </row>
    <row r="64" spans="1:9" ht="14.25">
      <c r="A64" s="156">
        <v>40</v>
      </c>
      <c r="B64" s="157">
        <v>206</v>
      </c>
      <c r="C64" s="157">
        <v>128</v>
      </c>
      <c r="D64" s="157">
        <v>78</v>
      </c>
      <c r="E64" s="158">
        <v>95</v>
      </c>
      <c r="F64" s="176">
        <v>3</v>
      </c>
      <c r="G64" s="177">
        <v>2</v>
      </c>
      <c r="H64" s="178">
        <v>1</v>
      </c>
      <c r="I64" s="160"/>
    </row>
    <row r="65" spans="1:9" ht="14.25">
      <c r="A65" s="156">
        <v>41</v>
      </c>
      <c r="B65" s="157">
        <v>149</v>
      </c>
      <c r="C65" s="157">
        <v>75</v>
      </c>
      <c r="D65" s="157">
        <v>74</v>
      </c>
      <c r="E65" s="158">
        <v>96</v>
      </c>
      <c r="F65" s="176">
        <v>2</v>
      </c>
      <c r="G65" s="177">
        <v>0</v>
      </c>
      <c r="H65" s="178">
        <v>2</v>
      </c>
      <c r="I65" s="160"/>
    </row>
    <row r="66" spans="1:9" ht="14.25">
      <c r="A66" s="156">
        <v>42</v>
      </c>
      <c r="B66" s="157">
        <v>150</v>
      </c>
      <c r="C66" s="157">
        <v>81</v>
      </c>
      <c r="D66" s="157">
        <v>69</v>
      </c>
      <c r="E66" s="158">
        <v>97</v>
      </c>
      <c r="F66" s="176">
        <v>0</v>
      </c>
      <c r="G66" s="177">
        <v>0</v>
      </c>
      <c r="H66" s="178">
        <v>0</v>
      </c>
      <c r="I66" s="160"/>
    </row>
    <row r="67" spans="1:9" ht="14.25">
      <c r="A67" s="156">
        <v>43</v>
      </c>
      <c r="B67" s="157">
        <v>154</v>
      </c>
      <c r="C67" s="157">
        <v>88</v>
      </c>
      <c r="D67" s="157">
        <v>66</v>
      </c>
      <c r="E67" s="158">
        <v>98</v>
      </c>
      <c r="F67" s="176">
        <v>2</v>
      </c>
      <c r="G67" s="177">
        <v>1</v>
      </c>
      <c r="H67" s="178">
        <v>1</v>
      </c>
      <c r="I67" s="160"/>
    </row>
    <row r="68" spans="1:9" ht="14.25">
      <c r="A68" s="161">
        <v>44</v>
      </c>
      <c r="B68" s="162">
        <v>148</v>
      </c>
      <c r="C68" s="162">
        <v>80</v>
      </c>
      <c r="D68" s="162">
        <v>68</v>
      </c>
      <c r="E68" s="163">
        <v>99</v>
      </c>
      <c r="F68" s="179">
        <v>0</v>
      </c>
      <c r="G68" s="180">
        <v>0</v>
      </c>
      <c r="H68" s="181">
        <v>0</v>
      </c>
      <c r="I68" s="160"/>
    </row>
    <row r="69" spans="1:9" ht="10.5" customHeight="1">
      <c r="A69" s="156"/>
      <c r="B69" s="157"/>
      <c r="C69" s="157"/>
      <c r="D69" s="157"/>
      <c r="E69" s="158"/>
      <c r="F69" s="176"/>
      <c r="G69" s="177"/>
      <c r="H69" s="178"/>
      <c r="I69" s="160"/>
    </row>
    <row r="70" spans="1:9" ht="14.25">
      <c r="A70" s="156" t="s">
        <v>259</v>
      </c>
      <c r="B70" s="157">
        <v>721</v>
      </c>
      <c r="C70" s="157">
        <v>381</v>
      </c>
      <c r="D70" s="157">
        <v>340</v>
      </c>
      <c r="E70" s="158" t="s">
        <v>264</v>
      </c>
      <c r="F70" s="176">
        <v>0</v>
      </c>
      <c r="G70" s="177">
        <v>0</v>
      </c>
      <c r="H70" s="178">
        <v>0</v>
      </c>
      <c r="I70" s="160"/>
    </row>
    <row r="71" spans="1:9" ht="14.25">
      <c r="A71" s="156">
        <v>45</v>
      </c>
      <c r="B71" s="157">
        <v>134</v>
      </c>
      <c r="C71" s="157">
        <v>80</v>
      </c>
      <c r="D71" s="157">
        <v>54</v>
      </c>
      <c r="E71" s="158" t="s">
        <v>265</v>
      </c>
      <c r="F71" s="176">
        <v>0</v>
      </c>
      <c r="G71" s="177">
        <v>0</v>
      </c>
      <c r="H71" s="178">
        <v>0</v>
      </c>
      <c r="I71" s="160"/>
    </row>
    <row r="72" spans="1:9" ht="14.25">
      <c r="A72" s="156">
        <v>46</v>
      </c>
      <c r="B72" s="157">
        <v>146</v>
      </c>
      <c r="C72" s="157">
        <v>62</v>
      </c>
      <c r="D72" s="157">
        <v>84</v>
      </c>
      <c r="E72" s="158"/>
      <c r="F72" s="159"/>
      <c r="G72" s="157"/>
      <c r="H72" s="151"/>
      <c r="I72" s="160"/>
    </row>
    <row r="73" spans="1:9" ht="14.25">
      <c r="A73" s="156">
        <v>47</v>
      </c>
      <c r="B73" s="157">
        <v>163</v>
      </c>
      <c r="C73" s="157">
        <v>89</v>
      </c>
      <c r="D73" s="157">
        <v>74</v>
      </c>
      <c r="E73" s="158"/>
      <c r="F73" s="158"/>
      <c r="G73" s="157"/>
      <c r="H73" s="151"/>
      <c r="I73" s="160"/>
    </row>
    <row r="74" spans="1:9" ht="14.25">
      <c r="A74" s="156">
        <v>48</v>
      </c>
      <c r="B74" s="157">
        <v>155</v>
      </c>
      <c r="C74" s="157">
        <v>75</v>
      </c>
      <c r="D74" s="157">
        <v>80</v>
      </c>
      <c r="E74" s="158" t="s">
        <v>266</v>
      </c>
      <c r="F74" s="158"/>
      <c r="G74" s="157"/>
      <c r="H74" s="151"/>
      <c r="I74" s="160"/>
    </row>
    <row r="75" spans="1:8" ht="14.25">
      <c r="A75" s="161">
        <v>49</v>
      </c>
      <c r="B75" s="162">
        <v>123</v>
      </c>
      <c r="C75" s="162">
        <v>75</v>
      </c>
      <c r="D75" s="162">
        <v>48</v>
      </c>
      <c r="E75" s="158" t="s">
        <v>267</v>
      </c>
      <c r="F75" s="158"/>
      <c r="G75" s="157"/>
      <c r="H75" s="151"/>
    </row>
    <row r="76" spans="1:8" ht="14.25">
      <c r="A76" s="156"/>
      <c r="B76" s="157"/>
      <c r="C76" s="157"/>
      <c r="D76" s="157"/>
      <c r="E76" s="158" t="s">
        <v>268</v>
      </c>
      <c r="F76" s="159">
        <f>B7+B14+B21</f>
        <v>2706</v>
      </c>
      <c r="G76" s="157">
        <f>C7+C14+C21</f>
        <v>1368</v>
      </c>
      <c r="H76" s="151">
        <f>D7+D14+D21</f>
        <v>1338</v>
      </c>
    </row>
    <row r="77" spans="1:8" ht="14.25">
      <c r="A77" s="156" t="s">
        <v>260</v>
      </c>
      <c r="B77" s="157">
        <v>707</v>
      </c>
      <c r="C77" s="157">
        <v>376</v>
      </c>
      <c r="D77" s="157">
        <v>331</v>
      </c>
      <c r="E77" s="158" t="s">
        <v>269</v>
      </c>
      <c r="F77" s="159">
        <f>B28+B35+B42+B49+B56+B63+B70+B77+F7+F14</f>
        <v>12438</v>
      </c>
      <c r="G77" s="157">
        <f>C28+C35+C42+C49+C56+C63+C70+C77+G7+G14</f>
        <v>5822</v>
      </c>
      <c r="H77" s="151">
        <f>D28+D35+D42+D49+D56+D63+D70+D77+H7+H14</f>
        <v>6616</v>
      </c>
    </row>
    <row r="78" spans="1:8" ht="14.25">
      <c r="A78" s="156">
        <v>50</v>
      </c>
      <c r="B78" s="157">
        <v>140</v>
      </c>
      <c r="C78" s="157">
        <v>74</v>
      </c>
      <c r="D78" s="157">
        <v>66</v>
      </c>
      <c r="E78" s="158" t="s">
        <v>270</v>
      </c>
      <c r="F78" s="159">
        <f>F21+F28+F35+F42+F49+F56+F63+F70</f>
        <v>732</v>
      </c>
      <c r="G78" s="157">
        <f>G21+G28+G35+G42+G49+G56+G63+G70</f>
        <v>283</v>
      </c>
      <c r="H78" s="151">
        <f>H21+H28+H35+H42+H49+H56+H63+H70</f>
        <v>449</v>
      </c>
    </row>
    <row r="79" spans="1:8" ht="14.25">
      <c r="A79" s="156">
        <v>51</v>
      </c>
      <c r="B79" s="157">
        <v>137</v>
      </c>
      <c r="C79" s="157">
        <v>64</v>
      </c>
      <c r="D79" s="157">
        <v>73</v>
      </c>
      <c r="E79" s="166" t="s">
        <v>271</v>
      </c>
      <c r="F79" s="159"/>
      <c r="G79" s="157"/>
      <c r="H79" s="151"/>
    </row>
    <row r="80" spans="1:8" ht="14.25">
      <c r="A80" s="156">
        <v>52</v>
      </c>
      <c r="B80" s="157">
        <v>154</v>
      </c>
      <c r="C80" s="157">
        <v>66</v>
      </c>
      <c r="D80" s="157">
        <v>88</v>
      </c>
      <c r="E80" s="158" t="s">
        <v>268</v>
      </c>
      <c r="F80" s="167">
        <f>F76/$B$5*100</f>
        <v>17.04459561602419</v>
      </c>
      <c r="G80" s="168">
        <f>G76/$C$5*100</f>
        <v>18.305901244480125</v>
      </c>
      <c r="H80" s="169">
        <f>H76/$D$5*100</f>
        <v>15.922884684041414</v>
      </c>
    </row>
    <row r="81" spans="1:8" ht="14.25">
      <c r="A81" s="156">
        <v>53</v>
      </c>
      <c r="B81" s="157">
        <v>130</v>
      </c>
      <c r="C81" s="157">
        <v>86</v>
      </c>
      <c r="D81" s="157">
        <v>44</v>
      </c>
      <c r="E81" s="158" t="s">
        <v>269</v>
      </c>
      <c r="F81" s="167">
        <f>F77/$B$5*100</f>
        <v>78.34467120181405</v>
      </c>
      <c r="G81" s="168">
        <f>G77/$C$5*100</f>
        <v>77.90713234310184</v>
      </c>
      <c r="H81" s="169">
        <f>H77/$D$5*100</f>
        <v>78.73378555277877</v>
      </c>
    </row>
    <row r="82" spans="1:8" ht="15" thickBot="1">
      <c r="A82" s="170">
        <v>54</v>
      </c>
      <c r="B82" s="171">
        <v>146</v>
      </c>
      <c r="C82" s="171">
        <v>86</v>
      </c>
      <c r="D82" s="171">
        <v>60</v>
      </c>
      <c r="E82" s="172" t="s">
        <v>270</v>
      </c>
      <c r="F82" s="173">
        <f>F78/$B$5*100</f>
        <v>4.610733182161754</v>
      </c>
      <c r="G82" s="174">
        <f>G78/$C$5*100</f>
        <v>3.7869664124180384</v>
      </c>
      <c r="H82" s="175">
        <f>H78/$D$5*100</f>
        <v>5.343329763179817</v>
      </c>
    </row>
    <row r="83" ht="14.25">
      <c r="A83" s="275" t="s">
        <v>332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43" customWidth="1"/>
    <col min="2" max="5" width="14.625" style="142" customWidth="1"/>
    <col min="6" max="6" width="14.625" style="143" customWidth="1"/>
    <col min="7" max="8" width="14.625" style="142" customWidth="1"/>
    <col min="9" max="16384" width="9.00390625" style="142" customWidth="1"/>
  </cols>
  <sheetData>
    <row r="1" spans="1:9" ht="14.25">
      <c r="A1" s="182" t="s">
        <v>286</v>
      </c>
      <c r="B1" s="182"/>
      <c r="C1" s="182"/>
      <c r="D1" s="182"/>
      <c r="E1" s="213"/>
      <c r="F1" s="183"/>
      <c r="G1" s="182"/>
      <c r="H1" s="182"/>
      <c r="I1" s="182"/>
    </row>
    <row r="2" spans="1:9" ht="10.5" customHeight="1">
      <c r="A2" s="182"/>
      <c r="B2" s="182"/>
      <c r="C2" s="182"/>
      <c r="D2" s="182"/>
      <c r="E2" s="182"/>
      <c r="F2" s="183"/>
      <c r="G2" s="182"/>
      <c r="H2" s="182"/>
      <c r="I2" s="182"/>
    </row>
    <row r="3" spans="1:9" ht="15" thickBot="1">
      <c r="A3" s="184" t="s">
        <v>262</v>
      </c>
      <c r="B3" s="182"/>
      <c r="C3" s="182"/>
      <c r="D3" s="182"/>
      <c r="E3" s="182"/>
      <c r="F3" s="183"/>
      <c r="G3" s="182"/>
      <c r="H3" s="182"/>
      <c r="I3" s="182"/>
    </row>
    <row r="4" spans="1:9" ht="14.25">
      <c r="A4" s="185" t="s">
        <v>263</v>
      </c>
      <c r="B4" s="186" t="s">
        <v>5</v>
      </c>
      <c r="C4" s="186" t="s">
        <v>233</v>
      </c>
      <c r="D4" s="186" t="s">
        <v>234</v>
      </c>
      <c r="E4" s="187" t="s">
        <v>263</v>
      </c>
      <c r="F4" s="187" t="s">
        <v>5</v>
      </c>
      <c r="G4" s="187" t="s">
        <v>233</v>
      </c>
      <c r="H4" s="188" t="s">
        <v>234</v>
      </c>
      <c r="I4" s="182"/>
    </row>
    <row r="5" spans="1:9" ht="14.25">
      <c r="A5" s="189" t="s">
        <v>5</v>
      </c>
      <c r="B5" s="190">
        <f>SUM(B7,B14,B21,B28,B35,B42,B49,B56,B63,B70,B77,F7,F14,F21,F28,F35,F42,F49,F56,F63,F70,F71)</f>
        <v>16195</v>
      </c>
      <c r="C5" s="190">
        <f>SUM(C7,C14,C21,C28,C35,C42,C49,C56,C63,C70,C77,G7,G14,G21,G28,G35,G42,G49,G56,G63,G70,G71)</f>
        <v>8384</v>
      </c>
      <c r="D5" s="191">
        <f>SUM(D7,D14,D21,D28,D35,D42,D49,D56,D63,D70,D77,H7,H14,H21,H28,H35,H42,H49,H56,H63,H70,H71)</f>
        <v>7811</v>
      </c>
      <c r="E5" s="178"/>
      <c r="F5" s="192"/>
      <c r="G5" s="178"/>
      <c r="H5" s="178"/>
      <c r="I5" s="182"/>
    </row>
    <row r="6" spans="1:9" ht="10.5" customHeight="1">
      <c r="A6" s="193"/>
      <c r="B6" s="194"/>
      <c r="C6" s="194"/>
      <c r="D6" s="194"/>
      <c r="E6" s="178"/>
      <c r="F6" s="195"/>
      <c r="G6" s="178"/>
      <c r="H6" s="178"/>
      <c r="I6" s="182"/>
    </row>
    <row r="7" spans="1:9" ht="14.25">
      <c r="A7" s="196" t="s">
        <v>241</v>
      </c>
      <c r="B7" s="177">
        <v>917</v>
      </c>
      <c r="C7" s="177">
        <v>490</v>
      </c>
      <c r="D7" s="177">
        <v>427</v>
      </c>
      <c r="E7" s="197" t="s">
        <v>242</v>
      </c>
      <c r="F7" s="176">
        <v>391</v>
      </c>
      <c r="G7" s="177">
        <v>267</v>
      </c>
      <c r="H7" s="178">
        <v>124</v>
      </c>
      <c r="I7" s="198"/>
    </row>
    <row r="8" spans="1:9" ht="14.25">
      <c r="A8" s="199">
        <v>0</v>
      </c>
      <c r="B8" s="177">
        <v>86</v>
      </c>
      <c r="C8" s="177">
        <v>43</v>
      </c>
      <c r="D8" s="177">
        <v>43</v>
      </c>
      <c r="E8" s="197">
        <v>55</v>
      </c>
      <c r="F8" s="176">
        <v>128</v>
      </c>
      <c r="G8" s="177">
        <v>87</v>
      </c>
      <c r="H8" s="178">
        <v>41</v>
      </c>
      <c r="I8" s="198"/>
    </row>
    <row r="9" spans="1:9" ht="14.25">
      <c r="A9" s="196">
        <v>1</v>
      </c>
      <c r="B9" s="177">
        <v>215</v>
      </c>
      <c r="C9" s="177">
        <v>123</v>
      </c>
      <c r="D9" s="177">
        <v>92</v>
      </c>
      <c r="E9" s="197">
        <v>56</v>
      </c>
      <c r="F9" s="176">
        <v>80</v>
      </c>
      <c r="G9" s="177">
        <v>55</v>
      </c>
      <c r="H9" s="178">
        <v>25</v>
      </c>
      <c r="I9" s="198"/>
    </row>
    <row r="10" spans="1:9" ht="14.25">
      <c r="A10" s="196">
        <v>2</v>
      </c>
      <c r="B10" s="177">
        <v>220</v>
      </c>
      <c r="C10" s="177">
        <v>109</v>
      </c>
      <c r="D10" s="177">
        <v>111</v>
      </c>
      <c r="E10" s="197">
        <v>57</v>
      </c>
      <c r="F10" s="176">
        <v>68</v>
      </c>
      <c r="G10" s="177">
        <v>47</v>
      </c>
      <c r="H10" s="178">
        <v>21</v>
      </c>
      <c r="I10" s="198"/>
    </row>
    <row r="11" spans="1:9" ht="14.25">
      <c r="A11" s="196">
        <v>3</v>
      </c>
      <c r="B11" s="177">
        <v>218</v>
      </c>
      <c r="C11" s="177">
        <v>110</v>
      </c>
      <c r="D11" s="177">
        <v>108</v>
      </c>
      <c r="E11" s="197">
        <v>58</v>
      </c>
      <c r="F11" s="176">
        <v>56</v>
      </c>
      <c r="G11" s="177">
        <v>40</v>
      </c>
      <c r="H11" s="178">
        <v>16</v>
      </c>
      <c r="I11" s="198"/>
    </row>
    <row r="12" spans="1:9" ht="14.25">
      <c r="A12" s="200">
        <v>4</v>
      </c>
      <c r="B12" s="180">
        <v>178</v>
      </c>
      <c r="C12" s="180">
        <v>105</v>
      </c>
      <c r="D12" s="180">
        <v>73</v>
      </c>
      <c r="E12" s="201">
        <v>59</v>
      </c>
      <c r="F12" s="179">
        <v>59</v>
      </c>
      <c r="G12" s="180">
        <v>38</v>
      </c>
      <c r="H12" s="181">
        <v>21</v>
      </c>
      <c r="I12" s="198"/>
    </row>
    <row r="13" spans="1:9" ht="10.5" customHeight="1">
      <c r="A13" s="196"/>
      <c r="B13" s="177"/>
      <c r="C13" s="177"/>
      <c r="D13" s="177"/>
      <c r="E13" s="197"/>
      <c r="F13" s="176"/>
      <c r="G13" s="177"/>
      <c r="H13" s="178"/>
      <c r="I13" s="198"/>
    </row>
    <row r="14" spans="1:9" ht="14.25">
      <c r="A14" s="196" t="s">
        <v>243</v>
      </c>
      <c r="B14" s="177">
        <v>625</v>
      </c>
      <c r="C14" s="177">
        <v>321</v>
      </c>
      <c r="D14" s="177">
        <v>304</v>
      </c>
      <c r="E14" s="197" t="s">
        <v>244</v>
      </c>
      <c r="F14" s="176">
        <v>172</v>
      </c>
      <c r="G14" s="177">
        <v>106</v>
      </c>
      <c r="H14" s="178">
        <v>66</v>
      </c>
      <c r="I14" s="198"/>
    </row>
    <row r="15" spans="1:9" ht="14.25">
      <c r="A15" s="196">
        <v>5</v>
      </c>
      <c r="B15" s="177">
        <v>130</v>
      </c>
      <c r="C15" s="177">
        <v>68</v>
      </c>
      <c r="D15" s="177">
        <v>62</v>
      </c>
      <c r="E15" s="197">
        <v>60</v>
      </c>
      <c r="F15" s="176">
        <v>54</v>
      </c>
      <c r="G15" s="177">
        <v>38</v>
      </c>
      <c r="H15" s="178">
        <v>16</v>
      </c>
      <c r="I15" s="198"/>
    </row>
    <row r="16" spans="1:9" ht="14.25">
      <c r="A16" s="196">
        <v>6</v>
      </c>
      <c r="B16" s="177">
        <v>138</v>
      </c>
      <c r="C16" s="177">
        <v>65</v>
      </c>
      <c r="D16" s="177">
        <v>73</v>
      </c>
      <c r="E16" s="197">
        <v>61</v>
      </c>
      <c r="F16" s="176">
        <v>33</v>
      </c>
      <c r="G16" s="177">
        <v>19</v>
      </c>
      <c r="H16" s="178">
        <v>14</v>
      </c>
      <c r="I16" s="198"/>
    </row>
    <row r="17" spans="1:9" ht="14.25">
      <c r="A17" s="196">
        <v>7</v>
      </c>
      <c r="B17" s="177">
        <v>124</v>
      </c>
      <c r="C17" s="177">
        <v>66</v>
      </c>
      <c r="D17" s="177">
        <v>58</v>
      </c>
      <c r="E17" s="197">
        <v>62</v>
      </c>
      <c r="F17" s="176">
        <v>33</v>
      </c>
      <c r="G17" s="177">
        <v>22</v>
      </c>
      <c r="H17" s="178">
        <v>11</v>
      </c>
      <c r="I17" s="198"/>
    </row>
    <row r="18" spans="1:9" ht="14.25">
      <c r="A18" s="196">
        <v>8</v>
      </c>
      <c r="B18" s="177">
        <v>119</v>
      </c>
      <c r="C18" s="177">
        <v>61</v>
      </c>
      <c r="D18" s="177">
        <v>58</v>
      </c>
      <c r="E18" s="197">
        <v>63</v>
      </c>
      <c r="F18" s="176">
        <v>32</v>
      </c>
      <c r="G18" s="177">
        <v>19</v>
      </c>
      <c r="H18" s="178">
        <v>13</v>
      </c>
      <c r="I18" s="198"/>
    </row>
    <row r="19" spans="1:9" ht="14.25">
      <c r="A19" s="200">
        <v>9</v>
      </c>
      <c r="B19" s="180">
        <v>114</v>
      </c>
      <c r="C19" s="180">
        <v>61</v>
      </c>
      <c r="D19" s="180">
        <v>53</v>
      </c>
      <c r="E19" s="201">
        <v>64</v>
      </c>
      <c r="F19" s="179">
        <v>20</v>
      </c>
      <c r="G19" s="180">
        <v>8</v>
      </c>
      <c r="H19" s="181">
        <v>12</v>
      </c>
      <c r="I19" s="198"/>
    </row>
    <row r="20" spans="1:9" ht="10.5" customHeight="1">
      <c r="A20" s="196"/>
      <c r="B20" s="177"/>
      <c r="C20" s="177"/>
      <c r="D20" s="177"/>
      <c r="E20" s="197"/>
      <c r="F20" s="176"/>
      <c r="G20" s="177"/>
      <c r="H20" s="178"/>
      <c r="I20" s="198"/>
    </row>
    <row r="21" spans="1:9" ht="14.25">
      <c r="A21" s="196" t="s">
        <v>245</v>
      </c>
      <c r="B21" s="177">
        <v>385</v>
      </c>
      <c r="C21" s="177">
        <v>190</v>
      </c>
      <c r="D21" s="177">
        <v>195</v>
      </c>
      <c r="E21" s="197" t="s">
        <v>246</v>
      </c>
      <c r="F21" s="176">
        <v>133</v>
      </c>
      <c r="G21" s="177">
        <v>73</v>
      </c>
      <c r="H21" s="178">
        <v>60</v>
      </c>
      <c r="I21" s="198"/>
    </row>
    <row r="22" spans="1:9" ht="14.25">
      <c r="A22" s="196">
        <v>10</v>
      </c>
      <c r="B22" s="177">
        <v>99</v>
      </c>
      <c r="C22" s="177">
        <v>47</v>
      </c>
      <c r="D22" s="177">
        <v>52</v>
      </c>
      <c r="E22" s="197">
        <v>65</v>
      </c>
      <c r="F22" s="176">
        <v>33</v>
      </c>
      <c r="G22" s="177">
        <v>19</v>
      </c>
      <c r="H22" s="178">
        <v>14</v>
      </c>
      <c r="I22" s="198"/>
    </row>
    <row r="23" spans="1:9" ht="14.25">
      <c r="A23" s="196">
        <v>11</v>
      </c>
      <c r="B23" s="177">
        <v>78</v>
      </c>
      <c r="C23" s="177">
        <v>35</v>
      </c>
      <c r="D23" s="177">
        <v>43</v>
      </c>
      <c r="E23" s="197">
        <v>66</v>
      </c>
      <c r="F23" s="176">
        <v>25</v>
      </c>
      <c r="G23" s="177">
        <v>14</v>
      </c>
      <c r="H23" s="178">
        <v>11</v>
      </c>
      <c r="I23" s="198"/>
    </row>
    <row r="24" spans="1:9" ht="14.25">
      <c r="A24" s="196">
        <v>12</v>
      </c>
      <c r="B24" s="177">
        <v>81</v>
      </c>
      <c r="C24" s="177">
        <v>37</v>
      </c>
      <c r="D24" s="177">
        <v>44</v>
      </c>
      <c r="E24" s="197">
        <v>67</v>
      </c>
      <c r="F24" s="176">
        <v>26</v>
      </c>
      <c r="G24" s="177">
        <v>9</v>
      </c>
      <c r="H24" s="178">
        <v>17</v>
      </c>
      <c r="I24" s="198"/>
    </row>
    <row r="25" spans="1:9" ht="14.25">
      <c r="A25" s="196">
        <v>13</v>
      </c>
      <c r="B25" s="177">
        <v>81</v>
      </c>
      <c r="C25" s="177">
        <v>46</v>
      </c>
      <c r="D25" s="177">
        <v>35</v>
      </c>
      <c r="E25" s="197">
        <v>68</v>
      </c>
      <c r="F25" s="176">
        <v>29</v>
      </c>
      <c r="G25" s="177">
        <v>21</v>
      </c>
      <c r="H25" s="178">
        <v>8</v>
      </c>
      <c r="I25" s="198"/>
    </row>
    <row r="26" spans="1:9" ht="14.25">
      <c r="A26" s="200">
        <v>14</v>
      </c>
      <c r="B26" s="180">
        <v>46</v>
      </c>
      <c r="C26" s="180">
        <v>25</v>
      </c>
      <c r="D26" s="180">
        <v>21</v>
      </c>
      <c r="E26" s="201">
        <v>69</v>
      </c>
      <c r="F26" s="179">
        <v>20</v>
      </c>
      <c r="G26" s="180">
        <v>10</v>
      </c>
      <c r="H26" s="181">
        <v>10</v>
      </c>
      <c r="I26" s="198"/>
    </row>
    <row r="27" spans="1:9" ht="10.5" customHeight="1">
      <c r="A27" s="196"/>
      <c r="B27" s="177"/>
      <c r="C27" s="177"/>
      <c r="D27" s="177"/>
      <c r="E27" s="197"/>
      <c r="F27" s="176"/>
      <c r="G27" s="177"/>
      <c r="H27" s="178"/>
      <c r="I27" s="198"/>
    </row>
    <row r="28" spans="1:9" ht="14.25">
      <c r="A28" s="196" t="s">
        <v>247</v>
      </c>
      <c r="B28" s="177">
        <v>1335</v>
      </c>
      <c r="C28" s="177">
        <v>786</v>
      </c>
      <c r="D28" s="177">
        <v>549</v>
      </c>
      <c r="E28" s="197" t="s">
        <v>248</v>
      </c>
      <c r="F28" s="176">
        <v>92</v>
      </c>
      <c r="G28" s="177">
        <v>44</v>
      </c>
      <c r="H28" s="178">
        <v>48</v>
      </c>
      <c r="I28" s="198"/>
    </row>
    <row r="29" spans="1:9" ht="14.25">
      <c r="A29" s="196">
        <v>15</v>
      </c>
      <c r="B29" s="177">
        <v>67</v>
      </c>
      <c r="C29" s="177">
        <v>36</v>
      </c>
      <c r="D29" s="177">
        <v>31</v>
      </c>
      <c r="E29" s="197">
        <v>70</v>
      </c>
      <c r="F29" s="176">
        <v>14</v>
      </c>
      <c r="G29" s="177">
        <v>7</v>
      </c>
      <c r="H29" s="178">
        <v>7</v>
      </c>
      <c r="I29" s="198"/>
    </row>
    <row r="30" spans="1:9" ht="14.25">
      <c r="A30" s="196">
        <v>16</v>
      </c>
      <c r="B30" s="177">
        <v>103</v>
      </c>
      <c r="C30" s="177">
        <v>74</v>
      </c>
      <c r="D30" s="177">
        <v>29</v>
      </c>
      <c r="E30" s="197">
        <v>71</v>
      </c>
      <c r="F30" s="176">
        <v>24</v>
      </c>
      <c r="G30" s="177">
        <v>12</v>
      </c>
      <c r="H30" s="178">
        <v>12</v>
      </c>
      <c r="I30" s="198"/>
    </row>
    <row r="31" spans="1:9" ht="14.25">
      <c r="A31" s="196">
        <v>17</v>
      </c>
      <c r="B31" s="177">
        <v>32</v>
      </c>
      <c r="C31" s="177">
        <v>19</v>
      </c>
      <c r="D31" s="177">
        <v>13</v>
      </c>
      <c r="E31" s="197">
        <v>72</v>
      </c>
      <c r="F31" s="176">
        <v>24</v>
      </c>
      <c r="G31" s="177">
        <v>9</v>
      </c>
      <c r="H31" s="178">
        <v>15</v>
      </c>
      <c r="I31" s="198"/>
    </row>
    <row r="32" spans="1:9" ht="14.25">
      <c r="A32" s="196">
        <v>18</v>
      </c>
      <c r="B32" s="177">
        <v>222</v>
      </c>
      <c r="C32" s="177">
        <v>128</v>
      </c>
      <c r="D32" s="177">
        <v>94</v>
      </c>
      <c r="E32" s="197">
        <v>73</v>
      </c>
      <c r="F32" s="176">
        <v>14</v>
      </c>
      <c r="G32" s="177">
        <v>7</v>
      </c>
      <c r="H32" s="178">
        <v>7</v>
      </c>
      <c r="I32" s="198"/>
    </row>
    <row r="33" spans="1:9" ht="14.25">
      <c r="A33" s="200">
        <v>19</v>
      </c>
      <c r="B33" s="180">
        <v>911</v>
      </c>
      <c r="C33" s="180">
        <v>529</v>
      </c>
      <c r="D33" s="180">
        <v>382</v>
      </c>
      <c r="E33" s="201">
        <v>74</v>
      </c>
      <c r="F33" s="179">
        <v>16</v>
      </c>
      <c r="G33" s="180">
        <v>9</v>
      </c>
      <c r="H33" s="181">
        <v>7</v>
      </c>
      <c r="I33" s="198"/>
    </row>
    <row r="34" spans="1:9" ht="10.5" customHeight="1">
      <c r="A34" s="196"/>
      <c r="B34" s="177"/>
      <c r="C34" s="177"/>
      <c r="D34" s="177"/>
      <c r="E34" s="197"/>
      <c r="F34" s="176"/>
      <c r="G34" s="177"/>
      <c r="H34" s="178"/>
      <c r="I34" s="198"/>
    </row>
    <row r="35" spans="1:9" ht="14.25">
      <c r="A35" s="196" t="s">
        <v>249</v>
      </c>
      <c r="B35" s="177">
        <v>3937</v>
      </c>
      <c r="C35" s="177">
        <v>1831</v>
      </c>
      <c r="D35" s="177">
        <v>2106</v>
      </c>
      <c r="E35" s="197" t="s">
        <v>250</v>
      </c>
      <c r="F35" s="176">
        <v>92</v>
      </c>
      <c r="G35" s="177">
        <v>27</v>
      </c>
      <c r="H35" s="178">
        <v>65</v>
      </c>
      <c r="I35" s="198"/>
    </row>
    <row r="36" spans="1:9" ht="14.25">
      <c r="A36" s="196">
        <v>20</v>
      </c>
      <c r="B36" s="177">
        <v>509</v>
      </c>
      <c r="C36" s="177">
        <v>269</v>
      </c>
      <c r="D36" s="177">
        <v>240</v>
      </c>
      <c r="E36" s="197">
        <v>75</v>
      </c>
      <c r="F36" s="176">
        <v>21</v>
      </c>
      <c r="G36" s="177">
        <v>6</v>
      </c>
      <c r="H36" s="178">
        <v>15</v>
      </c>
      <c r="I36" s="198"/>
    </row>
    <row r="37" spans="1:9" ht="14.25">
      <c r="A37" s="196">
        <v>21</v>
      </c>
      <c r="B37" s="177">
        <v>716</v>
      </c>
      <c r="C37" s="177">
        <v>324</v>
      </c>
      <c r="D37" s="177">
        <v>392</v>
      </c>
      <c r="E37" s="197">
        <v>76</v>
      </c>
      <c r="F37" s="176">
        <v>12</v>
      </c>
      <c r="G37" s="177">
        <v>2</v>
      </c>
      <c r="H37" s="178">
        <v>10</v>
      </c>
      <c r="I37" s="198"/>
    </row>
    <row r="38" spans="1:9" ht="14.25">
      <c r="A38" s="196">
        <v>22</v>
      </c>
      <c r="B38" s="177">
        <v>740</v>
      </c>
      <c r="C38" s="177">
        <v>342</v>
      </c>
      <c r="D38" s="177">
        <v>398</v>
      </c>
      <c r="E38" s="197">
        <v>77</v>
      </c>
      <c r="F38" s="176">
        <v>26</v>
      </c>
      <c r="G38" s="177">
        <v>10</v>
      </c>
      <c r="H38" s="178">
        <v>16</v>
      </c>
      <c r="I38" s="198"/>
    </row>
    <row r="39" spans="1:9" ht="14.25">
      <c r="A39" s="196">
        <v>23</v>
      </c>
      <c r="B39" s="177">
        <v>1139</v>
      </c>
      <c r="C39" s="177">
        <v>495</v>
      </c>
      <c r="D39" s="177">
        <v>644</v>
      </c>
      <c r="E39" s="197">
        <v>78</v>
      </c>
      <c r="F39" s="176">
        <v>19</v>
      </c>
      <c r="G39" s="177">
        <v>5</v>
      </c>
      <c r="H39" s="178">
        <v>14</v>
      </c>
      <c r="I39" s="198"/>
    </row>
    <row r="40" spans="1:9" ht="14.25">
      <c r="A40" s="200">
        <v>24</v>
      </c>
      <c r="B40" s="180">
        <v>833</v>
      </c>
      <c r="C40" s="180">
        <v>401</v>
      </c>
      <c r="D40" s="180">
        <v>432</v>
      </c>
      <c r="E40" s="201">
        <v>79</v>
      </c>
      <c r="F40" s="179">
        <v>14</v>
      </c>
      <c r="G40" s="180">
        <v>4</v>
      </c>
      <c r="H40" s="181">
        <v>10</v>
      </c>
      <c r="I40" s="198"/>
    </row>
    <row r="41" spans="1:9" ht="10.5" customHeight="1">
      <c r="A41" s="196"/>
      <c r="B41" s="177"/>
      <c r="C41" s="177"/>
      <c r="D41" s="177"/>
      <c r="E41" s="197"/>
      <c r="F41" s="176"/>
      <c r="G41" s="177"/>
      <c r="H41" s="178"/>
      <c r="I41" s="198"/>
    </row>
    <row r="42" spans="1:9" ht="14.25">
      <c r="A42" s="196" t="s">
        <v>251</v>
      </c>
      <c r="B42" s="177">
        <v>3087</v>
      </c>
      <c r="C42" s="177">
        <v>1501</v>
      </c>
      <c r="D42" s="177">
        <v>1586</v>
      </c>
      <c r="E42" s="197" t="s">
        <v>252</v>
      </c>
      <c r="F42" s="176">
        <v>88</v>
      </c>
      <c r="G42" s="177">
        <v>19</v>
      </c>
      <c r="H42" s="178">
        <v>69</v>
      </c>
      <c r="I42" s="198"/>
    </row>
    <row r="43" spans="1:9" ht="14.25">
      <c r="A43" s="196">
        <v>25</v>
      </c>
      <c r="B43" s="177">
        <v>812</v>
      </c>
      <c r="C43" s="177">
        <v>426</v>
      </c>
      <c r="D43" s="177">
        <v>386</v>
      </c>
      <c r="E43" s="197">
        <v>80</v>
      </c>
      <c r="F43" s="176">
        <v>16</v>
      </c>
      <c r="G43" s="177">
        <v>3</v>
      </c>
      <c r="H43" s="178">
        <v>13</v>
      </c>
      <c r="I43" s="198"/>
    </row>
    <row r="44" spans="1:9" ht="14.25">
      <c r="A44" s="196">
        <v>26</v>
      </c>
      <c r="B44" s="177">
        <v>689</v>
      </c>
      <c r="C44" s="177">
        <v>349</v>
      </c>
      <c r="D44" s="177">
        <v>340</v>
      </c>
      <c r="E44" s="197">
        <v>81</v>
      </c>
      <c r="F44" s="176">
        <v>13</v>
      </c>
      <c r="G44" s="177">
        <v>3</v>
      </c>
      <c r="H44" s="178">
        <v>10</v>
      </c>
      <c r="I44" s="198"/>
    </row>
    <row r="45" spans="1:9" ht="14.25">
      <c r="A45" s="196">
        <v>27</v>
      </c>
      <c r="B45" s="177">
        <v>566</v>
      </c>
      <c r="C45" s="177">
        <v>244</v>
      </c>
      <c r="D45" s="177">
        <v>322</v>
      </c>
      <c r="E45" s="197">
        <v>82</v>
      </c>
      <c r="F45" s="176">
        <v>20</v>
      </c>
      <c r="G45" s="177">
        <v>4</v>
      </c>
      <c r="H45" s="178">
        <v>16</v>
      </c>
      <c r="I45" s="198"/>
    </row>
    <row r="46" spans="1:9" ht="14.25">
      <c r="A46" s="196">
        <v>28</v>
      </c>
      <c r="B46" s="177">
        <v>519</v>
      </c>
      <c r="C46" s="177">
        <v>252</v>
      </c>
      <c r="D46" s="177">
        <v>267</v>
      </c>
      <c r="E46" s="197">
        <v>83</v>
      </c>
      <c r="F46" s="176">
        <v>21</v>
      </c>
      <c r="G46" s="177">
        <v>5</v>
      </c>
      <c r="H46" s="178">
        <v>16</v>
      </c>
      <c r="I46" s="198"/>
    </row>
    <row r="47" spans="1:9" ht="14.25">
      <c r="A47" s="200">
        <v>29</v>
      </c>
      <c r="B47" s="180">
        <v>501</v>
      </c>
      <c r="C47" s="180">
        <v>230</v>
      </c>
      <c r="D47" s="180">
        <v>271</v>
      </c>
      <c r="E47" s="201">
        <v>84</v>
      </c>
      <c r="F47" s="179">
        <v>18</v>
      </c>
      <c r="G47" s="180">
        <v>4</v>
      </c>
      <c r="H47" s="181">
        <v>14</v>
      </c>
      <c r="I47" s="198"/>
    </row>
    <row r="48" spans="1:9" ht="10.5" customHeight="1">
      <c r="A48" s="196"/>
      <c r="B48" s="177"/>
      <c r="C48" s="177"/>
      <c r="D48" s="177"/>
      <c r="E48" s="197"/>
      <c r="F48" s="176"/>
      <c r="G48" s="177"/>
      <c r="H48" s="178"/>
      <c r="I48" s="198"/>
    </row>
    <row r="49" spans="1:9" ht="14.25">
      <c r="A49" s="196" t="s">
        <v>253</v>
      </c>
      <c r="B49" s="177">
        <v>1967</v>
      </c>
      <c r="C49" s="177">
        <v>936</v>
      </c>
      <c r="D49" s="177">
        <v>1031</v>
      </c>
      <c r="E49" s="197" t="s">
        <v>254</v>
      </c>
      <c r="F49" s="176">
        <v>51</v>
      </c>
      <c r="G49" s="177">
        <v>11</v>
      </c>
      <c r="H49" s="178">
        <v>40</v>
      </c>
      <c r="I49" s="198"/>
    </row>
    <row r="50" spans="1:9" ht="14.25">
      <c r="A50" s="196">
        <v>30</v>
      </c>
      <c r="B50" s="177">
        <v>454</v>
      </c>
      <c r="C50" s="177">
        <v>211</v>
      </c>
      <c r="D50" s="177">
        <v>243</v>
      </c>
      <c r="E50" s="197">
        <v>85</v>
      </c>
      <c r="F50" s="176">
        <v>19</v>
      </c>
      <c r="G50" s="177">
        <v>4</v>
      </c>
      <c r="H50" s="178">
        <v>15</v>
      </c>
      <c r="I50" s="198"/>
    </row>
    <row r="51" spans="1:9" ht="14.25">
      <c r="A51" s="196">
        <v>31</v>
      </c>
      <c r="B51" s="177">
        <v>443</v>
      </c>
      <c r="C51" s="177">
        <v>202</v>
      </c>
      <c r="D51" s="177">
        <v>241</v>
      </c>
      <c r="E51" s="197">
        <v>86</v>
      </c>
      <c r="F51" s="176">
        <v>11</v>
      </c>
      <c r="G51" s="177">
        <v>4</v>
      </c>
      <c r="H51" s="178">
        <v>7</v>
      </c>
      <c r="I51" s="198"/>
    </row>
    <row r="52" spans="1:9" ht="14.25">
      <c r="A52" s="196">
        <v>32</v>
      </c>
      <c r="B52" s="177">
        <v>380</v>
      </c>
      <c r="C52" s="177">
        <v>201</v>
      </c>
      <c r="D52" s="177">
        <v>179</v>
      </c>
      <c r="E52" s="197">
        <v>87</v>
      </c>
      <c r="F52" s="176">
        <v>10</v>
      </c>
      <c r="G52" s="177">
        <v>1</v>
      </c>
      <c r="H52" s="178">
        <v>9</v>
      </c>
      <c r="I52" s="198"/>
    </row>
    <row r="53" spans="1:9" ht="14.25">
      <c r="A53" s="196">
        <v>33</v>
      </c>
      <c r="B53" s="177">
        <v>367</v>
      </c>
      <c r="C53" s="177">
        <v>164</v>
      </c>
      <c r="D53" s="177">
        <v>203</v>
      </c>
      <c r="E53" s="197">
        <v>88</v>
      </c>
      <c r="F53" s="176">
        <v>5</v>
      </c>
      <c r="G53" s="177">
        <v>0</v>
      </c>
      <c r="H53" s="178">
        <v>5</v>
      </c>
      <c r="I53" s="198"/>
    </row>
    <row r="54" spans="1:9" ht="14.25">
      <c r="A54" s="200">
        <v>34</v>
      </c>
      <c r="B54" s="180">
        <v>323</v>
      </c>
      <c r="C54" s="180">
        <v>158</v>
      </c>
      <c r="D54" s="180">
        <v>165</v>
      </c>
      <c r="E54" s="201">
        <v>89</v>
      </c>
      <c r="F54" s="179">
        <v>6</v>
      </c>
      <c r="G54" s="180">
        <v>2</v>
      </c>
      <c r="H54" s="181">
        <v>4</v>
      </c>
      <c r="I54" s="198"/>
    </row>
    <row r="55" spans="1:9" ht="10.5" customHeight="1">
      <c r="A55" s="196"/>
      <c r="B55" s="177"/>
      <c r="C55" s="177"/>
      <c r="D55" s="177"/>
      <c r="E55" s="197"/>
      <c r="F55" s="176"/>
      <c r="G55" s="177"/>
      <c r="H55" s="178"/>
      <c r="I55" s="198"/>
    </row>
    <row r="56" spans="1:9" ht="14.25">
      <c r="A56" s="196" t="s">
        <v>255</v>
      </c>
      <c r="B56" s="177">
        <v>1167</v>
      </c>
      <c r="C56" s="177">
        <v>622</v>
      </c>
      <c r="D56" s="177">
        <v>545</v>
      </c>
      <c r="E56" s="197" t="s">
        <v>256</v>
      </c>
      <c r="F56" s="176">
        <v>22</v>
      </c>
      <c r="G56" s="177">
        <v>7</v>
      </c>
      <c r="H56" s="178">
        <v>15</v>
      </c>
      <c r="I56" s="198"/>
    </row>
    <row r="57" spans="1:9" ht="14.25">
      <c r="A57" s="196">
        <v>35</v>
      </c>
      <c r="B57" s="177">
        <v>285</v>
      </c>
      <c r="C57" s="177">
        <v>154</v>
      </c>
      <c r="D57" s="177">
        <v>131</v>
      </c>
      <c r="E57" s="197">
        <v>90</v>
      </c>
      <c r="F57" s="176">
        <v>5</v>
      </c>
      <c r="G57" s="177">
        <v>2</v>
      </c>
      <c r="H57" s="178">
        <v>3</v>
      </c>
      <c r="I57" s="198"/>
    </row>
    <row r="58" spans="1:9" ht="14.25">
      <c r="A58" s="196">
        <v>36</v>
      </c>
      <c r="B58" s="177">
        <v>264</v>
      </c>
      <c r="C58" s="177">
        <v>144</v>
      </c>
      <c r="D58" s="177">
        <v>120</v>
      </c>
      <c r="E58" s="197">
        <v>91</v>
      </c>
      <c r="F58" s="176">
        <v>6</v>
      </c>
      <c r="G58" s="177">
        <v>0</v>
      </c>
      <c r="H58" s="178">
        <v>6</v>
      </c>
      <c r="I58" s="198"/>
    </row>
    <row r="59" spans="1:9" ht="14.25">
      <c r="A59" s="196">
        <v>37</v>
      </c>
      <c r="B59" s="177">
        <v>186</v>
      </c>
      <c r="C59" s="177">
        <v>92</v>
      </c>
      <c r="D59" s="177">
        <v>94</v>
      </c>
      <c r="E59" s="197">
        <v>92</v>
      </c>
      <c r="F59" s="176">
        <v>6</v>
      </c>
      <c r="G59" s="177">
        <v>2</v>
      </c>
      <c r="H59" s="178">
        <v>4</v>
      </c>
      <c r="I59" s="198"/>
    </row>
    <row r="60" spans="1:9" ht="14.25">
      <c r="A60" s="196">
        <v>38</v>
      </c>
      <c r="B60" s="177">
        <v>245</v>
      </c>
      <c r="C60" s="177">
        <v>132</v>
      </c>
      <c r="D60" s="177">
        <v>113</v>
      </c>
      <c r="E60" s="197">
        <v>93</v>
      </c>
      <c r="F60" s="176">
        <v>0</v>
      </c>
      <c r="G60" s="177">
        <v>0</v>
      </c>
      <c r="H60" s="178">
        <v>0</v>
      </c>
      <c r="I60" s="198"/>
    </row>
    <row r="61" spans="1:9" ht="14.25">
      <c r="A61" s="200">
        <v>39</v>
      </c>
      <c r="B61" s="180">
        <v>187</v>
      </c>
      <c r="C61" s="180">
        <v>100</v>
      </c>
      <c r="D61" s="180">
        <v>87</v>
      </c>
      <c r="E61" s="201">
        <v>94</v>
      </c>
      <c r="F61" s="179">
        <v>5</v>
      </c>
      <c r="G61" s="180">
        <v>3</v>
      </c>
      <c r="H61" s="181">
        <v>2</v>
      </c>
      <c r="I61" s="198"/>
    </row>
    <row r="62" spans="1:9" ht="10.5" customHeight="1">
      <c r="A62" s="196"/>
      <c r="B62" s="177"/>
      <c r="C62" s="177"/>
      <c r="D62" s="177"/>
      <c r="E62" s="197"/>
      <c r="F62" s="176"/>
      <c r="G62" s="177"/>
      <c r="H62" s="178"/>
      <c r="I62" s="198"/>
    </row>
    <row r="63" spans="1:9" ht="14.25">
      <c r="A63" s="196" t="s">
        <v>257</v>
      </c>
      <c r="B63" s="177">
        <v>691</v>
      </c>
      <c r="C63" s="177">
        <v>424</v>
      </c>
      <c r="D63" s="177">
        <v>267</v>
      </c>
      <c r="E63" s="197" t="s">
        <v>258</v>
      </c>
      <c r="F63" s="176">
        <v>1</v>
      </c>
      <c r="G63" s="177"/>
      <c r="H63" s="178">
        <v>1</v>
      </c>
      <c r="I63" s="198"/>
    </row>
    <row r="64" spans="1:9" ht="14.25">
      <c r="A64" s="196">
        <v>40</v>
      </c>
      <c r="B64" s="177">
        <v>177</v>
      </c>
      <c r="C64" s="177">
        <v>106</v>
      </c>
      <c r="D64" s="177">
        <v>71</v>
      </c>
      <c r="E64" s="197">
        <v>95</v>
      </c>
      <c r="F64" s="176">
        <v>0</v>
      </c>
      <c r="G64" s="177">
        <v>0</v>
      </c>
      <c r="H64" s="178">
        <v>0</v>
      </c>
      <c r="I64" s="198"/>
    </row>
    <row r="65" spans="1:9" ht="14.25">
      <c r="A65" s="196">
        <v>41</v>
      </c>
      <c r="B65" s="177">
        <v>160</v>
      </c>
      <c r="C65" s="177">
        <v>93</v>
      </c>
      <c r="D65" s="177">
        <v>67</v>
      </c>
      <c r="E65" s="197">
        <v>96</v>
      </c>
      <c r="F65" s="176">
        <v>0</v>
      </c>
      <c r="G65" s="177">
        <v>0</v>
      </c>
      <c r="H65" s="178">
        <v>0</v>
      </c>
      <c r="I65" s="198"/>
    </row>
    <row r="66" spans="1:9" ht="14.25">
      <c r="A66" s="196">
        <v>42</v>
      </c>
      <c r="B66" s="177">
        <v>134</v>
      </c>
      <c r="C66" s="177">
        <v>86</v>
      </c>
      <c r="D66" s="177">
        <v>48</v>
      </c>
      <c r="E66" s="197">
        <v>97</v>
      </c>
      <c r="F66" s="176">
        <v>0</v>
      </c>
      <c r="G66" s="177">
        <v>0</v>
      </c>
      <c r="H66" s="178">
        <v>0</v>
      </c>
      <c r="I66" s="198"/>
    </row>
    <row r="67" spans="1:9" ht="14.25">
      <c r="A67" s="196">
        <v>43</v>
      </c>
      <c r="B67" s="177">
        <v>117</v>
      </c>
      <c r="C67" s="177">
        <v>70</v>
      </c>
      <c r="D67" s="177">
        <v>47</v>
      </c>
      <c r="E67" s="197">
        <v>98</v>
      </c>
      <c r="F67" s="176">
        <v>1</v>
      </c>
      <c r="G67" s="177">
        <v>0</v>
      </c>
      <c r="H67" s="178">
        <v>1</v>
      </c>
      <c r="I67" s="198"/>
    </row>
    <row r="68" spans="1:9" ht="14.25">
      <c r="A68" s="200">
        <v>44</v>
      </c>
      <c r="B68" s="180">
        <v>103</v>
      </c>
      <c r="C68" s="180">
        <v>69</v>
      </c>
      <c r="D68" s="180">
        <v>34</v>
      </c>
      <c r="E68" s="201">
        <v>99</v>
      </c>
      <c r="F68" s="179">
        <v>0</v>
      </c>
      <c r="G68" s="180">
        <v>0</v>
      </c>
      <c r="H68" s="181">
        <v>0</v>
      </c>
      <c r="I68" s="198"/>
    </row>
    <row r="69" spans="1:9" ht="10.5" customHeight="1">
      <c r="A69" s="196"/>
      <c r="B69" s="177"/>
      <c r="C69" s="177"/>
      <c r="D69" s="177"/>
      <c r="E69" s="197"/>
      <c r="F69" s="176"/>
      <c r="G69" s="177"/>
      <c r="H69" s="178"/>
      <c r="I69" s="198"/>
    </row>
    <row r="70" spans="1:9" ht="14.25">
      <c r="A70" s="196" t="s">
        <v>259</v>
      </c>
      <c r="B70" s="177">
        <v>540</v>
      </c>
      <c r="C70" s="177">
        <v>388</v>
      </c>
      <c r="D70" s="177">
        <v>152</v>
      </c>
      <c r="E70" s="197" t="s">
        <v>264</v>
      </c>
      <c r="F70" s="176">
        <v>1</v>
      </c>
      <c r="G70" s="177">
        <v>0</v>
      </c>
      <c r="H70" s="178">
        <v>1</v>
      </c>
      <c r="I70" s="198"/>
    </row>
    <row r="71" spans="1:9" ht="14.25">
      <c r="A71" s="196">
        <v>45</v>
      </c>
      <c r="B71" s="177">
        <v>135</v>
      </c>
      <c r="C71" s="177">
        <v>97</v>
      </c>
      <c r="D71" s="177">
        <v>38</v>
      </c>
      <c r="E71" s="197" t="s">
        <v>265</v>
      </c>
      <c r="F71" s="176">
        <v>1</v>
      </c>
      <c r="G71" s="177">
        <v>1</v>
      </c>
      <c r="H71" s="178">
        <v>0</v>
      </c>
      <c r="I71" s="198"/>
    </row>
    <row r="72" spans="1:9" ht="14.25">
      <c r="A72" s="196">
        <v>46</v>
      </c>
      <c r="B72" s="177">
        <v>102</v>
      </c>
      <c r="C72" s="177">
        <v>78</v>
      </c>
      <c r="D72" s="177">
        <v>24</v>
      </c>
      <c r="E72" s="197"/>
      <c r="F72" s="176"/>
      <c r="G72" s="177"/>
      <c r="H72" s="178"/>
      <c r="I72" s="198"/>
    </row>
    <row r="73" spans="1:9" ht="14.25">
      <c r="A73" s="196">
        <v>47</v>
      </c>
      <c r="B73" s="177">
        <v>102</v>
      </c>
      <c r="C73" s="177">
        <v>64</v>
      </c>
      <c r="D73" s="177">
        <v>38</v>
      </c>
      <c r="E73" s="197"/>
      <c r="F73" s="197"/>
      <c r="G73" s="177"/>
      <c r="H73" s="178"/>
      <c r="I73" s="198"/>
    </row>
    <row r="74" spans="1:9" ht="14.25">
      <c r="A74" s="196">
        <v>48</v>
      </c>
      <c r="B74" s="177">
        <v>103</v>
      </c>
      <c r="C74" s="177">
        <v>78</v>
      </c>
      <c r="D74" s="177">
        <v>25</v>
      </c>
      <c r="E74" s="197" t="s">
        <v>266</v>
      </c>
      <c r="F74" s="197"/>
      <c r="G74" s="177"/>
      <c r="H74" s="178"/>
      <c r="I74" s="198"/>
    </row>
    <row r="75" spans="1:9" ht="14.25">
      <c r="A75" s="200">
        <v>49</v>
      </c>
      <c r="B75" s="180">
        <v>98</v>
      </c>
      <c r="C75" s="180">
        <v>71</v>
      </c>
      <c r="D75" s="180">
        <v>27</v>
      </c>
      <c r="E75" s="197" t="s">
        <v>267</v>
      </c>
      <c r="F75" s="197"/>
      <c r="G75" s="177"/>
      <c r="H75" s="178"/>
      <c r="I75" s="182"/>
    </row>
    <row r="76" spans="1:9" ht="14.25">
      <c r="A76" s="196"/>
      <c r="B76" s="177"/>
      <c r="C76" s="177"/>
      <c r="D76" s="177"/>
      <c r="E76" s="197" t="s">
        <v>268</v>
      </c>
      <c r="F76" s="176">
        <f>B7+B14+B21</f>
        <v>1927</v>
      </c>
      <c r="G76" s="177">
        <f>C7+C14+C21</f>
        <v>1001</v>
      </c>
      <c r="H76" s="178">
        <f>D7+D14+D21</f>
        <v>926</v>
      </c>
      <c r="I76" s="182"/>
    </row>
    <row r="77" spans="1:9" ht="14.25">
      <c r="A77" s="196" t="s">
        <v>260</v>
      </c>
      <c r="B77" s="177">
        <v>500</v>
      </c>
      <c r="C77" s="177">
        <v>340</v>
      </c>
      <c r="D77" s="177">
        <v>160</v>
      </c>
      <c r="E77" s="197" t="s">
        <v>269</v>
      </c>
      <c r="F77" s="176">
        <f>B28+B35+B42+B49+B56+B63+B70+B77+F7+F14</f>
        <v>13787</v>
      </c>
      <c r="G77" s="177">
        <f>C28+C35+C42+C49+C56+C63+C70+C77+G7+G14</f>
        <v>7201</v>
      </c>
      <c r="H77" s="178">
        <f>D28+D35+D42+D49+D56+D63+D70+D77+H7+H14</f>
        <v>6586</v>
      </c>
      <c r="I77" s="182"/>
    </row>
    <row r="78" spans="1:9" ht="14.25">
      <c r="A78" s="196">
        <v>50</v>
      </c>
      <c r="B78" s="177">
        <v>103</v>
      </c>
      <c r="C78" s="177">
        <v>65</v>
      </c>
      <c r="D78" s="177">
        <v>38</v>
      </c>
      <c r="E78" s="197" t="s">
        <v>270</v>
      </c>
      <c r="F78" s="176">
        <f>F21+F28+F35+F42+F49+F56+F63+F70</f>
        <v>480</v>
      </c>
      <c r="G78" s="177">
        <f>G21+G28+G35+G42+G49+G56+G63+G70</f>
        <v>181</v>
      </c>
      <c r="H78" s="178">
        <f>H21+H28+H35+H42+H49+H56+H63+H70</f>
        <v>299</v>
      </c>
      <c r="I78" s="182"/>
    </row>
    <row r="79" spans="1:9" ht="14.25">
      <c r="A79" s="196">
        <v>51</v>
      </c>
      <c r="B79" s="177">
        <v>112</v>
      </c>
      <c r="C79" s="177">
        <v>81</v>
      </c>
      <c r="D79" s="177">
        <v>31</v>
      </c>
      <c r="E79" s="202" t="s">
        <v>271</v>
      </c>
      <c r="F79" s="176"/>
      <c r="G79" s="177"/>
      <c r="H79" s="178"/>
      <c r="I79" s="182"/>
    </row>
    <row r="80" spans="1:9" ht="14.25">
      <c r="A80" s="196">
        <v>52</v>
      </c>
      <c r="B80" s="177">
        <v>98</v>
      </c>
      <c r="C80" s="177">
        <v>62</v>
      </c>
      <c r="D80" s="177">
        <v>36</v>
      </c>
      <c r="E80" s="197" t="s">
        <v>268</v>
      </c>
      <c r="F80" s="176">
        <f>F76/$B$5*100</f>
        <v>11.89873417721519</v>
      </c>
      <c r="G80" s="177">
        <f>G76/$C$5*100</f>
        <v>11.939408396946565</v>
      </c>
      <c r="H80" s="178">
        <f>H76/$D$5*100</f>
        <v>11.855076174625529</v>
      </c>
      <c r="I80" s="182"/>
    </row>
    <row r="81" spans="1:9" ht="14.25">
      <c r="A81" s="196">
        <v>53</v>
      </c>
      <c r="B81" s="177">
        <v>91</v>
      </c>
      <c r="C81" s="177">
        <v>64</v>
      </c>
      <c r="D81" s="177">
        <v>27</v>
      </c>
      <c r="E81" s="197" t="s">
        <v>269</v>
      </c>
      <c r="F81" s="176">
        <f>F77/$B$5*100</f>
        <v>85.13121333744984</v>
      </c>
      <c r="G81" s="177">
        <f>G77/$C$5*100</f>
        <v>85.88979007633588</v>
      </c>
      <c r="H81" s="178">
        <f>H77/$D$5*100</f>
        <v>84.31698886186147</v>
      </c>
      <c r="I81" s="182"/>
    </row>
    <row r="82" spans="1:9" ht="15" thickBot="1">
      <c r="A82" s="203">
        <v>54</v>
      </c>
      <c r="B82" s="204">
        <v>96</v>
      </c>
      <c r="C82" s="204">
        <v>68</v>
      </c>
      <c r="D82" s="204">
        <v>28</v>
      </c>
      <c r="E82" s="205" t="s">
        <v>270</v>
      </c>
      <c r="F82" s="206">
        <f>F78/$B$5*100</f>
        <v>2.9638777400432232</v>
      </c>
      <c r="G82" s="204">
        <f>G78/$C$5*100</f>
        <v>2.1588740458015265</v>
      </c>
      <c r="H82" s="207">
        <f>H78/$D$5*100</f>
        <v>3.8279349635129947</v>
      </c>
      <c r="I82" s="182"/>
    </row>
    <row r="83" spans="1:9" ht="14.25">
      <c r="A83" s="274" t="s">
        <v>332</v>
      </c>
      <c r="B83" s="182"/>
      <c r="C83" s="182"/>
      <c r="D83" s="182"/>
      <c r="E83" s="182"/>
      <c r="F83" s="183"/>
      <c r="G83" s="182"/>
      <c r="H83" s="182"/>
      <c r="I83" s="18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287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153</v>
      </c>
      <c r="C5" s="108">
        <f>SUM(C7,C14,C21,C28,C35,C42,C49,C56,C63,C70,C77,G7,G14,G21,G28,G35,G42,G49,G56,G63,G70,G71)</f>
        <v>94</v>
      </c>
      <c r="D5" s="109">
        <f>SUM(D7,D14,D21,D28,D35,D42,D49,D56,D63,D70,D77,H7,H14,H21,H28,H35,H42,H49,H56,H63,H70,H71)</f>
        <v>59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7</v>
      </c>
      <c r="C7" s="136">
        <v>3</v>
      </c>
      <c r="D7" s="136">
        <v>4</v>
      </c>
      <c r="E7" s="117" t="s">
        <v>242</v>
      </c>
      <c r="F7" s="135">
        <v>9</v>
      </c>
      <c r="G7" s="136">
        <v>7</v>
      </c>
      <c r="H7" s="137">
        <v>2</v>
      </c>
      <c r="I7" s="119"/>
    </row>
    <row r="8" spans="1:9" ht="14.25">
      <c r="A8" s="115">
        <v>0</v>
      </c>
      <c r="B8" s="136" t="s">
        <v>210</v>
      </c>
      <c r="C8" s="136" t="s">
        <v>210</v>
      </c>
      <c r="D8" s="136" t="s">
        <v>210</v>
      </c>
      <c r="E8" s="117">
        <v>55</v>
      </c>
      <c r="F8" s="135">
        <v>3</v>
      </c>
      <c r="G8" s="136">
        <v>3</v>
      </c>
      <c r="H8" s="137">
        <v>0</v>
      </c>
      <c r="I8" s="119"/>
    </row>
    <row r="9" spans="1:9" ht="14.25">
      <c r="A9" s="115">
        <v>1</v>
      </c>
      <c r="B9" s="136">
        <v>2</v>
      </c>
      <c r="C9" s="136">
        <v>1</v>
      </c>
      <c r="D9" s="136">
        <v>1</v>
      </c>
      <c r="E9" s="117">
        <v>56</v>
      </c>
      <c r="F9" s="135">
        <v>2</v>
      </c>
      <c r="G9" s="136">
        <v>1</v>
      </c>
      <c r="H9" s="137">
        <v>1</v>
      </c>
      <c r="I9" s="119"/>
    </row>
    <row r="10" spans="1:9" ht="14.25">
      <c r="A10" s="115">
        <v>2</v>
      </c>
      <c r="B10" s="136">
        <v>1</v>
      </c>
      <c r="C10" s="136">
        <v>1</v>
      </c>
      <c r="D10" s="136">
        <v>0</v>
      </c>
      <c r="E10" s="117">
        <v>57</v>
      </c>
      <c r="F10" s="135">
        <v>2</v>
      </c>
      <c r="G10" s="136">
        <v>2</v>
      </c>
      <c r="H10" s="137">
        <v>0</v>
      </c>
      <c r="I10" s="119"/>
    </row>
    <row r="11" spans="1:9" ht="14.25">
      <c r="A11" s="115">
        <v>3</v>
      </c>
      <c r="B11" s="136">
        <v>4</v>
      </c>
      <c r="C11" s="136">
        <v>1</v>
      </c>
      <c r="D11" s="136">
        <v>3</v>
      </c>
      <c r="E11" s="117">
        <v>58</v>
      </c>
      <c r="F11" s="135">
        <v>1</v>
      </c>
      <c r="G11" s="136">
        <v>0</v>
      </c>
      <c r="H11" s="137">
        <v>1</v>
      </c>
      <c r="I11" s="119"/>
    </row>
    <row r="12" spans="1:9" ht="14.25">
      <c r="A12" s="120">
        <v>4</v>
      </c>
      <c r="B12" s="139" t="s">
        <v>210</v>
      </c>
      <c r="C12" s="139" t="s">
        <v>210</v>
      </c>
      <c r="D12" s="139" t="s">
        <v>210</v>
      </c>
      <c r="E12" s="122">
        <v>59</v>
      </c>
      <c r="F12" s="138">
        <v>1</v>
      </c>
      <c r="G12" s="139">
        <v>1</v>
      </c>
      <c r="H12" s="140">
        <v>0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5</v>
      </c>
      <c r="C14" s="136">
        <v>2</v>
      </c>
      <c r="D14" s="136">
        <v>3</v>
      </c>
      <c r="E14" s="117" t="s">
        <v>244</v>
      </c>
      <c r="F14" s="135">
        <v>2</v>
      </c>
      <c r="G14" s="136">
        <v>1</v>
      </c>
      <c r="H14" s="137">
        <v>1</v>
      </c>
      <c r="I14" s="119"/>
    </row>
    <row r="15" spans="1:9" ht="14.25">
      <c r="A15" s="115">
        <v>5</v>
      </c>
      <c r="B15" s="136">
        <v>2</v>
      </c>
      <c r="C15" s="136">
        <v>1</v>
      </c>
      <c r="D15" s="136">
        <v>1</v>
      </c>
      <c r="E15" s="117">
        <v>60</v>
      </c>
      <c r="F15" s="135" t="s">
        <v>210</v>
      </c>
      <c r="G15" s="136" t="s">
        <v>210</v>
      </c>
      <c r="H15" s="137" t="s">
        <v>210</v>
      </c>
      <c r="I15" s="119"/>
    </row>
    <row r="16" spans="1:9" ht="14.25">
      <c r="A16" s="115">
        <v>6</v>
      </c>
      <c r="B16" s="136" t="s">
        <v>210</v>
      </c>
      <c r="C16" s="136" t="s">
        <v>210</v>
      </c>
      <c r="D16" s="136" t="s">
        <v>210</v>
      </c>
      <c r="E16" s="117">
        <v>61</v>
      </c>
      <c r="F16" s="135">
        <v>1</v>
      </c>
      <c r="G16" s="136">
        <v>0</v>
      </c>
      <c r="H16" s="137">
        <v>1</v>
      </c>
      <c r="I16" s="119"/>
    </row>
    <row r="17" spans="1:9" ht="14.25">
      <c r="A17" s="115">
        <v>7</v>
      </c>
      <c r="B17" s="136">
        <v>2</v>
      </c>
      <c r="C17" s="136">
        <v>1</v>
      </c>
      <c r="D17" s="136">
        <v>1</v>
      </c>
      <c r="E17" s="117">
        <v>62</v>
      </c>
      <c r="F17" s="135" t="s">
        <v>210</v>
      </c>
      <c r="G17" s="136" t="s">
        <v>210</v>
      </c>
      <c r="H17" s="137" t="s">
        <v>210</v>
      </c>
      <c r="I17" s="119"/>
    </row>
    <row r="18" spans="1:9" ht="14.25">
      <c r="A18" s="115">
        <v>8</v>
      </c>
      <c r="B18" s="136" t="s">
        <v>210</v>
      </c>
      <c r="C18" s="136" t="s">
        <v>210</v>
      </c>
      <c r="D18" s="136" t="s">
        <v>210</v>
      </c>
      <c r="E18" s="117">
        <v>63</v>
      </c>
      <c r="F18" s="135">
        <v>1</v>
      </c>
      <c r="G18" s="136">
        <v>1</v>
      </c>
      <c r="H18" s="137">
        <v>0</v>
      </c>
      <c r="I18" s="119"/>
    </row>
    <row r="19" spans="1:9" ht="14.25">
      <c r="A19" s="120">
        <v>9</v>
      </c>
      <c r="B19" s="139">
        <v>1</v>
      </c>
      <c r="C19" s="139">
        <v>0</v>
      </c>
      <c r="D19" s="139">
        <v>1</v>
      </c>
      <c r="E19" s="122">
        <v>64</v>
      </c>
      <c r="F19" s="138" t="s">
        <v>210</v>
      </c>
      <c r="G19" s="139" t="s">
        <v>210</v>
      </c>
      <c r="H19" s="140" t="s">
        <v>210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9</v>
      </c>
      <c r="C21" s="136">
        <v>5</v>
      </c>
      <c r="D21" s="136">
        <v>4</v>
      </c>
      <c r="E21" s="117" t="s">
        <v>246</v>
      </c>
      <c r="F21" s="135">
        <v>2</v>
      </c>
      <c r="G21" s="136">
        <v>2</v>
      </c>
      <c r="H21" s="137">
        <v>0</v>
      </c>
      <c r="I21" s="119"/>
    </row>
    <row r="22" spans="1:9" ht="14.25">
      <c r="A22" s="115">
        <v>10</v>
      </c>
      <c r="B22" s="136">
        <v>4</v>
      </c>
      <c r="C22" s="136">
        <v>2</v>
      </c>
      <c r="D22" s="136">
        <v>2</v>
      </c>
      <c r="E22" s="117">
        <v>65</v>
      </c>
      <c r="F22" s="135">
        <v>1</v>
      </c>
      <c r="G22" s="136">
        <v>1</v>
      </c>
      <c r="H22" s="137">
        <v>0</v>
      </c>
      <c r="I22" s="119"/>
    </row>
    <row r="23" spans="1:9" ht="14.25">
      <c r="A23" s="115">
        <v>11</v>
      </c>
      <c r="B23" s="136" t="s">
        <v>210</v>
      </c>
      <c r="C23" s="136" t="s">
        <v>210</v>
      </c>
      <c r="D23" s="136" t="s">
        <v>210</v>
      </c>
      <c r="E23" s="117">
        <v>66</v>
      </c>
      <c r="F23" s="135" t="s">
        <v>210</v>
      </c>
      <c r="G23" s="136" t="s">
        <v>210</v>
      </c>
      <c r="H23" s="137" t="s">
        <v>210</v>
      </c>
      <c r="I23" s="119"/>
    </row>
    <row r="24" spans="1:9" ht="14.25">
      <c r="A24" s="115">
        <v>12</v>
      </c>
      <c r="B24" s="136">
        <v>3</v>
      </c>
      <c r="C24" s="136">
        <v>2</v>
      </c>
      <c r="D24" s="136">
        <v>1</v>
      </c>
      <c r="E24" s="117">
        <v>67</v>
      </c>
      <c r="F24" s="135" t="s">
        <v>210</v>
      </c>
      <c r="G24" s="136" t="s">
        <v>210</v>
      </c>
      <c r="H24" s="137" t="s">
        <v>210</v>
      </c>
      <c r="I24" s="119"/>
    </row>
    <row r="25" spans="1:9" ht="14.25">
      <c r="A25" s="115">
        <v>13</v>
      </c>
      <c r="B25" s="136">
        <v>1</v>
      </c>
      <c r="C25" s="136">
        <v>0</v>
      </c>
      <c r="D25" s="136">
        <v>1</v>
      </c>
      <c r="E25" s="117">
        <v>68</v>
      </c>
      <c r="F25" s="135">
        <v>1</v>
      </c>
      <c r="G25" s="136">
        <v>1</v>
      </c>
      <c r="H25" s="137">
        <v>0</v>
      </c>
      <c r="I25" s="119"/>
    </row>
    <row r="26" spans="1:9" ht="14.25">
      <c r="A26" s="120">
        <v>14</v>
      </c>
      <c r="B26" s="139">
        <v>1</v>
      </c>
      <c r="C26" s="139">
        <v>1</v>
      </c>
      <c r="D26" s="139">
        <v>0</v>
      </c>
      <c r="E26" s="122">
        <v>69</v>
      </c>
      <c r="F26" s="138" t="s">
        <v>210</v>
      </c>
      <c r="G26" s="139" t="s">
        <v>210</v>
      </c>
      <c r="H26" s="140" t="s">
        <v>210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13</v>
      </c>
      <c r="C28" s="136">
        <v>10</v>
      </c>
      <c r="D28" s="136">
        <v>3</v>
      </c>
      <c r="E28" s="117" t="s">
        <v>248</v>
      </c>
      <c r="F28" s="135">
        <v>0</v>
      </c>
      <c r="G28" s="136">
        <v>0</v>
      </c>
      <c r="H28" s="137">
        <v>0</v>
      </c>
      <c r="I28" s="119"/>
    </row>
    <row r="29" spans="1:9" ht="14.25">
      <c r="A29" s="115">
        <v>15</v>
      </c>
      <c r="B29" s="136" t="s">
        <v>210</v>
      </c>
      <c r="C29" s="136" t="s">
        <v>210</v>
      </c>
      <c r="D29" s="136" t="s">
        <v>210</v>
      </c>
      <c r="E29" s="117">
        <v>70</v>
      </c>
      <c r="F29" s="135" t="s">
        <v>210</v>
      </c>
      <c r="G29" s="136" t="s">
        <v>210</v>
      </c>
      <c r="H29" s="137" t="s">
        <v>210</v>
      </c>
      <c r="I29" s="119"/>
    </row>
    <row r="30" spans="1:9" ht="14.25">
      <c r="A30" s="115">
        <v>16</v>
      </c>
      <c r="B30" s="136" t="s">
        <v>210</v>
      </c>
      <c r="C30" s="136" t="s">
        <v>210</v>
      </c>
      <c r="D30" s="136" t="s">
        <v>210</v>
      </c>
      <c r="E30" s="117">
        <v>71</v>
      </c>
      <c r="F30" s="135" t="s">
        <v>210</v>
      </c>
      <c r="G30" s="136" t="s">
        <v>210</v>
      </c>
      <c r="H30" s="137" t="s">
        <v>210</v>
      </c>
      <c r="I30" s="119"/>
    </row>
    <row r="31" spans="1:9" ht="14.25">
      <c r="A31" s="115">
        <v>17</v>
      </c>
      <c r="B31" s="136">
        <v>1</v>
      </c>
      <c r="C31" s="136">
        <v>1</v>
      </c>
      <c r="D31" s="136">
        <v>0</v>
      </c>
      <c r="E31" s="117">
        <v>72</v>
      </c>
      <c r="F31" s="135" t="s">
        <v>210</v>
      </c>
      <c r="G31" s="136" t="s">
        <v>210</v>
      </c>
      <c r="H31" s="137" t="s">
        <v>210</v>
      </c>
      <c r="I31" s="119"/>
    </row>
    <row r="32" spans="1:9" ht="14.25">
      <c r="A32" s="115">
        <v>18</v>
      </c>
      <c r="B32" s="136">
        <v>1</v>
      </c>
      <c r="C32" s="136">
        <v>1</v>
      </c>
      <c r="D32" s="136">
        <v>0</v>
      </c>
      <c r="E32" s="117">
        <v>73</v>
      </c>
      <c r="F32" s="135" t="s">
        <v>210</v>
      </c>
      <c r="G32" s="136" t="s">
        <v>210</v>
      </c>
      <c r="H32" s="137" t="s">
        <v>210</v>
      </c>
      <c r="I32" s="119"/>
    </row>
    <row r="33" spans="1:9" ht="14.25">
      <c r="A33" s="120">
        <v>19</v>
      </c>
      <c r="B33" s="139">
        <v>11</v>
      </c>
      <c r="C33" s="139">
        <v>8</v>
      </c>
      <c r="D33" s="139">
        <v>3</v>
      </c>
      <c r="E33" s="122">
        <v>74</v>
      </c>
      <c r="F33" s="138" t="s">
        <v>210</v>
      </c>
      <c r="G33" s="139" t="s">
        <v>210</v>
      </c>
      <c r="H33" s="140" t="s">
        <v>210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30</v>
      </c>
      <c r="C35" s="136">
        <v>21</v>
      </c>
      <c r="D35" s="136">
        <v>9</v>
      </c>
      <c r="E35" s="117" t="s">
        <v>250</v>
      </c>
      <c r="F35" s="135">
        <v>3</v>
      </c>
      <c r="G35" s="136">
        <v>1</v>
      </c>
      <c r="H35" s="137">
        <v>2</v>
      </c>
      <c r="I35" s="119"/>
    </row>
    <row r="36" spans="1:9" ht="14.25">
      <c r="A36" s="115">
        <v>20</v>
      </c>
      <c r="B36" s="136">
        <v>4</v>
      </c>
      <c r="C36" s="136">
        <v>3</v>
      </c>
      <c r="D36" s="136">
        <v>1</v>
      </c>
      <c r="E36" s="117">
        <v>75</v>
      </c>
      <c r="F36" s="135">
        <v>1</v>
      </c>
      <c r="G36" s="136">
        <v>0</v>
      </c>
      <c r="H36" s="137">
        <v>1</v>
      </c>
      <c r="I36" s="119"/>
    </row>
    <row r="37" spans="1:9" ht="14.25">
      <c r="A37" s="115">
        <v>21</v>
      </c>
      <c r="B37" s="136">
        <v>3</v>
      </c>
      <c r="C37" s="136">
        <v>3</v>
      </c>
      <c r="D37" s="136">
        <v>0</v>
      </c>
      <c r="E37" s="117">
        <v>76</v>
      </c>
      <c r="F37" s="135" t="s">
        <v>210</v>
      </c>
      <c r="G37" s="136" t="s">
        <v>210</v>
      </c>
      <c r="H37" s="137" t="s">
        <v>210</v>
      </c>
      <c r="I37" s="119"/>
    </row>
    <row r="38" spans="1:9" ht="14.25">
      <c r="A38" s="115">
        <v>22</v>
      </c>
      <c r="B38" s="136">
        <v>3</v>
      </c>
      <c r="C38" s="136">
        <v>1</v>
      </c>
      <c r="D38" s="136">
        <v>2</v>
      </c>
      <c r="E38" s="117">
        <v>77</v>
      </c>
      <c r="F38" s="135">
        <v>1</v>
      </c>
      <c r="G38" s="136">
        <v>1</v>
      </c>
      <c r="H38" s="137">
        <v>0</v>
      </c>
      <c r="I38" s="119"/>
    </row>
    <row r="39" spans="1:9" ht="14.25">
      <c r="A39" s="115">
        <v>23</v>
      </c>
      <c r="B39" s="136">
        <v>11</v>
      </c>
      <c r="C39" s="136">
        <v>8</v>
      </c>
      <c r="D39" s="136">
        <v>3</v>
      </c>
      <c r="E39" s="117">
        <v>78</v>
      </c>
      <c r="F39" s="135">
        <v>1</v>
      </c>
      <c r="G39" s="136">
        <v>0</v>
      </c>
      <c r="H39" s="137">
        <v>1</v>
      </c>
      <c r="I39" s="119"/>
    </row>
    <row r="40" spans="1:9" ht="14.25">
      <c r="A40" s="120">
        <v>24</v>
      </c>
      <c r="B40" s="139">
        <v>9</v>
      </c>
      <c r="C40" s="139">
        <v>6</v>
      </c>
      <c r="D40" s="139">
        <v>3</v>
      </c>
      <c r="E40" s="122">
        <v>79</v>
      </c>
      <c r="F40" s="138"/>
      <c r="G40" s="139"/>
      <c r="H40" s="140"/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30</v>
      </c>
      <c r="C42" s="136">
        <v>17</v>
      </c>
      <c r="D42" s="136">
        <v>13</v>
      </c>
      <c r="E42" s="117" t="s">
        <v>252</v>
      </c>
      <c r="F42" s="135"/>
      <c r="G42" s="136"/>
      <c r="H42" s="137"/>
      <c r="I42" s="119"/>
    </row>
    <row r="43" spans="1:9" ht="14.25">
      <c r="A43" s="115">
        <v>25</v>
      </c>
      <c r="B43" s="136">
        <v>6</v>
      </c>
      <c r="C43" s="136">
        <v>3</v>
      </c>
      <c r="D43" s="136">
        <v>3</v>
      </c>
      <c r="E43" s="117">
        <v>80</v>
      </c>
      <c r="F43" s="135"/>
      <c r="G43" s="136"/>
      <c r="H43" s="137"/>
      <c r="I43" s="119"/>
    </row>
    <row r="44" spans="1:9" ht="14.25">
      <c r="A44" s="115">
        <v>26</v>
      </c>
      <c r="B44" s="136">
        <v>9</v>
      </c>
      <c r="C44" s="136">
        <v>7</v>
      </c>
      <c r="D44" s="136">
        <v>2</v>
      </c>
      <c r="E44" s="117">
        <v>81</v>
      </c>
      <c r="F44" s="135"/>
      <c r="G44" s="136"/>
      <c r="H44" s="137"/>
      <c r="I44" s="119"/>
    </row>
    <row r="45" spans="1:9" ht="14.25">
      <c r="A45" s="115">
        <v>27</v>
      </c>
      <c r="B45" s="136">
        <v>2</v>
      </c>
      <c r="C45" s="136">
        <v>1</v>
      </c>
      <c r="D45" s="136">
        <v>1</v>
      </c>
      <c r="E45" s="117">
        <v>82</v>
      </c>
      <c r="F45" s="135"/>
      <c r="G45" s="136"/>
      <c r="H45" s="137"/>
      <c r="I45" s="119"/>
    </row>
    <row r="46" spans="1:9" ht="14.25">
      <c r="A46" s="115">
        <v>28</v>
      </c>
      <c r="B46" s="136">
        <v>7</v>
      </c>
      <c r="C46" s="136">
        <v>4</v>
      </c>
      <c r="D46" s="136">
        <v>3</v>
      </c>
      <c r="E46" s="117">
        <v>83</v>
      </c>
      <c r="F46" s="135"/>
      <c r="G46" s="136"/>
      <c r="H46" s="137"/>
      <c r="I46" s="119"/>
    </row>
    <row r="47" spans="1:9" ht="14.25">
      <c r="A47" s="120">
        <v>29</v>
      </c>
      <c r="B47" s="139">
        <v>6</v>
      </c>
      <c r="C47" s="139">
        <v>2</v>
      </c>
      <c r="D47" s="139">
        <v>4</v>
      </c>
      <c r="E47" s="122">
        <v>84</v>
      </c>
      <c r="F47" s="138"/>
      <c r="G47" s="139"/>
      <c r="H47" s="140"/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19</v>
      </c>
      <c r="C49" s="136">
        <v>11</v>
      </c>
      <c r="D49" s="136">
        <v>8</v>
      </c>
      <c r="E49" s="117" t="s">
        <v>254</v>
      </c>
      <c r="F49" s="135"/>
      <c r="G49" s="136"/>
      <c r="H49" s="137"/>
      <c r="I49" s="119"/>
    </row>
    <row r="50" spans="1:9" ht="14.25">
      <c r="A50" s="115">
        <v>30</v>
      </c>
      <c r="B50" s="136">
        <v>5</v>
      </c>
      <c r="C50" s="136">
        <v>3</v>
      </c>
      <c r="D50" s="136">
        <v>2</v>
      </c>
      <c r="E50" s="117">
        <v>85</v>
      </c>
      <c r="F50" s="135"/>
      <c r="G50" s="136"/>
      <c r="H50" s="137"/>
      <c r="I50" s="119"/>
    </row>
    <row r="51" spans="1:9" ht="14.25">
      <c r="A51" s="115">
        <v>31</v>
      </c>
      <c r="B51" s="136">
        <v>5</v>
      </c>
      <c r="C51" s="136">
        <v>4</v>
      </c>
      <c r="D51" s="136">
        <v>1</v>
      </c>
      <c r="E51" s="117">
        <v>86</v>
      </c>
      <c r="F51" s="135"/>
      <c r="G51" s="136"/>
      <c r="H51" s="137"/>
      <c r="I51" s="119"/>
    </row>
    <row r="52" spans="1:9" ht="14.25">
      <c r="A52" s="115">
        <v>32</v>
      </c>
      <c r="B52" s="136">
        <v>2</v>
      </c>
      <c r="C52" s="136">
        <v>1</v>
      </c>
      <c r="D52" s="136">
        <v>1</v>
      </c>
      <c r="E52" s="117">
        <v>87</v>
      </c>
      <c r="F52" s="135"/>
      <c r="G52" s="136"/>
      <c r="H52" s="137"/>
      <c r="I52" s="119"/>
    </row>
    <row r="53" spans="1:9" ht="14.25">
      <c r="A53" s="115">
        <v>33</v>
      </c>
      <c r="B53" s="136">
        <v>5</v>
      </c>
      <c r="C53" s="136">
        <v>2</v>
      </c>
      <c r="D53" s="136">
        <v>3</v>
      </c>
      <c r="E53" s="117">
        <v>88</v>
      </c>
      <c r="F53" s="135"/>
      <c r="G53" s="136"/>
      <c r="H53" s="137"/>
      <c r="I53" s="119"/>
    </row>
    <row r="54" spans="1:9" ht="14.25">
      <c r="A54" s="120">
        <v>34</v>
      </c>
      <c r="B54" s="139">
        <v>2</v>
      </c>
      <c r="C54" s="139">
        <v>1</v>
      </c>
      <c r="D54" s="139">
        <v>1</v>
      </c>
      <c r="E54" s="122">
        <v>89</v>
      </c>
      <c r="F54" s="138"/>
      <c r="G54" s="139"/>
      <c r="H54" s="140"/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5</v>
      </c>
      <c r="C56" s="136">
        <v>3</v>
      </c>
      <c r="D56" s="136">
        <v>2</v>
      </c>
      <c r="E56" s="117" t="s">
        <v>256</v>
      </c>
      <c r="F56" s="135"/>
      <c r="G56" s="136"/>
      <c r="H56" s="137"/>
      <c r="I56" s="119"/>
    </row>
    <row r="57" spans="1:9" ht="14.25">
      <c r="A57" s="115">
        <v>35</v>
      </c>
      <c r="B57" s="136" t="s">
        <v>210</v>
      </c>
      <c r="C57" s="136" t="s">
        <v>210</v>
      </c>
      <c r="D57" s="136" t="s">
        <v>210</v>
      </c>
      <c r="E57" s="117">
        <v>90</v>
      </c>
      <c r="F57" s="135"/>
      <c r="G57" s="136"/>
      <c r="H57" s="137"/>
      <c r="I57" s="119"/>
    </row>
    <row r="58" spans="1:9" ht="14.25">
      <c r="A58" s="115">
        <v>36</v>
      </c>
      <c r="B58" s="136">
        <v>1</v>
      </c>
      <c r="C58" s="136">
        <v>1</v>
      </c>
      <c r="D58" s="136">
        <v>0</v>
      </c>
      <c r="E58" s="117">
        <v>91</v>
      </c>
      <c r="F58" s="135"/>
      <c r="G58" s="136"/>
      <c r="H58" s="137"/>
      <c r="I58" s="119"/>
    </row>
    <row r="59" spans="1:9" ht="14.25">
      <c r="A59" s="115">
        <v>37</v>
      </c>
      <c r="B59" s="136" t="s">
        <v>210</v>
      </c>
      <c r="C59" s="136" t="s">
        <v>210</v>
      </c>
      <c r="D59" s="136" t="s">
        <v>210</v>
      </c>
      <c r="E59" s="117">
        <v>92</v>
      </c>
      <c r="F59" s="135"/>
      <c r="G59" s="136"/>
      <c r="H59" s="137"/>
      <c r="I59" s="119"/>
    </row>
    <row r="60" spans="1:9" ht="14.25">
      <c r="A60" s="115">
        <v>38</v>
      </c>
      <c r="B60" s="136">
        <v>2</v>
      </c>
      <c r="C60" s="136">
        <v>2</v>
      </c>
      <c r="D60" s="136">
        <v>0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>
        <v>2</v>
      </c>
      <c r="C61" s="139">
        <v>0</v>
      </c>
      <c r="D61" s="139">
        <v>2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9</v>
      </c>
      <c r="C63" s="136">
        <v>3</v>
      </c>
      <c r="D63" s="136">
        <v>6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4</v>
      </c>
      <c r="C64" s="136">
        <v>1</v>
      </c>
      <c r="D64" s="136">
        <v>3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2</v>
      </c>
      <c r="C65" s="136">
        <v>0</v>
      </c>
      <c r="D65" s="136">
        <v>2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3</v>
      </c>
      <c r="C66" s="136">
        <v>2</v>
      </c>
      <c r="D66" s="136">
        <v>1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 t="s">
        <v>210</v>
      </c>
      <c r="C67" s="136" t="s">
        <v>210</v>
      </c>
      <c r="D67" s="136" t="s">
        <v>210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 t="s">
        <v>210</v>
      </c>
      <c r="C68" s="139" t="s">
        <v>210</v>
      </c>
      <c r="D68" s="139" t="s">
        <v>210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4</v>
      </c>
      <c r="C70" s="136">
        <v>4</v>
      </c>
      <c r="D70" s="136">
        <v>0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 t="s">
        <v>210</v>
      </c>
      <c r="C71" s="136" t="s">
        <v>210</v>
      </c>
      <c r="D71" s="136" t="s">
        <v>210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3</v>
      </c>
      <c r="C72" s="136">
        <v>3</v>
      </c>
      <c r="D72" s="136">
        <v>0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 t="s">
        <v>210</v>
      </c>
      <c r="C73" s="136" t="s">
        <v>210</v>
      </c>
      <c r="D73" s="136" t="s">
        <v>210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1</v>
      </c>
      <c r="C74" s="136">
        <v>1</v>
      </c>
      <c r="D74" s="136">
        <v>0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 t="s">
        <v>210</v>
      </c>
      <c r="C75" s="139" t="s">
        <v>210</v>
      </c>
      <c r="D75" s="139" t="s">
        <v>210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21</v>
      </c>
      <c r="G76" s="116">
        <f>C7+C14+C21</f>
        <v>10</v>
      </c>
      <c r="H76" s="110">
        <f>D7+D14+D21</f>
        <v>11</v>
      </c>
    </row>
    <row r="77" spans="1:8" ht="14.25">
      <c r="A77" s="115" t="s">
        <v>260</v>
      </c>
      <c r="B77" s="136">
        <v>6</v>
      </c>
      <c r="C77" s="136">
        <v>4</v>
      </c>
      <c r="D77" s="136">
        <v>2</v>
      </c>
      <c r="E77" s="117" t="s">
        <v>269</v>
      </c>
      <c r="F77" s="118">
        <f>B28+B35+B42+B49+B56+B63+B70+B77+F7+F14</f>
        <v>127</v>
      </c>
      <c r="G77" s="116">
        <f>C28+C35+C42+C49+C56+C63+C70+C77+G7+G14</f>
        <v>81</v>
      </c>
      <c r="H77" s="110">
        <f>D28+D35+D42+D49+D56+D63+D70+D77+H7+H14</f>
        <v>46</v>
      </c>
    </row>
    <row r="78" spans="1:8" ht="14.25">
      <c r="A78" s="115">
        <v>50</v>
      </c>
      <c r="B78" s="136">
        <v>3</v>
      </c>
      <c r="C78" s="136">
        <v>2</v>
      </c>
      <c r="D78" s="136">
        <v>1</v>
      </c>
      <c r="E78" s="117" t="s">
        <v>270</v>
      </c>
      <c r="F78" s="118">
        <f>F21+F28+F35+F42+F49+F56+F63+F70</f>
        <v>5</v>
      </c>
      <c r="G78" s="116">
        <f>G21+G28+G35+G42+G49+G56+G63+G70</f>
        <v>3</v>
      </c>
      <c r="H78" s="110">
        <f>H21+H28+H35+H42+H49+H56+H63+H70</f>
        <v>2</v>
      </c>
    </row>
    <row r="79" spans="1:8" ht="14.25">
      <c r="A79" s="115">
        <v>51</v>
      </c>
      <c r="B79" s="136" t="s">
        <v>210</v>
      </c>
      <c r="C79" s="136" t="s">
        <v>210</v>
      </c>
      <c r="D79" s="136" t="s">
        <v>210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 t="s">
        <v>210</v>
      </c>
      <c r="C80" s="136" t="s">
        <v>210</v>
      </c>
      <c r="D80" s="136" t="s">
        <v>210</v>
      </c>
      <c r="E80" s="117" t="s">
        <v>268</v>
      </c>
      <c r="F80" s="126">
        <f>F76/$B$5*100</f>
        <v>13.725490196078432</v>
      </c>
      <c r="G80" s="127">
        <f>G76/$C$5*100</f>
        <v>10.638297872340425</v>
      </c>
      <c r="H80" s="128">
        <f>H76/$D$5*100</f>
        <v>18.64406779661017</v>
      </c>
    </row>
    <row r="81" spans="1:8" ht="14.25">
      <c r="A81" s="115">
        <v>53</v>
      </c>
      <c r="B81" s="136">
        <v>1</v>
      </c>
      <c r="C81" s="136">
        <v>1</v>
      </c>
      <c r="D81" s="136">
        <v>0</v>
      </c>
      <c r="E81" s="117" t="s">
        <v>269</v>
      </c>
      <c r="F81" s="126">
        <f>F77/$B$5*100</f>
        <v>83.00653594771242</v>
      </c>
      <c r="G81" s="127">
        <f>G77/$C$5*100</f>
        <v>86.17021276595744</v>
      </c>
      <c r="H81" s="128">
        <f>H77/$D$5*100</f>
        <v>77.96610169491525</v>
      </c>
    </row>
    <row r="82" spans="1:8" ht="15" thickBot="1">
      <c r="A82" s="129">
        <v>54</v>
      </c>
      <c r="B82" s="141">
        <v>2</v>
      </c>
      <c r="C82" s="141">
        <v>1</v>
      </c>
      <c r="D82" s="141">
        <v>1</v>
      </c>
      <c r="E82" s="131" t="s">
        <v>270</v>
      </c>
      <c r="F82" s="132">
        <f>F78/$B$5*100</f>
        <v>3.2679738562091507</v>
      </c>
      <c r="G82" s="133">
        <f>G78/$C$5*100</f>
        <v>3.1914893617021276</v>
      </c>
      <c r="H82" s="134">
        <f>H78/$D$5*100</f>
        <v>3.389830508474576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288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112</v>
      </c>
      <c r="C5" s="108">
        <f>SUM(C7,C14,C21,C28,C35,C42,C49,C56,C63,C70,C77,G7,G14,G21,G28,G35,G42,G49,G56,G63,G70,G71)</f>
        <v>68</v>
      </c>
      <c r="D5" s="109">
        <f>SUM(D7,D14,D21,D28,D35,D42,D49,D56,D63,D70,D77,H7,H14,H21,H28,H35,H42,H49,H56,H63,H70,H71)</f>
        <v>44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4</v>
      </c>
      <c r="C7" s="136">
        <v>3</v>
      </c>
      <c r="D7" s="136">
        <v>1</v>
      </c>
      <c r="E7" s="117" t="s">
        <v>242</v>
      </c>
      <c r="F7" s="135">
        <v>2</v>
      </c>
      <c r="G7" s="136">
        <v>2</v>
      </c>
      <c r="H7" s="137">
        <v>0</v>
      </c>
      <c r="I7" s="119"/>
    </row>
    <row r="8" spans="1:9" ht="14.25">
      <c r="A8" s="115">
        <v>0</v>
      </c>
      <c r="B8" s="136">
        <v>1</v>
      </c>
      <c r="C8" s="136">
        <v>1</v>
      </c>
      <c r="D8" s="136">
        <v>0</v>
      </c>
      <c r="E8" s="117">
        <v>55</v>
      </c>
      <c r="F8" s="135">
        <v>1</v>
      </c>
      <c r="G8" s="136">
        <v>1</v>
      </c>
      <c r="H8" s="137">
        <v>0</v>
      </c>
      <c r="I8" s="119"/>
    </row>
    <row r="9" spans="1:9" ht="14.25">
      <c r="A9" s="115">
        <v>1</v>
      </c>
      <c r="B9" s="136" t="s">
        <v>210</v>
      </c>
      <c r="C9" s="136" t="s">
        <v>210</v>
      </c>
      <c r="D9" s="136" t="s">
        <v>210</v>
      </c>
      <c r="E9" s="117">
        <v>56</v>
      </c>
      <c r="F9" s="135">
        <v>1</v>
      </c>
      <c r="G9" s="136">
        <v>1</v>
      </c>
      <c r="H9" s="137">
        <v>0</v>
      </c>
      <c r="I9" s="119"/>
    </row>
    <row r="10" spans="1:9" ht="14.25">
      <c r="A10" s="115">
        <v>2</v>
      </c>
      <c r="B10" s="136">
        <v>1</v>
      </c>
      <c r="C10" s="136">
        <v>0</v>
      </c>
      <c r="D10" s="136">
        <v>1</v>
      </c>
      <c r="E10" s="117">
        <v>57</v>
      </c>
      <c r="F10" s="135" t="s">
        <v>210</v>
      </c>
      <c r="G10" s="136" t="s">
        <v>210</v>
      </c>
      <c r="H10" s="137" t="s">
        <v>210</v>
      </c>
      <c r="I10" s="119"/>
    </row>
    <row r="11" spans="1:9" ht="14.25">
      <c r="A11" s="115">
        <v>3</v>
      </c>
      <c r="B11" s="136" t="s">
        <v>210</v>
      </c>
      <c r="C11" s="136" t="s">
        <v>210</v>
      </c>
      <c r="D11" s="136" t="s">
        <v>210</v>
      </c>
      <c r="E11" s="117">
        <v>58</v>
      </c>
      <c r="F11" s="135" t="s">
        <v>210</v>
      </c>
      <c r="G11" s="136" t="s">
        <v>210</v>
      </c>
      <c r="H11" s="137" t="s">
        <v>210</v>
      </c>
      <c r="I11" s="119"/>
    </row>
    <row r="12" spans="1:9" ht="14.25">
      <c r="A12" s="120">
        <v>4</v>
      </c>
      <c r="B12" s="139">
        <v>2</v>
      </c>
      <c r="C12" s="139">
        <v>2</v>
      </c>
      <c r="D12" s="139">
        <v>0</v>
      </c>
      <c r="E12" s="122">
        <v>59</v>
      </c>
      <c r="F12" s="138" t="s">
        <v>210</v>
      </c>
      <c r="G12" s="139" t="s">
        <v>210</v>
      </c>
      <c r="H12" s="140" t="s">
        <v>210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6</v>
      </c>
      <c r="C14" s="136">
        <v>4</v>
      </c>
      <c r="D14" s="136">
        <v>2</v>
      </c>
      <c r="E14" s="117" t="s">
        <v>244</v>
      </c>
      <c r="F14" s="135">
        <v>3</v>
      </c>
      <c r="G14" s="136">
        <v>3</v>
      </c>
      <c r="H14" s="137">
        <v>0</v>
      </c>
      <c r="I14" s="119"/>
    </row>
    <row r="15" spans="1:9" ht="14.25">
      <c r="A15" s="115">
        <v>5</v>
      </c>
      <c r="B15" s="136">
        <v>2</v>
      </c>
      <c r="C15" s="136">
        <v>2</v>
      </c>
      <c r="D15" s="136">
        <v>0</v>
      </c>
      <c r="E15" s="117">
        <v>60</v>
      </c>
      <c r="F15" s="135" t="s">
        <v>210</v>
      </c>
      <c r="G15" s="136" t="s">
        <v>210</v>
      </c>
      <c r="H15" s="137" t="s">
        <v>210</v>
      </c>
      <c r="I15" s="119"/>
    </row>
    <row r="16" spans="1:9" ht="14.25">
      <c r="A16" s="115">
        <v>6</v>
      </c>
      <c r="B16" s="136" t="s">
        <v>210</v>
      </c>
      <c r="C16" s="136" t="s">
        <v>210</v>
      </c>
      <c r="D16" s="136" t="s">
        <v>210</v>
      </c>
      <c r="E16" s="117">
        <v>61</v>
      </c>
      <c r="F16" s="135">
        <v>1</v>
      </c>
      <c r="G16" s="136">
        <v>1</v>
      </c>
      <c r="H16" s="137">
        <v>0</v>
      </c>
      <c r="I16" s="119"/>
    </row>
    <row r="17" spans="1:9" ht="14.25">
      <c r="A17" s="115">
        <v>7</v>
      </c>
      <c r="B17" s="136" t="s">
        <v>210</v>
      </c>
      <c r="C17" s="136" t="s">
        <v>210</v>
      </c>
      <c r="D17" s="136" t="s">
        <v>210</v>
      </c>
      <c r="E17" s="117">
        <v>62</v>
      </c>
      <c r="F17" s="135">
        <v>1</v>
      </c>
      <c r="G17" s="136">
        <v>1</v>
      </c>
      <c r="H17" s="137">
        <v>0</v>
      </c>
      <c r="I17" s="119"/>
    </row>
    <row r="18" spans="1:9" ht="14.25">
      <c r="A18" s="115">
        <v>8</v>
      </c>
      <c r="B18" s="136">
        <v>2</v>
      </c>
      <c r="C18" s="136">
        <v>1</v>
      </c>
      <c r="D18" s="136">
        <v>1</v>
      </c>
      <c r="E18" s="117">
        <v>63</v>
      </c>
      <c r="F18" s="135" t="s">
        <v>210</v>
      </c>
      <c r="G18" s="136" t="s">
        <v>210</v>
      </c>
      <c r="H18" s="137" t="s">
        <v>210</v>
      </c>
      <c r="I18" s="119"/>
    </row>
    <row r="19" spans="1:9" ht="14.25">
      <c r="A19" s="120">
        <v>9</v>
      </c>
      <c r="B19" s="139">
        <v>2</v>
      </c>
      <c r="C19" s="139">
        <v>1</v>
      </c>
      <c r="D19" s="139">
        <v>1</v>
      </c>
      <c r="E19" s="122">
        <v>64</v>
      </c>
      <c r="F19" s="138">
        <v>1</v>
      </c>
      <c r="G19" s="139">
        <v>1</v>
      </c>
      <c r="H19" s="140">
        <v>0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6</v>
      </c>
      <c r="C21" s="136">
        <v>1</v>
      </c>
      <c r="D21" s="136">
        <v>5</v>
      </c>
      <c r="E21" s="117" t="s">
        <v>246</v>
      </c>
      <c r="F21" s="135">
        <v>1</v>
      </c>
      <c r="G21" s="136">
        <v>0</v>
      </c>
      <c r="H21" s="137">
        <v>1</v>
      </c>
      <c r="I21" s="119"/>
    </row>
    <row r="22" spans="1:9" ht="14.25">
      <c r="A22" s="115">
        <v>10</v>
      </c>
      <c r="B22" s="136">
        <v>2</v>
      </c>
      <c r="C22" s="136">
        <v>1</v>
      </c>
      <c r="D22" s="136">
        <v>1</v>
      </c>
      <c r="E22" s="117">
        <v>65</v>
      </c>
      <c r="F22" s="135" t="s">
        <v>210</v>
      </c>
      <c r="G22" s="136" t="s">
        <v>210</v>
      </c>
      <c r="H22" s="137" t="s">
        <v>210</v>
      </c>
      <c r="I22" s="119"/>
    </row>
    <row r="23" spans="1:9" ht="14.25">
      <c r="A23" s="115">
        <v>11</v>
      </c>
      <c r="B23" s="136">
        <v>2</v>
      </c>
      <c r="C23" s="136">
        <v>0</v>
      </c>
      <c r="D23" s="136">
        <v>2</v>
      </c>
      <c r="E23" s="117">
        <v>66</v>
      </c>
      <c r="F23" s="135" t="s">
        <v>210</v>
      </c>
      <c r="G23" s="136" t="s">
        <v>210</v>
      </c>
      <c r="H23" s="137" t="s">
        <v>210</v>
      </c>
      <c r="I23" s="119"/>
    </row>
    <row r="24" spans="1:9" ht="14.25">
      <c r="A24" s="115">
        <v>12</v>
      </c>
      <c r="B24" s="136">
        <v>1</v>
      </c>
      <c r="C24" s="136">
        <v>0</v>
      </c>
      <c r="D24" s="136">
        <v>1</v>
      </c>
      <c r="E24" s="117">
        <v>67</v>
      </c>
      <c r="F24" s="135" t="s">
        <v>210</v>
      </c>
      <c r="G24" s="136" t="s">
        <v>210</v>
      </c>
      <c r="H24" s="137" t="s">
        <v>210</v>
      </c>
      <c r="I24" s="119"/>
    </row>
    <row r="25" spans="1:9" ht="14.25">
      <c r="A25" s="115">
        <v>13</v>
      </c>
      <c r="B25" s="136">
        <v>1</v>
      </c>
      <c r="C25" s="136">
        <v>0</v>
      </c>
      <c r="D25" s="136">
        <v>1</v>
      </c>
      <c r="E25" s="117">
        <v>68</v>
      </c>
      <c r="F25" s="135">
        <v>1</v>
      </c>
      <c r="G25" s="136">
        <v>0</v>
      </c>
      <c r="H25" s="137">
        <v>1</v>
      </c>
      <c r="I25" s="119"/>
    </row>
    <row r="26" spans="1:9" ht="14.25">
      <c r="A26" s="120">
        <v>14</v>
      </c>
      <c r="B26" s="139" t="s">
        <v>210</v>
      </c>
      <c r="C26" s="139" t="s">
        <v>210</v>
      </c>
      <c r="D26" s="139" t="s">
        <v>210</v>
      </c>
      <c r="E26" s="122">
        <v>69</v>
      </c>
      <c r="F26" s="138" t="s">
        <v>210</v>
      </c>
      <c r="G26" s="139" t="s">
        <v>210</v>
      </c>
      <c r="H26" s="140" t="s">
        <v>210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5</v>
      </c>
      <c r="C28" s="136">
        <v>4</v>
      </c>
      <c r="D28" s="136">
        <v>1</v>
      </c>
      <c r="E28" s="117" t="s">
        <v>248</v>
      </c>
      <c r="F28" s="135">
        <v>1</v>
      </c>
      <c r="G28" s="136">
        <v>0</v>
      </c>
      <c r="H28" s="137">
        <v>1</v>
      </c>
      <c r="I28" s="119"/>
    </row>
    <row r="29" spans="1:9" ht="14.25">
      <c r="A29" s="115">
        <v>15</v>
      </c>
      <c r="B29" s="136" t="s">
        <v>210</v>
      </c>
      <c r="C29" s="136" t="s">
        <v>210</v>
      </c>
      <c r="D29" s="136" t="s">
        <v>210</v>
      </c>
      <c r="E29" s="117">
        <v>70</v>
      </c>
      <c r="F29" s="135" t="s">
        <v>210</v>
      </c>
      <c r="G29" s="136" t="s">
        <v>210</v>
      </c>
      <c r="H29" s="137" t="s">
        <v>210</v>
      </c>
      <c r="I29" s="119"/>
    </row>
    <row r="30" spans="1:9" ht="14.25">
      <c r="A30" s="115">
        <v>16</v>
      </c>
      <c r="B30" s="136" t="s">
        <v>210</v>
      </c>
      <c r="C30" s="136" t="s">
        <v>210</v>
      </c>
      <c r="D30" s="136" t="s">
        <v>210</v>
      </c>
      <c r="E30" s="117">
        <v>71</v>
      </c>
      <c r="F30" s="135" t="s">
        <v>210</v>
      </c>
      <c r="G30" s="136" t="s">
        <v>210</v>
      </c>
      <c r="H30" s="137" t="s">
        <v>210</v>
      </c>
      <c r="I30" s="119"/>
    </row>
    <row r="31" spans="1:9" ht="14.25">
      <c r="A31" s="115">
        <v>17</v>
      </c>
      <c r="B31" s="136">
        <v>1</v>
      </c>
      <c r="C31" s="136">
        <v>0</v>
      </c>
      <c r="D31" s="136">
        <v>1</v>
      </c>
      <c r="E31" s="117">
        <v>72</v>
      </c>
      <c r="F31" s="135" t="s">
        <v>210</v>
      </c>
      <c r="G31" s="136" t="s">
        <v>210</v>
      </c>
      <c r="H31" s="137" t="s">
        <v>210</v>
      </c>
      <c r="I31" s="119"/>
    </row>
    <row r="32" spans="1:9" ht="14.25">
      <c r="A32" s="115">
        <v>18</v>
      </c>
      <c r="B32" s="136">
        <v>1</v>
      </c>
      <c r="C32" s="136">
        <v>1</v>
      </c>
      <c r="D32" s="136">
        <v>0</v>
      </c>
      <c r="E32" s="117">
        <v>73</v>
      </c>
      <c r="F32" s="135" t="s">
        <v>210</v>
      </c>
      <c r="G32" s="136" t="s">
        <v>210</v>
      </c>
      <c r="H32" s="137" t="s">
        <v>210</v>
      </c>
      <c r="I32" s="119"/>
    </row>
    <row r="33" spans="1:9" ht="14.25">
      <c r="A33" s="120">
        <v>19</v>
      </c>
      <c r="B33" s="139">
        <v>3</v>
      </c>
      <c r="C33" s="139">
        <v>3</v>
      </c>
      <c r="D33" s="139">
        <v>0</v>
      </c>
      <c r="E33" s="122">
        <v>74</v>
      </c>
      <c r="F33" s="138">
        <v>1</v>
      </c>
      <c r="G33" s="139">
        <v>0</v>
      </c>
      <c r="H33" s="140">
        <v>1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21</v>
      </c>
      <c r="C35" s="136">
        <v>12</v>
      </c>
      <c r="D35" s="136">
        <v>9</v>
      </c>
      <c r="E35" s="117" t="s">
        <v>250</v>
      </c>
      <c r="F35" s="135"/>
      <c r="G35" s="136"/>
      <c r="H35" s="137"/>
      <c r="I35" s="119"/>
    </row>
    <row r="36" spans="1:9" ht="14.25">
      <c r="A36" s="115">
        <v>20</v>
      </c>
      <c r="B36" s="136">
        <v>2</v>
      </c>
      <c r="C36" s="136">
        <v>0</v>
      </c>
      <c r="D36" s="136">
        <v>2</v>
      </c>
      <c r="E36" s="117">
        <v>75</v>
      </c>
      <c r="F36" s="135"/>
      <c r="G36" s="136"/>
      <c r="H36" s="137"/>
      <c r="I36" s="119"/>
    </row>
    <row r="37" spans="1:9" ht="14.25">
      <c r="A37" s="115">
        <v>21</v>
      </c>
      <c r="B37" s="136">
        <v>7</v>
      </c>
      <c r="C37" s="136">
        <v>3</v>
      </c>
      <c r="D37" s="136">
        <v>4</v>
      </c>
      <c r="E37" s="117">
        <v>76</v>
      </c>
      <c r="F37" s="135"/>
      <c r="G37" s="136"/>
      <c r="H37" s="137"/>
      <c r="I37" s="119"/>
    </row>
    <row r="38" spans="1:9" ht="14.25">
      <c r="A38" s="115">
        <v>22</v>
      </c>
      <c r="B38" s="136">
        <v>4</v>
      </c>
      <c r="C38" s="136">
        <v>3</v>
      </c>
      <c r="D38" s="136">
        <v>1</v>
      </c>
      <c r="E38" s="117">
        <v>77</v>
      </c>
      <c r="F38" s="135"/>
      <c r="G38" s="136"/>
      <c r="H38" s="137"/>
      <c r="I38" s="119"/>
    </row>
    <row r="39" spans="1:9" ht="14.25">
      <c r="A39" s="115">
        <v>23</v>
      </c>
      <c r="B39" s="136">
        <v>4</v>
      </c>
      <c r="C39" s="136">
        <v>3</v>
      </c>
      <c r="D39" s="136">
        <v>1</v>
      </c>
      <c r="E39" s="117">
        <v>78</v>
      </c>
      <c r="F39" s="135"/>
      <c r="G39" s="136"/>
      <c r="H39" s="137"/>
      <c r="I39" s="119"/>
    </row>
    <row r="40" spans="1:9" ht="14.25">
      <c r="A40" s="120">
        <v>24</v>
      </c>
      <c r="B40" s="139">
        <v>4</v>
      </c>
      <c r="C40" s="139">
        <v>3</v>
      </c>
      <c r="D40" s="139">
        <v>1</v>
      </c>
      <c r="E40" s="122">
        <v>79</v>
      </c>
      <c r="F40" s="138"/>
      <c r="G40" s="139"/>
      <c r="H40" s="140"/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18</v>
      </c>
      <c r="C42" s="136">
        <v>12</v>
      </c>
      <c r="D42" s="136">
        <v>6</v>
      </c>
      <c r="E42" s="117" t="s">
        <v>252</v>
      </c>
      <c r="F42" s="135"/>
      <c r="G42" s="136"/>
      <c r="H42" s="137"/>
      <c r="I42" s="119"/>
    </row>
    <row r="43" spans="1:9" ht="14.25">
      <c r="A43" s="115">
        <v>25</v>
      </c>
      <c r="B43" s="136">
        <v>3</v>
      </c>
      <c r="C43" s="136">
        <v>2</v>
      </c>
      <c r="D43" s="136">
        <v>1</v>
      </c>
      <c r="E43" s="117">
        <v>80</v>
      </c>
      <c r="F43" s="135"/>
      <c r="G43" s="136"/>
      <c r="H43" s="137"/>
      <c r="I43" s="119"/>
    </row>
    <row r="44" spans="1:9" ht="14.25">
      <c r="A44" s="115">
        <v>26</v>
      </c>
      <c r="B44" s="136">
        <v>7</v>
      </c>
      <c r="C44" s="136">
        <v>5</v>
      </c>
      <c r="D44" s="136">
        <v>2</v>
      </c>
      <c r="E44" s="117">
        <v>81</v>
      </c>
      <c r="F44" s="135"/>
      <c r="G44" s="136"/>
      <c r="H44" s="137"/>
      <c r="I44" s="119"/>
    </row>
    <row r="45" spans="1:9" ht="14.25">
      <c r="A45" s="115">
        <v>27</v>
      </c>
      <c r="B45" s="136">
        <v>2</v>
      </c>
      <c r="C45" s="136">
        <v>2</v>
      </c>
      <c r="D45" s="136">
        <v>0</v>
      </c>
      <c r="E45" s="117">
        <v>82</v>
      </c>
      <c r="F45" s="135"/>
      <c r="G45" s="136"/>
      <c r="H45" s="137"/>
      <c r="I45" s="119"/>
    </row>
    <row r="46" spans="1:9" ht="14.25">
      <c r="A46" s="115">
        <v>28</v>
      </c>
      <c r="B46" s="136">
        <v>1</v>
      </c>
      <c r="C46" s="136">
        <v>1</v>
      </c>
      <c r="D46" s="136">
        <v>0</v>
      </c>
      <c r="E46" s="117">
        <v>83</v>
      </c>
      <c r="F46" s="135"/>
      <c r="G46" s="136"/>
      <c r="H46" s="137"/>
      <c r="I46" s="119"/>
    </row>
    <row r="47" spans="1:9" ht="14.25">
      <c r="A47" s="120">
        <v>29</v>
      </c>
      <c r="B47" s="139">
        <v>5</v>
      </c>
      <c r="C47" s="139">
        <v>2</v>
      </c>
      <c r="D47" s="139">
        <v>3</v>
      </c>
      <c r="E47" s="122">
        <v>84</v>
      </c>
      <c r="F47" s="138"/>
      <c r="G47" s="139"/>
      <c r="H47" s="140"/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18</v>
      </c>
      <c r="C49" s="136">
        <v>11</v>
      </c>
      <c r="D49" s="136">
        <v>7</v>
      </c>
      <c r="E49" s="117" t="s">
        <v>254</v>
      </c>
      <c r="F49" s="135"/>
      <c r="G49" s="136"/>
      <c r="H49" s="137"/>
      <c r="I49" s="119"/>
    </row>
    <row r="50" spans="1:9" ht="14.25">
      <c r="A50" s="115">
        <v>30</v>
      </c>
      <c r="B50" s="136">
        <v>3</v>
      </c>
      <c r="C50" s="136">
        <v>1</v>
      </c>
      <c r="D50" s="136">
        <v>2</v>
      </c>
      <c r="E50" s="117">
        <v>85</v>
      </c>
      <c r="F50" s="135"/>
      <c r="G50" s="136"/>
      <c r="H50" s="137"/>
      <c r="I50" s="119"/>
    </row>
    <row r="51" spans="1:9" ht="14.25">
      <c r="A51" s="115">
        <v>31</v>
      </c>
      <c r="B51" s="136">
        <v>4</v>
      </c>
      <c r="C51" s="136">
        <v>2</v>
      </c>
      <c r="D51" s="136">
        <v>2</v>
      </c>
      <c r="E51" s="117">
        <v>86</v>
      </c>
      <c r="F51" s="135"/>
      <c r="G51" s="136"/>
      <c r="H51" s="137"/>
      <c r="I51" s="119"/>
    </row>
    <row r="52" spans="1:9" ht="14.25">
      <c r="A52" s="115">
        <v>32</v>
      </c>
      <c r="B52" s="136">
        <v>4</v>
      </c>
      <c r="C52" s="136">
        <v>3</v>
      </c>
      <c r="D52" s="136">
        <v>1</v>
      </c>
      <c r="E52" s="117">
        <v>87</v>
      </c>
      <c r="F52" s="135"/>
      <c r="G52" s="136"/>
      <c r="H52" s="137"/>
      <c r="I52" s="119"/>
    </row>
    <row r="53" spans="1:9" ht="14.25">
      <c r="A53" s="115">
        <v>33</v>
      </c>
      <c r="B53" s="136">
        <v>3</v>
      </c>
      <c r="C53" s="136">
        <v>3</v>
      </c>
      <c r="D53" s="136">
        <v>0</v>
      </c>
      <c r="E53" s="117">
        <v>88</v>
      </c>
      <c r="F53" s="135"/>
      <c r="G53" s="136"/>
      <c r="H53" s="137"/>
      <c r="I53" s="119"/>
    </row>
    <row r="54" spans="1:9" ht="14.25">
      <c r="A54" s="120">
        <v>34</v>
      </c>
      <c r="B54" s="139">
        <v>4</v>
      </c>
      <c r="C54" s="139">
        <v>2</v>
      </c>
      <c r="D54" s="139">
        <v>2</v>
      </c>
      <c r="E54" s="122">
        <v>89</v>
      </c>
      <c r="F54" s="138"/>
      <c r="G54" s="139"/>
      <c r="H54" s="140"/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8</v>
      </c>
      <c r="C56" s="136">
        <v>4</v>
      </c>
      <c r="D56" s="136">
        <v>4</v>
      </c>
      <c r="E56" s="117" t="s">
        <v>256</v>
      </c>
      <c r="F56" s="135"/>
      <c r="G56" s="136"/>
      <c r="H56" s="137"/>
      <c r="I56" s="119"/>
    </row>
    <row r="57" spans="1:9" ht="14.25">
      <c r="A57" s="115">
        <v>35</v>
      </c>
      <c r="B57" s="136">
        <v>5</v>
      </c>
      <c r="C57" s="136">
        <v>3</v>
      </c>
      <c r="D57" s="136">
        <v>2</v>
      </c>
      <c r="E57" s="117">
        <v>90</v>
      </c>
      <c r="F57" s="135"/>
      <c r="G57" s="136"/>
      <c r="H57" s="137"/>
      <c r="I57" s="119"/>
    </row>
    <row r="58" spans="1:9" ht="14.25">
      <c r="A58" s="115">
        <v>36</v>
      </c>
      <c r="B58" s="136">
        <v>1</v>
      </c>
      <c r="C58" s="136">
        <v>0</v>
      </c>
      <c r="D58" s="136">
        <v>1</v>
      </c>
      <c r="E58" s="117">
        <v>91</v>
      </c>
      <c r="F58" s="135"/>
      <c r="G58" s="136"/>
      <c r="H58" s="137"/>
      <c r="I58" s="119"/>
    </row>
    <row r="59" spans="1:9" ht="14.25">
      <c r="A59" s="115">
        <v>37</v>
      </c>
      <c r="B59" s="136" t="s">
        <v>210</v>
      </c>
      <c r="C59" s="136" t="s">
        <v>210</v>
      </c>
      <c r="D59" s="136" t="s">
        <v>210</v>
      </c>
      <c r="E59" s="117">
        <v>92</v>
      </c>
      <c r="F59" s="135"/>
      <c r="G59" s="136"/>
      <c r="H59" s="137"/>
      <c r="I59" s="119"/>
    </row>
    <row r="60" spans="1:9" ht="14.25">
      <c r="A60" s="115">
        <v>38</v>
      </c>
      <c r="B60" s="136">
        <v>2</v>
      </c>
      <c r="C60" s="136">
        <v>1</v>
      </c>
      <c r="D60" s="136">
        <v>1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 t="s">
        <v>210</v>
      </c>
      <c r="C61" s="139" t="s">
        <v>210</v>
      </c>
      <c r="D61" s="139" t="s">
        <v>210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11</v>
      </c>
      <c r="C63" s="136">
        <v>5</v>
      </c>
      <c r="D63" s="136">
        <v>6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1</v>
      </c>
      <c r="C64" s="136">
        <v>0</v>
      </c>
      <c r="D64" s="136">
        <v>1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4</v>
      </c>
      <c r="C65" s="136">
        <v>2</v>
      </c>
      <c r="D65" s="136">
        <v>2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3</v>
      </c>
      <c r="C66" s="136">
        <v>2</v>
      </c>
      <c r="D66" s="136">
        <v>1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 t="s">
        <v>210</v>
      </c>
      <c r="C67" s="136" t="s">
        <v>210</v>
      </c>
      <c r="D67" s="136" t="s">
        <v>210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3</v>
      </c>
      <c r="C68" s="139">
        <v>1</v>
      </c>
      <c r="D68" s="139">
        <v>2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6</v>
      </c>
      <c r="C70" s="136">
        <v>5</v>
      </c>
      <c r="D70" s="136">
        <v>1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2</v>
      </c>
      <c r="C71" s="136">
        <v>2</v>
      </c>
      <c r="D71" s="136">
        <v>0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1</v>
      </c>
      <c r="C72" s="136">
        <v>1</v>
      </c>
      <c r="D72" s="136">
        <v>0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1</v>
      </c>
      <c r="C73" s="136">
        <v>1</v>
      </c>
      <c r="D73" s="136">
        <v>0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1</v>
      </c>
      <c r="C74" s="136">
        <v>1</v>
      </c>
      <c r="D74" s="136">
        <v>0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1</v>
      </c>
      <c r="C75" s="139">
        <v>0</v>
      </c>
      <c r="D75" s="139">
        <v>1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16</v>
      </c>
      <c r="G76" s="116">
        <f>C7+C14+C21</f>
        <v>8</v>
      </c>
      <c r="H76" s="110">
        <f>D7+D14+D21</f>
        <v>8</v>
      </c>
    </row>
    <row r="77" spans="1:8" ht="14.25">
      <c r="A77" s="115" t="s">
        <v>260</v>
      </c>
      <c r="B77" s="136">
        <v>2</v>
      </c>
      <c r="C77" s="136">
        <v>2</v>
      </c>
      <c r="D77" s="136">
        <v>0</v>
      </c>
      <c r="E77" s="117" t="s">
        <v>269</v>
      </c>
      <c r="F77" s="118">
        <f>B28+B35+B42+B49+B56+B63+B70+B77+F7+F14</f>
        <v>94</v>
      </c>
      <c r="G77" s="116">
        <f>C28+C35+C42+C49+C56+C63+C70+C77+G7+G14</f>
        <v>60</v>
      </c>
      <c r="H77" s="110">
        <f>D28+D35+D42+D49+D56+D63+D70+D77+H7+H14</f>
        <v>34</v>
      </c>
    </row>
    <row r="78" spans="1:8" ht="14.25">
      <c r="A78" s="115">
        <v>50</v>
      </c>
      <c r="B78" s="136">
        <v>1</v>
      </c>
      <c r="C78" s="136">
        <v>1</v>
      </c>
      <c r="D78" s="136">
        <v>0</v>
      </c>
      <c r="E78" s="117" t="s">
        <v>270</v>
      </c>
      <c r="F78" s="118">
        <f>F21+F28+F35+F42+F49+F56+F63+F70</f>
        <v>2</v>
      </c>
      <c r="G78" s="116">
        <f>G21+G28+G35+G42+G49+G56+G63+G70</f>
        <v>0</v>
      </c>
      <c r="H78" s="110">
        <f>H21+H28+H35+H42+H49+H56+H63+H70</f>
        <v>2</v>
      </c>
    </row>
    <row r="79" spans="1:8" ht="14.25">
      <c r="A79" s="115">
        <v>51</v>
      </c>
      <c r="B79" s="136" t="s">
        <v>210</v>
      </c>
      <c r="C79" s="136" t="s">
        <v>210</v>
      </c>
      <c r="D79" s="136" t="s">
        <v>210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 t="s">
        <v>210</v>
      </c>
      <c r="C80" s="136" t="s">
        <v>210</v>
      </c>
      <c r="D80" s="136" t="s">
        <v>210</v>
      </c>
      <c r="E80" s="117" t="s">
        <v>268</v>
      </c>
      <c r="F80" s="126">
        <f>F76/$B$5*100</f>
        <v>14.285714285714285</v>
      </c>
      <c r="G80" s="127">
        <f>G76/$C$5*100</f>
        <v>11.76470588235294</v>
      </c>
      <c r="H80" s="128">
        <f>H76/$D$5*100</f>
        <v>18.181818181818183</v>
      </c>
    </row>
    <row r="81" spans="1:8" ht="14.25">
      <c r="A81" s="115">
        <v>53</v>
      </c>
      <c r="B81" s="136">
        <v>1</v>
      </c>
      <c r="C81" s="136">
        <v>1</v>
      </c>
      <c r="D81" s="136">
        <v>0</v>
      </c>
      <c r="E81" s="117" t="s">
        <v>269</v>
      </c>
      <c r="F81" s="126">
        <f>F77/$B$5*100</f>
        <v>83.92857142857143</v>
      </c>
      <c r="G81" s="127">
        <f>G77/$C$5*100</f>
        <v>88.23529411764706</v>
      </c>
      <c r="H81" s="128">
        <f>H77/$D$5*100</f>
        <v>77.27272727272727</v>
      </c>
    </row>
    <row r="82" spans="1:8" ht="15" thickBot="1">
      <c r="A82" s="129">
        <v>54</v>
      </c>
      <c r="B82" s="141"/>
      <c r="C82" s="141"/>
      <c r="D82" s="141"/>
      <c r="E82" s="131" t="s">
        <v>270</v>
      </c>
      <c r="F82" s="132">
        <f>F78/$B$5*100</f>
        <v>1.7857142857142856</v>
      </c>
      <c r="G82" s="133">
        <f>G78/$C$5*100</f>
        <v>0</v>
      </c>
      <c r="H82" s="134">
        <f>H78/$D$5*100</f>
        <v>4.545454545454546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289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2643</v>
      </c>
      <c r="C5" s="108">
        <f>SUM(C7,C14,C21,C28,C35,C42,C49,C56,C63,C70,C77,G7,G14,G21,G28,G35,G42,G49,G56,G63,G70,G71)</f>
        <v>1482</v>
      </c>
      <c r="D5" s="109">
        <f>SUM(D7,D14,D21,D28,D35,D42,D49,D56,D63,D70,D77,H7,H14,H21,H28,H35,H42,H49,H56,H63,H70,H71)</f>
        <v>1161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135</v>
      </c>
      <c r="C7" s="136">
        <v>74</v>
      </c>
      <c r="D7" s="136">
        <v>61</v>
      </c>
      <c r="E7" s="117" t="s">
        <v>242</v>
      </c>
      <c r="F7" s="135">
        <v>47</v>
      </c>
      <c r="G7" s="136">
        <v>29</v>
      </c>
      <c r="H7" s="137">
        <v>18</v>
      </c>
      <c r="I7" s="119"/>
    </row>
    <row r="8" spans="1:9" ht="14.25">
      <c r="A8" s="115">
        <v>0</v>
      </c>
      <c r="B8" s="136">
        <v>15</v>
      </c>
      <c r="C8" s="136">
        <v>9</v>
      </c>
      <c r="D8" s="136">
        <v>6</v>
      </c>
      <c r="E8" s="117">
        <v>55</v>
      </c>
      <c r="F8" s="135">
        <v>13</v>
      </c>
      <c r="G8" s="136">
        <v>8</v>
      </c>
      <c r="H8" s="137">
        <v>5</v>
      </c>
      <c r="I8" s="119"/>
    </row>
    <row r="9" spans="1:9" ht="14.25">
      <c r="A9" s="115">
        <v>1</v>
      </c>
      <c r="B9" s="136">
        <v>23</v>
      </c>
      <c r="C9" s="136">
        <v>14</v>
      </c>
      <c r="D9" s="136">
        <v>9</v>
      </c>
      <c r="E9" s="117">
        <v>56</v>
      </c>
      <c r="F9" s="135">
        <v>9</v>
      </c>
      <c r="G9" s="136">
        <v>7</v>
      </c>
      <c r="H9" s="137">
        <v>2</v>
      </c>
      <c r="I9" s="119"/>
    </row>
    <row r="10" spans="1:9" ht="14.25">
      <c r="A10" s="115">
        <v>2</v>
      </c>
      <c r="B10" s="136">
        <v>30</v>
      </c>
      <c r="C10" s="136">
        <v>12</v>
      </c>
      <c r="D10" s="136">
        <v>18</v>
      </c>
      <c r="E10" s="117">
        <v>57</v>
      </c>
      <c r="F10" s="135">
        <v>11</v>
      </c>
      <c r="G10" s="136">
        <v>6</v>
      </c>
      <c r="H10" s="137">
        <v>5</v>
      </c>
      <c r="I10" s="119"/>
    </row>
    <row r="11" spans="1:9" ht="14.25">
      <c r="A11" s="115">
        <v>3</v>
      </c>
      <c r="B11" s="136">
        <v>38</v>
      </c>
      <c r="C11" s="136">
        <v>21</v>
      </c>
      <c r="D11" s="136">
        <v>17</v>
      </c>
      <c r="E11" s="117">
        <v>58</v>
      </c>
      <c r="F11" s="135">
        <v>5</v>
      </c>
      <c r="G11" s="136">
        <v>3</v>
      </c>
      <c r="H11" s="137">
        <v>2</v>
      </c>
      <c r="I11" s="119"/>
    </row>
    <row r="12" spans="1:9" ht="14.25">
      <c r="A12" s="120">
        <v>4</v>
      </c>
      <c r="B12" s="139">
        <v>29</v>
      </c>
      <c r="C12" s="139">
        <v>18</v>
      </c>
      <c r="D12" s="139">
        <v>11</v>
      </c>
      <c r="E12" s="122">
        <v>59</v>
      </c>
      <c r="F12" s="138">
        <v>9</v>
      </c>
      <c r="G12" s="139">
        <v>5</v>
      </c>
      <c r="H12" s="140">
        <v>4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88</v>
      </c>
      <c r="C14" s="136">
        <v>48</v>
      </c>
      <c r="D14" s="136">
        <v>40</v>
      </c>
      <c r="E14" s="117" t="s">
        <v>244</v>
      </c>
      <c r="F14" s="135">
        <v>26</v>
      </c>
      <c r="G14" s="136">
        <v>14</v>
      </c>
      <c r="H14" s="137">
        <v>12</v>
      </c>
      <c r="I14" s="119"/>
    </row>
    <row r="15" spans="1:9" ht="14.25">
      <c r="A15" s="115">
        <v>5</v>
      </c>
      <c r="B15" s="136">
        <v>13</v>
      </c>
      <c r="C15" s="136">
        <v>9</v>
      </c>
      <c r="D15" s="136">
        <v>4</v>
      </c>
      <c r="E15" s="117">
        <v>60</v>
      </c>
      <c r="F15" s="135">
        <v>3</v>
      </c>
      <c r="G15" s="136">
        <v>2</v>
      </c>
      <c r="H15" s="137">
        <v>1</v>
      </c>
      <c r="I15" s="119"/>
    </row>
    <row r="16" spans="1:9" ht="14.25">
      <c r="A16" s="115">
        <v>6</v>
      </c>
      <c r="B16" s="136">
        <v>20</v>
      </c>
      <c r="C16" s="136">
        <v>9</v>
      </c>
      <c r="D16" s="136">
        <v>11</v>
      </c>
      <c r="E16" s="117">
        <v>61</v>
      </c>
      <c r="F16" s="135">
        <v>7</v>
      </c>
      <c r="G16" s="136">
        <v>3</v>
      </c>
      <c r="H16" s="137">
        <v>4</v>
      </c>
      <c r="I16" s="119"/>
    </row>
    <row r="17" spans="1:9" ht="14.25">
      <c r="A17" s="115">
        <v>7</v>
      </c>
      <c r="B17" s="136">
        <v>14</v>
      </c>
      <c r="C17" s="136">
        <v>8</v>
      </c>
      <c r="D17" s="136">
        <v>6</v>
      </c>
      <c r="E17" s="117">
        <v>62</v>
      </c>
      <c r="F17" s="135">
        <v>3</v>
      </c>
      <c r="G17" s="136">
        <v>2</v>
      </c>
      <c r="H17" s="137">
        <v>1</v>
      </c>
      <c r="I17" s="119"/>
    </row>
    <row r="18" spans="1:9" ht="14.25">
      <c r="A18" s="115">
        <v>8</v>
      </c>
      <c r="B18" s="136">
        <v>24</v>
      </c>
      <c r="C18" s="136">
        <v>12</v>
      </c>
      <c r="D18" s="136">
        <v>12</v>
      </c>
      <c r="E18" s="117">
        <v>63</v>
      </c>
      <c r="F18" s="135">
        <v>8</v>
      </c>
      <c r="G18" s="136">
        <v>6</v>
      </c>
      <c r="H18" s="137">
        <v>2</v>
      </c>
      <c r="I18" s="119"/>
    </row>
    <row r="19" spans="1:9" ht="14.25">
      <c r="A19" s="120">
        <v>9</v>
      </c>
      <c r="B19" s="139">
        <v>17</v>
      </c>
      <c r="C19" s="139">
        <v>10</v>
      </c>
      <c r="D19" s="139">
        <v>7</v>
      </c>
      <c r="E19" s="122">
        <v>64</v>
      </c>
      <c r="F19" s="138">
        <v>5</v>
      </c>
      <c r="G19" s="139">
        <v>1</v>
      </c>
      <c r="H19" s="140">
        <v>4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58</v>
      </c>
      <c r="C21" s="136">
        <v>32</v>
      </c>
      <c r="D21" s="136">
        <v>26</v>
      </c>
      <c r="E21" s="117" t="s">
        <v>246</v>
      </c>
      <c r="F21" s="135">
        <v>18</v>
      </c>
      <c r="G21" s="136">
        <v>9</v>
      </c>
      <c r="H21" s="137">
        <v>9</v>
      </c>
      <c r="I21" s="119"/>
    </row>
    <row r="22" spans="1:9" ht="14.25">
      <c r="A22" s="115">
        <v>10</v>
      </c>
      <c r="B22" s="136">
        <v>16</v>
      </c>
      <c r="C22" s="136">
        <v>10</v>
      </c>
      <c r="D22" s="136">
        <v>6</v>
      </c>
      <c r="E22" s="117">
        <v>65</v>
      </c>
      <c r="F22" s="135">
        <v>4</v>
      </c>
      <c r="G22" s="136">
        <v>1</v>
      </c>
      <c r="H22" s="137">
        <v>3</v>
      </c>
      <c r="I22" s="119"/>
    </row>
    <row r="23" spans="1:9" ht="14.25">
      <c r="A23" s="115">
        <v>11</v>
      </c>
      <c r="B23" s="136">
        <v>10</v>
      </c>
      <c r="C23" s="136">
        <v>7</v>
      </c>
      <c r="D23" s="136">
        <v>3</v>
      </c>
      <c r="E23" s="117">
        <v>66</v>
      </c>
      <c r="F23" s="135">
        <v>3</v>
      </c>
      <c r="G23" s="136">
        <v>1</v>
      </c>
      <c r="H23" s="137">
        <v>2</v>
      </c>
      <c r="I23" s="119"/>
    </row>
    <row r="24" spans="1:9" ht="14.25">
      <c r="A24" s="115">
        <v>12</v>
      </c>
      <c r="B24" s="136">
        <v>17</v>
      </c>
      <c r="C24" s="136">
        <v>7</v>
      </c>
      <c r="D24" s="136">
        <v>10</v>
      </c>
      <c r="E24" s="117">
        <v>67</v>
      </c>
      <c r="F24" s="135">
        <v>7</v>
      </c>
      <c r="G24" s="136">
        <v>5</v>
      </c>
      <c r="H24" s="137">
        <v>2</v>
      </c>
      <c r="I24" s="119"/>
    </row>
    <row r="25" spans="1:9" ht="14.25">
      <c r="A25" s="115">
        <v>13</v>
      </c>
      <c r="B25" s="136">
        <v>8</v>
      </c>
      <c r="C25" s="136">
        <v>6</v>
      </c>
      <c r="D25" s="136">
        <v>2</v>
      </c>
      <c r="E25" s="117">
        <v>68</v>
      </c>
      <c r="F25" s="135">
        <v>3</v>
      </c>
      <c r="G25" s="136">
        <v>1</v>
      </c>
      <c r="H25" s="137">
        <v>2</v>
      </c>
      <c r="I25" s="119"/>
    </row>
    <row r="26" spans="1:9" ht="14.25">
      <c r="A26" s="120">
        <v>14</v>
      </c>
      <c r="B26" s="139">
        <v>7</v>
      </c>
      <c r="C26" s="139">
        <v>2</v>
      </c>
      <c r="D26" s="139">
        <v>5</v>
      </c>
      <c r="E26" s="122">
        <v>69</v>
      </c>
      <c r="F26" s="138">
        <v>1</v>
      </c>
      <c r="G26" s="139">
        <v>1</v>
      </c>
      <c r="H26" s="140">
        <v>0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229</v>
      </c>
      <c r="C28" s="136">
        <v>125</v>
      </c>
      <c r="D28" s="136">
        <v>104</v>
      </c>
      <c r="E28" s="117" t="s">
        <v>248</v>
      </c>
      <c r="F28" s="135">
        <v>13</v>
      </c>
      <c r="G28" s="136">
        <v>7</v>
      </c>
      <c r="H28" s="137">
        <v>6</v>
      </c>
      <c r="I28" s="119"/>
    </row>
    <row r="29" spans="1:9" ht="14.25">
      <c r="A29" s="115">
        <v>15</v>
      </c>
      <c r="B29" s="136">
        <v>9</v>
      </c>
      <c r="C29" s="136">
        <v>3</v>
      </c>
      <c r="D29" s="136">
        <v>6</v>
      </c>
      <c r="E29" s="117">
        <v>70</v>
      </c>
      <c r="F29" s="135" t="s">
        <v>210</v>
      </c>
      <c r="G29" s="136" t="s">
        <v>210</v>
      </c>
      <c r="H29" s="137" t="s">
        <v>210</v>
      </c>
      <c r="I29" s="119"/>
    </row>
    <row r="30" spans="1:9" ht="14.25">
      <c r="A30" s="115">
        <v>16</v>
      </c>
      <c r="B30" s="136">
        <v>8</v>
      </c>
      <c r="C30" s="136">
        <v>6</v>
      </c>
      <c r="D30" s="136">
        <v>2</v>
      </c>
      <c r="E30" s="117">
        <v>71</v>
      </c>
      <c r="F30" s="135">
        <v>3</v>
      </c>
      <c r="G30" s="136">
        <v>2</v>
      </c>
      <c r="H30" s="137">
        <v>1</v>
      </c>
      <c r="I30" s="119"/>
    </row>
    <row r="31" spans="1:9" ht="14.25">
      <c r="A31" s="115">
        <v>17</v>
      </c>
      <c r="B31" s="136">
        <v>4</v>
      </c>
      <c r="C31" s="136">
        <v>2</v>
      </c>
      <c r="D31" s="136">
        <v>2</v>
      </c>
      <c r="E31" s="117">
        <v>72</v>
      </c>
      <c r="F31" s="135">
        <v>2</v>
      </c>
      <c r="G31" s="136">
        <v>1</v>
      </c>
      <c r="H31" s="137">
        <v>1</v>
      </c>
      <c r="I31" s="119"/>
    </row>
    <row r="32" spans="1:9" ht="14.25">
      <c r="A32" s="115">
        <v>18</v>
      </c>
      <c r="B32" s="136">
        <v>41</v>
      </c>
      <c r="C32" s="136">
        <v>19</v>
      </c>
      <c r="D32" s="136">
        <v>22</v>
      </c>
      <c r="E32" s="117">
        <v>73</v>
      </c>
      <c r="F32" s="135">
        <v>2</v>
      </c>
      <c r="G32" s="136">
        <v>0</v>
      </c>
      <c r="H32" s="137">
        <v>2</v>
      </c>
      <c r="I32" s="119"/>
    </row>
    <row r="33" spans="1:9" ht="14.25">
      <c r="A33" s="120">
        <v>19</v>
      </c>
      <c r="B33" s="139">
        <v>167</v>
      </c>
      <c r="C33" s="139">
        <v>95</v>
      </c>
      <c r="D33" s="139">
        <v>72</v>
      </c>
      <c r="E33" s="122">
        <v>74</v>
      </c>
      <c r="F33" s="138">
        <v>6</v>
      </c>
      <c r="G33" s="139">
        <v>4</v>
      </c>
      <c r="H33" s="140">
        <v>2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691</v>
      </c>
      <c r="C35" s="136">
        <v>405</v>
      </c>
      <c r="D35" s="136">
        <v>286</v>
      </c>
      <c r="E35" s="117" t="s">
        <v>250</v>
      </c>
      <c r="F35" s="135">
        <v>18</v>
      </c>
      <c r="G35" s="136">
        <v>4</v>
      </c>
      <c r="H35" s="137">
        <v>14</v>
      </c>
      <c r="I35" s="119"/>
    </row>
    <row r="36" spans="1:9" ht="14.25">
      <c r="A36" s="115">
        <v>20</v>
      </c>
      <c r="B36" s="136">
        <v>93</v>
      </c>
      <c r="C36" s="136">
        <v>61</v>
      </c>
      <c r="D36" s="136">
        <v>32</v>
      </c>
      <c r="E36" s="117">
        <v>75</v>
      </c>
      <c r="F36" s="135">
        <v>7</v>
      </c>
      <c r="G36" s="136">
        <v>2</v>
      </c>
      <c r="H36" s="137">
        <v>5</v>
      </c>
      <c r="I36" s="119"/>
    </row>
    <row r="37" spans="1:9" ht="14.25">
      <c r="A37" s="115">
        <v>21</v>
      </c>
      <c r="B37" s="136">
        <v>136</v>
      </c>
      <c r="C37" s="136">
        <v>83</v>
      </c>
      <c r="D37" s="136">
        <v>53</v>
      </c>
      <c r="E37" s="117">
        <v>76</v>
      </c>
      <c r="F37" s="135">
        <v>4</v>
      </c>
      <c r="G37" s="136">
        <v>0</v>
      </c>
      <c r="H37" s="137">
        <v>4</v>
      </c>
      <c r="I37" s="119"/>
    </row>
    <row r="38" spans="1:9" ht="14.25">
      <c r="A38" s="115">
        <v>22</v>
      </c>
      <c r="B38" s="136">
        <v>133</v>
      </c>
      <c r="C38" s="136">
        <v>87</v>
      </c>
      <c r="D38" s="136">
        <v>46</v>
      </c>
      <c r="E38" s="117">
        <v>77</v>
      </c>
      <c r="F38" s="135">
        <v>4</v>
      </c>
      <c r="G38" s="136">
        <v>1</v>
      </c>
      <c r="H38" s="137">
        <v>3</v>
      </c>
      <c r="I38" s="119"/>
    </row>
    <row r="39" spans="1:9" ht="14.25">
      <c r="A39" s="115">
        <v>23</v>
      </c>
      <c r="B39" s="136">
        <v>186</v>
      </c>
      <c r="C39" s="136">
        <v>98</v>
      </c>
      <c r="D39" s="136">
        <v>88</v>
      </c>
      <c r="E39" s="117">
        <v>78</v>
      </c>
      <c r="F39" s="135">
        <v>2</v>
      </c>
      <c r="G39" s="136">
        <v>1</v>
      </c>
      <c r="H39" s="137">
        <v>1</v>
      </c>
      <c r="I39" s="119"/>
    </row>
    <row r="40" spans="1:9" ht="14.25">
      <c r="A40" s="120">
        <v>24</v>
      </c>
      <c r="B40" s="139">
        <v>143</v>
      </c>
      <c r="C40" s="139">
        <v>76</v>
      </c>
      <c r="D40" s="139">
        <v>67</v>
      </c>
      <c r="E40" s="122">
        <v>79</v>
      </c>
      <c r="F40" s="138">
        <v>1</v>
      </c>
      <c r="G40" s="139">
        <v>0</v>
      </c>
      <c r="H40" s="140">
        <v>1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530</v>
      </c>
      <c r="C42" s="136">
        <v>302</v>
      </c>
      <c r="D42" s="136">
        <v>228</v>
      </c>
      <c r="E42" s="117" t="s">
        <v>252</v>
      </c>
      <c r="F42" s="135">
        <v>15</v>
      </c>
      <c r="G42" s="136">
        <v>3</v>
      </c>
      <c r="H42" s="137">
        <v>12</v>
      </c>
      <c r="I42" s="119"/>
    </row>
    <row r="43" spans="1:9" ht="14.25">
      <c r="A43" s="115">
        <v>25</v>
      </c>
      <c r="B43" s="136">
        <v>140</v>
      </c>
      <c r="C43" s="136">
        <v>85</v>
      </c>
      <c r="D43" s="136">
        <v>55</v>
      </c>
      <c r="E43" s="117">
        <v>80</v>
      </c>
      <c r="F43" s="135">
        <v>3</v>
      </c>
      <c r="G43" s="136">
        <v>1</v>
      </c>
      <c r="H43" s="137">
        <v>2</v>
      </c>
      <c r="I43" s="119"/>
    </row>
    <row r="44" spans="1:9" ht="14.25">
      <c r="A44" s="115">
        <v>26</v>
      </c>
      <c r="B44" s="136">
        <v>109</v>
      </c>
      <c r="C44" s="136">
        <v>77</v>
      </c>
      <c r="D44" s="136">
        <v>32</v>
      </c>
      <c r="E44" s="117">
        <v>81</v>
      </c>
      <c r="F44" s="135">
        <v>3</v>
      </c>
      <c r="G44" s="136">
        <v>1</v>
      </c>
      <c r="H44" s="137">
        <v>2</v>
      </c>
      <c r="I44" s="119"/>
    </row>
    <row r="45" spans="1:9" ht="14.25">
      <c r="A45" s="115">
        <v>27</v>
      </c>
      <c r="B45" s="136">
        <v>97</v>
      </c>
      <c r="C45" s="136">
        <v>47</v>
      </c>
      <c r="D45" s="136">
        <v>50</v>
      </c>
      <c r="E45" s="117">
        <v>82</v>
      </c>
      <c r="F45" s="135">
        <v>5</v>
      </c>
      <c r="G45" s="136">
        <v>1</v>
      </c>
      <c r="H45" s="137">
        <v>4</v>
      </c>
      <c r="I45" s="119"/>
    </row>
    <row r="46" spans="1:9" ht="14.25">
      <c r="A46" s="115">
        <v>28</v>
      </c>
      <c r="B46" s="136">
        <v>94</v>
      </c>
      <c r="C46" s="136">
        <v>53</v>
      </c>
      <c r="D46" s="136">
        <v>41</v>
      </c>
      <c r="E46" s="117">
        <v>83</v>
      </c>
      <c r="F46" s="135">
        <v>1</v>
      </c>
      <c r="G46" s="136">
        <v>0</v>
      </c>
      <c r="H46" s="137">
        <v>1</v>
      </c>
      <c r="I46" s="119"/>
    </row>
    <row r="47" spans="1:9" ht="14.25">
      <c r="A47" s="120">
        <v>29</v>
      </c>
      <c r="B47" s="139">
        <v>90</v>
      </c>
      <c r="C47" s="139">
        <v>40</v>
      </c>
      <c r="D47" s="139">
        <v>50</v>
      </c>
      <c r="E47" s="122">
        <v>84</v>
      </c>
      <c r="F47" s="138">
        <v>3</v>
      </c>
      <c r="G47" s="139">
        <v>0</v>
      </c>
      <c r="H47" s="140">
        <v>3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319</v>
      </c>
      <c r="C49" s="136">
        <v>176</v>
      </c>
      <c r="D49" s="136">
        <v>143</v>
      </c>
      <c r="E49" s="117" t="s">
        <v>254</v>
      </c>
      <c r="F49" s="135">
        <v>11</v>
      </c>
      <c r="G49" s="136">
        <v>1</v>
      </c>
      <c r="H49" s="137">
        <v>10</v>
      </c>
      <c r="I49" s="119"/>
    </row>
    <row r="50" spans="1:9" ht="14.25">
      <c r="A50" s="115">
        <v>30</v>
      </c>
      <c r="B50" s="136">
        <v>65</v>
      </c>
      <c r="C50" s="136">
        <v>41</v>
      </c>
      <c r="D50" s="136">
        <v>24</v>
      </c>
      <c r="E50" s="117">
        <v>85</v>
      </c>
      <c r="F50" s="135">
        <v>3</v>
      </c>
      <c r="G50" s="136">
        <v>0</v>
      </c>
      <c r="H50" s="137">
        <v>3</v>
      </c>
      <c r="I50" s="119"/>
    </row>
    <row r="51" spans="1:9" ht="14.25">
      <c r="A51" s="115">
        <v>31</v>
      </c>
      <c r="B51" s="136">
        <v>60</v>
      </c>
      <c r="C51" s="136">
        <v>32</v>
      </c>
      <c r="D51" s="136">
        <v>28</v>
      </c>
      <c r="E51" s="117">
        <v>86</v>
      </c>
      <c r="F51" s="135">
        <v>4</v>
      </c>
      <c r="G51" s="136">
        <v>1</v>
      </c>
      <c r="H51" s="137">
        <v>3</v>
      </c>
      <c r="I51" s="119"/>
    </row>
    <row r="52" spans="1:9" ht="14.25">
      <c r="A52" s="115">
        <v>32</v>
      </c>
      <c r="B52" s="136">
        <v>77</v>
      </c>
      <c r="C52" s="136">
        <v>40</v>
      </c>
      <c r="D52" s="136">
        <v>37</v>
      </c>
      <c r="E52" s="117">
        <v>87</v>
      </c>
      <c r="F52" s="135">
        <v>2</v>
      </c>
      <c r="G52" s="136">
        <v>0</v>
      </c>
      <c r="H52" s="137">
        <v>2</v>
      </c>
      <c r="I52" s="119"/>
    </row>
    <row r="53" spans="1:9" ht="14.25">
      <c r="A53" s="115">
        <v>33</v>
      </c>
      <c r="B53" s="136">
        <v>72</v>
      </c>
      <c r="C53" s="136">
        <v>38</v>
      </c>
      <c r="D53" s="136">
        <v>34</v>
      </c>
      <c r="E53" s="117">
        <v>88</v>
      </c>
      <c r="F53" s="135">
        <v>2</v>
      </c>
      <c r="G53" s="136">
        <v>0</v>
      </c>
      <c r="H53" s="137">
        <v>2</v>
      </c>
      <c r="I53" s="119"/>
    </row>
    <row r="54" spans="1:9" ht="14.25">
      <c r="A54" s="120">
        <v>34</v>
      </c>
      <c r="B54" s="139">
        <v>45</v>
      </c>
      <c r="C54" s="139">
        <v>25</v>
      </c>
      <c r="D54" s="139">
        <v>20</v>
      </c>
      <c r="E54" s="122">
        <v>89</v>
      </c>
      <c r="F54" s="138" t="s">
        <v>210</v>
      </c>
      <c r="G54" s="139" t="s">
        <v>210</v>
      </c>
      <c r="H54" s="140" t="s">
        <v>210</v>
      </c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210</v>
      </c>
      <c r="C56" s="136">
        <v>115</v>
      </c>
      <c r="D56" s="136">
        <v>95</v>
      </c>
      <c r="E56" s="117" t="s">
        <v>256</v>
      </c>
      <c r="F56" s="135">
        <v>5</v>
      </c>
      <c r="G56" s="136">
        <v>0</v>
      </c>
      <c r="H56" s="137">
        <v>5</v>
      </c>
      <c r="I56" s="119"/>
    </row>
    <row r="57" spans="1:9" ht="14.25">
      <c r="A57" s="115">
        <v>35</v>
      </c>
      <c r="B57" s="136">
        <v>38</v>
      </c>
      <c r="C57" s="136">
        <v>18</v>
      </c>
      <c r="D57" s="136">
        <v>20</v>
      </c>
      <c r="E57" s="117">
        <v>90</v>
      </c>
      <c r="F57" s="135">
        <v>1</v>
      </c>
      <c r="G57" s="136">
        <v>0</v>
      </c>
      <c r="H57" s="137">
        <v>1</v>
      </c>
      <c r="I57" s="119"/>
    </row>
    <row r="58" spans="1:9" ht="14.25">
      <c r="A58" s="115">
        <v>36</v>
      </c>
      <c r="B58" s="136">
        <v>52</v>
      </c>
      <c r="C58" s="136">
        <v>31</v>
      </c>
      <c r="D58" s="136">
        <v>21</v>
      </c>
      <c r="E58" s="117">
        <v>91</v>
      </c>
      <c r="F58" s="135">
        <v>2</v>
      </c>
      <c r="G58" s="136">
        <v>0</v>
      </c>
      <c r="H58" s="137">
        <v>2</v>
      </c>
      <c r="I58" s="119"/>
    </row>
    <row r="59" spans="1:9" ht="14.25">
      <c r="A59" s="115">
        <v>37</v>
      </c>
      <c r="B59" s="136">
        <v>30</v>
      </c>
      <c r="C59" s="136">
        <v>21</v>
      </c>
      <c r="D59" s="136">
        <v>9</v>
      </c>
      <c r="E59" s="117">
        <v>92</v>
      </c>
      <c r="F59" s="135">
        <v>2</v>
      </c>
      <c r="G59" s="136">
        <v>0</v>
      </c>
      <c r="H59" s="137">
        <v>2</v>
      </c>
      <c r="I59" s="119"/>
    </row>
    <row r="60" spans="1:9" ht="14.25">
      <c r="A60" s="115">
        <v>38</v>
      </c>
      <c r="B60" s="136">
        <v>48</v>
      </c>
      <c r="C60" s="136">
        <v>19</v>
      </c>
      <c r="D60" s="136">
        <v>29</v>
      </c>
      <c r="E60" s="117">
        <v>93</v>
      </c>
      <c r="F60" s="135" t="s">
        <v>210</v>
      </c>
      <c r="G60" s="136" t="s">
        <v>210</v>
      </c>
      <c r="H60" s="137" t="s">
        <v>210</v>
      </c>
      <c r="I60" s="119"/>
    </row>
    <row r="61" spans="1:9" ht="14.25">
      <c r="A61" s="120">
        <v>39</v>
      </c>
      <c r="B61" s="139">
        <v>42</v>
      </c>
      <c r="C61" s="139">
        <v>26</v>
      </c>
      <c r="D61" s="139">
        <v>16</v>
      </c>
      <c r="E61" s="122">
        <v>94</v>
      </c>
      <c r="F61" s="138" t="s">
        <v>210</v>
      </c>
      <c r="G61" s="139" t="s">
        <v>210</v>
      </c>
      <c r="H61" s="140" t="s">
        <v>210</v>
      </c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95</v>
      </c>
      <c r="C63" s="136">
        <v>53</v>
      </c>
      <c r="D63" s="136">
        <v>42</v>
      </c>
      <c r="E63" s="117" t="s">
        <v>258</v>
      </c>
      <c r="F63" s="135">
        <v>1</v>
      </c>
      <c r="G63" s="136">
        <v>0</v>
      </c>
      <c r="H63" s="137">
        <v>1</v>
      </c>
      <c r="I63" s="119"/>
    </row>
    <row r="64" spans="1:9" ht="14.25">
      <c r="A64" s="115">
        <v>40</v>
      </c>
      <c r="B64" s="136">
        <v>31</v>
      </c>
      <c r="C64" s="136">
        <v>17</v>
      </c>
      <c r="D64" s="136">
        <v>14</v>
      </c>
      <c r="E64" s="117">
        <v>95</v>
      </c>
      <c r="F64" s="135" t="s">
        <v>210</v>
      </c>
      <c r="G64" s="136" t="s">
        <v>210</v>
      </c>
      <c r="H64" s="137" t="s">
        <v>210</v>
      </c>
      <c r="I64" s="119"/>
    </row>
    <row r="65" spans="1:9" ht="14.25">
      <c r="A65" s="115">
        <v>41</v>
      </c>
      <c r="B65" s="136">
        <v>19</v>
      </c>
      <c r="C65" s="136">
        <v>9</v>
      </c>
      <c r="D65" s="136">
        <v>10</v>
      </c>
      <c r="E65" s="117">
        <v>96</v>
      </c>
      <c r="F65" s="135" t="s">
        <v>210</v>
      </c>
      <c r="G65" s="136" t="s">
        <v>210</v>
      </c>
      <c r="H65" s="137" t="s">
        <v>210</v>
      </c>
      <c r="I65" s="119"/>
    </row>
    <row r="66" spans="1:9" ht="14.25">
      <c r="A66" s="115">
        <v>42</v>
      </c>
      <c r="B66" s="136">
        <v>17</v>
      </c>
      <c r="C66" s="136">
        <v>13</v>
      </c>
      <c r="D66" s="136">
        <v>4</v>
      </c>
      <c r="E66" s="117">
        <v>97</v>
      </c>
      <c r="F66" s="135" t="s">
        <v>210</v>
      </c>
      <c r="G66" s="136" t="s">
        <v>210</v>
      </c>
      <c r="H66" s="137" t="s">
        <v>210</v>
      </c>
      <c r="I66" s="119"/>
    </row>
    <row r="67" spans="1:9" ht="14.25">
      <c r="A67" s="115">
        <v>43</v>
      </c>
      <c r="B67" s="136">
        <v>16</v>
      </c>
      <c r="C67" s="136">
        <v>7</v>
      </c>
      <c r="D67" s="136">
        <v>9</v>
      </c>
      <c r="E67" s="117">
        <v>98</v>
      </c>
      <c r="F67" s="135">
        <v>1</v>
      </c>
      <c r="G67" s="136">
        <v>0</v>
      </c>
      <c r="H67" s="137">
        <v>1</v>
      </c>
      <c r="I67" s="119"/>
    </row>
    <row r="68" spans="1:9" ht="14.25">
      <c r="A68" s="120">
        <v>44</v>
      </c>
      <c r="B68" s="139">
        <v>12</v>
      </c>
      <c r="C68" s="139">
        <v>7</v>
      </c>
      <c r="D68" s="139">
        <v>5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67</v>
      </c>
      <c r="C70" s="136">
        <v>45</v>
      </c>
      <c r="D70" s="136">
        <v>22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14</v>
      </c>
      <c r="C71" s="136">
        <v>8</v>
      </c>
      <c r="D71" s="136">
        <v>6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9</v>
      </c>
      <c r="C72" s="136">
        <v>7</v>
      </c>
      <c r="D72" s="136">
        <v>2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11</v>
      </c>
      <c r="C73" s="136">
        <v>5</v>
      </c>
      <c r="D73" s="136">
        <v>6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19</v>
      </c>
      <c r="C74" s="136">
        <v>16</v>
      </c>
      <c r="D74" s="136">
        <v>3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14</v>
      </c>
      <c r="C75" s="139">
        <v>9</v>
      </c>
      <c r="D75" s="139">
        <v>5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281</v>
      </c>
      <c r="G76" s="116">
        <f>C7+C14+C21</f>
        <v>154</v>
      </c>
      <c r="H76" s="110">
        <f>D7+D14+D21</f>
        <v>127</v>
      </c>
    </row>
    <row r="77" spans="1:8" ht="14.25">
      <c r="A77" s="115" t="s">
        <v>260</v>
      </c>
      <c r="B77" s="136">
        <v>67</v>
      </c>
      <c r="C77" s="136">
        <v>40</v>
      </c>
      <c r="D77" s="136">
        <v>27</v>
      </c>
      <c r="E77" s="117" t="s">
        <v>269</v>
      </c>
      <c r="F77" s="118">
        <f>B28+B35+B42+B49+B56+B63+B70+B77+F7+F14</f>
        <v>2281</v>
      </c>
      <c r="G77" s="116">
        <f>C28+C35+C42+C49+C56+C63+C70+C77+G7+G14</f>
        <v>1304</v>
      </c>
      <c r="H77" s="110">
        <f>D28+D35+D42+D49+D56+D63+D70+D77+H7+H14</f>
        <v>977</v>
      </c>
    </row>
    <row r="78" spans="1:8" ht="14.25">
      <c r="A78" s="115">
        <v>50</v>
      </c>
      <c r="B78" s="136">
        <v>13</v>
      </c>
      <c r="C78" s="136">
        <v>6</v>
      </c>
      <c r="D78" s="136">
        <v>7</v>
      </c>
      <c r="E78" s="117" t="s">
        <v>270</v>
      </c>
      <c r="F78" s="118">
        <f>F21+F28+F35+F42+F49+F56+F63+F70</f>
        <v>81</v>
      </c>
      <c r="G78" s="116">
        <f>G21+G28+G35+G42+G49+G56+G63+G70</f>
        <v>24</v>
      </c>
      <c r="H78" s="110">
        <f>H21+H28+H35+H42+H49+H56+H63+H70</f>
        <v>57</v>
      </c>
    </row>
    <row r="79" spans="1:8" ht="14.25">
      <c r="A79" s="115">
        <v>51</v>
      </c>
      <c r="B79" s="136">
        <v>18</v>
      </c>
      <c r="C79" s="136">
        <v>13</v>
      </c>
      <c r="D79" s="136">
        <v>5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13</v>
      </c>
      <c r="C80" s="136">
        <v>7</v>
      </c>
      <c r="D80" s="136">
        <v>6</v>
      </c>
      <c r="E80" s="117" t="s">
        <v>268</v>
      </c>
      <c r="F80" s="126">
        <f>F76/$B$5*100</f>
        <v>10.6318577374196</v>
      </c>
      <c r="G80" s="127">
        <f>G76/$C$5*100</f>
        <v>10.39136302294197</v>
      </c>
      <c r="H80" s="128">
        <f>H76/$D$5*100</f>
        <v>10.938845822566753</v>
      </c>
    </row>
    <row r="81" spans="1:8" ht="14.25">
      <c r="A81" s="115">
        <v>53</v>
      </c>
      <c r="B81" s="136">
        <v>11</v>
      </c>
      <c r="C81" s="136">
        <v>7</v>
      </c>
      <c r="D81" s="136">
        <v>4</v>
      </c>
      <c r="E81" s="117" t="s">
        <v>269</v>
      </c>
      <c r="F81" s="126">
        <f>F77/$B$5*100</f>
        <v>86.30344305713204</v>
      </c>
      <c r="G81" s="127">
        <f>G77/$C$5*100</f>
        <v>87.98920377867746</v>
      </c>
      <c r="H81" s="128">
        <f>H77/$D$5*100</f>
        <v>84.15159345391903</v>
      </c>
    </row>
    <row r="82" spans="1:8" ht="15" thickBot="1">
      <c r="A82" s="129">
        <v>54</v>
      </c>
      <c r="B82" s="141">
        <v>12</v>
      </c>
      <c r="C82" s="141">
        <v>7</v>
      </c>
      <c r="D82" s="141">
        <v>5</v>
      </c>
      <c r="E82" s="131" t="s">
        <v>270</v>
      </c>
      <c r="F82" s="132">
        <f>F78/$B$5*100</f>
        <v>3.064699205448354</v>
      </c>
      <c r="G82" s="133">
        <f>G78/$C$5*100</f>
        <v>1.6194331983805668</v>
      </c>
      <c r="H82" s="134">
        <f>H78/$D$5*100</f>
        <v>4.909560723514212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290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874</v>
      </c>
      <c r="C5" s="108">
        <f>SUM(C7,C14,C21,C28,C35,C42,C49,C56,C63,C70,C77,G7,G14,G21,G28,G35,G42,G49,G56,G63,G70,G71)</f>
        <v>511</v>
      </c>
      <c r="D5" s="109">
        <f>SUM(D7,D14,D21,D28,D35,D42,D49,D56,D63,D70,D77,H7,H14,H21,H28,H35,H42,H49,H56,H63,H70,H71)</f>
        <v>363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48</v>
      </c>
      <c r="C7" s="136">
        <v>28</v>
      </c>
      <c r="D7" s="136">
        <v>20</v>
      </c>
      <c r="E7" s="117" t="s">
        <v>242</v>
      </c>
      <c r="F7" s="135">
        <v>19</v>
      </c>
      <c r="G7" s="136">
        <v>13</v>
      </c>
      <c r="H7" s="137">
        <v>6</v>
      </c>
      <c r="I7" s="119"/>
    </row>
    <row r="8" spans="1:9" ht="14.25">
      <c r="A8" s="115">
        <v>0</v>
      </c>
      <c r="B8" s="136">
        <v>6</v>
      </c>
      <c r="C8" s="136">
        <v>3</v>
      </c>
      <c r="D8" s="136">
        <v>3</v>
      </c>
      <c r="E8" s="117">
        <v>55</v>
      </c>
      <c r="F8" s="135">
        <v>7</v>
      </c>
      <c r="G8" s="136">
        <v>5</v>
      </c>
      <c r="H8" s="137">
        <v>2</v>
      </c>
      <c r="I8" s="119"/>
    </row>
    <row r="9" spans="1:9" ht="14.25">
      <c r="A9" s="115">
        <v>1</v>
      </c>
      <c r="B9" s="136">
        <v>13</v>
      </c>
      <c r="C9" s="136">
        <v>10</v>
      </c>
      <c r="D9" s="136">
        <v>3</v>
      </c>
      <c r="E9" s="117">
        <v>56</v>
      </c>
      <c r="F9" s="135">
        <v>5</v>
      </c>
      <c r="G9" s="136">
        <v>3</v>
      </c>
      <c r="H9" s="137">
        <v>2</v>
      </c>
      <c r="I9" s="119"/>
    </row>
    <row r="10" spans="1:9" ht="14.25">
      <c r="A10" s="115">
        <v>2</v>
      </c>
      <c r="B10" s="136">
        <v>9</v>
      </c>
      <c r="C10" s="136">
        <v>4</v>
      </c>
      <c r="D10" s="136">
        <v>5</v>
      </c>
      <c r="E10" s="117">
        <v>57</v>
      </c>
      <c r="F10" s="135">
        <v>3</v>
      </c>
      <c r="G10" s="136">
        <v>2</v>
      </c>
      <c r="H10" s="137">
        <v>1</v>
      </c>
      <c r="I10" s="119"/>
    </row>
    <row r="11" spans="1:9" ht="14.25">
      <c r="A11" s="115">
        <v>3</v>
      </c>
      <c r="B11" s="136">
        <v>11</v>
      </c>
      <c r="C11" s="136">
        <v>6</v>
      </c>
      <c r="D11" s="136">
        <v>5</v>
      </c>
      <c r="E11" s="117">
        <v>58</v>
      </c>
      <c r="F11" s="135">
        <v>1</v>
      </c>
      <c r="G11" s="136">
        <v>1</v>
      </c>
      <c r="H11" s="137">
        <v>0</v>
      </c>
      <c r="I11" s="119"/>
    </row>
    <row r="12" spans="1:9" ht="14.25">
      <c r="A12" s="120">
        <v>4</v>
      </c>
      <c r="B12" s="139">
        <v>9</v>
      </c>
      <c r="C12" s="139">
        <v>5</v>
      </c>
      <c r="D12" s="139">
        <v>4</v>
      </c>
      <c r="E12" s="122">
        <v>59</v>
      </c>
      <c r="F12" s="138">
        <v>3</v>
      </c>
      <c r="G12" s="139">
        <v>2</v>
      </c>
      <c r="H12" s="140">
        <v>1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32</v>
      </c>
      <c r="C14" s="136">
        <v>18</v>
      </c>
      <c r="D14" s="136">
        <v>14</v>
      </c>
      <c r="E14" s="117" t="s">
        <v>244</v>
      </c>
      <c r="F14" s="135">
        <v>9</v>
      </c>
      <c r="G14" s="136">
        <v>4</v>
      </c>
      <c r="H14" s="137">
        <v>5</v>
      </c>
      <c r="I14" s="119"/>
    </row>
    <row r="15" spans="1:9" ht="14.25">
      <c r="A15" s="115">
        <v>5</v>
      </c>
      <c r="B15" s="136">
        <v>8</v>
      </c>
      <c r="C15" s="136">
        <v>5</v>
      </c>
      <c r="D15" s="136">
        <v>3</v>
      </c>
      <c r="E15" s="117">
        <v>60</v>
      </c>
      <c r="F15" s="135">
        <v>4</v>
      </c>
      <c r="G15" s="136">
        <v>1</v>
      </c>
      <c r="H15" s="137">
        <v>3</v>
      </c>
      <c r="I15" s="119"/>
    </row>
    <row r="16" spans="1:9" ht="14.25">
      <c r="A16" s="115">
        <v>6</v>
      </c>
      <c r="B16" s="136">
        <v>5</v>
      </c>
      <c r="C16" s="136">
        <v>3</v>
      </c>
      <c r="D16" s="136">
        <v>2</v>
      </c>
      <c r="E16" s="117">
        <v>61</v>
      </c>
      <c r="F16" s="135" t="s">
        <v>210</v>
      </c>
      <c r="G16" s="136" t="s">
        <v>210</v>
      </c>
      <c r="H16" s="137" t="s">
        <v>210</v>
      </c>
      <c r="I16" s="119"/>
    </row>
    <row r="17" spans="1:9" ht="14.25">
      <c r="A17" s="115">
        <v>7</v>
      </c>
      <c r="B17" s="136">
        <v>9</v>
      </c>
      <c r="C17" s="136">
        <v>5</v>
      </c>
      <c r="D17" s="136">
        <v>4</v>
      </c>
      <c r="E17" s="117">
        <v>62</v>
      </c>
      <c r="F17" s="135">
        <v>3</v>
      </c>
      <c r="G17" s="136">
        <v>2</v>
      </c>
      <c r="H17" s="137">
        <v>1</v>
      </c>
      <c r="I17" s="119"/>
    </row>
    <row r="18" spans="1:9" ht="14.25">
      <c r="A18" s="115">
        <v>8</v>
      </c>
      <c r="B18" s="136">
        <v>4</v>
      </c>
      <c r="C18" s="136">
        <v>2</v>
      </c>
      <c r="D18" s="136">
        <v>2</v>
      </c>
      <c r="E18" s="117">
        <v>63</v>
      </c>
      <c r="F18" s="135">
        <v>1</v>
      </c>
      <c r="G18" s="136">
        <v>1</v>
      </c>
      <c r="H18" s="137">
        <v>0</v>
      </c>
      <c r="I18" s="119"/>
    </row>
    <row r="19" spans="1:9" ht="14.25">
      <c r="A19" s="120">
        <v>9</v>
      </c>
      <c r="B19" s="139">
        <v>6</v>
      </c>
      <c r="C19" s="139">
        <v>3</v>
      </c>
      <c r="D19" s="139">
        <v>3</v>
      </c>
      <c r="E19" s="122">
        <v>64</v>
      </c>
      <c r="F19" s="138">
        <v>1</v>
      </c>
      <c r="G19" s="139">
        <v>0</v>
      </c>
      <c r="H19" s="140">
        <v>1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16</v>
      </c>
      <c r="C21" s="136">
        <v>5</v>
      </c>
      <c r="D21" s="136">
        <v>11</v>
      </c>
      <c r="E21" s="117" t="s">
        <v>246</v>
      </c>
      <c r="F21" s="135">
        <v>7</v>
      </c>
      <c r="G21" s="136">
        <v>4</v>
      </c>
      <c r="H21" s="137">
        <v>3</v>
      </c>
      <c r="I21" s="119"/>
    </row>
    <row r="22" spans="1:9" ht="14.25">
      <c r="A22" s="115">
        <v>10</v>
      </c>
      <c r="B22" s="136">
        <v>3</v>
      </c>
      <c r="C22" s="136">
        <v>1</v>
      </c>
      <c r="D22" s="136">
        <v>2</v>
      </c>
      <c r="E22" s="117">
        <v>65</v>
      </c>
      <c r="F22" s="135">
        <v>2</v>
      </c>
      <c r="G22" s="136">
        <v>1</v>
      </c>
      <c r="H22" s="137">
        <v>1</v>
      </c>
      <c r="I22" s="119"/>
    </row>
    <row r="23" spans="1:9" ht="14.25">
      <c r="A23" s="115">
        <v>11</v>
      </c>
      <c r="B23" s="136">
        <v>3</v>
      </c>
      <c r="C23" s="136">
        <v>1</v>
      </c>
      <c r="D23" s="136">
        <v>2</v>
      </c>
      <c r="E23" s="117">
        <v>66</v>
      </c>
      <c r="F23" s="135">
        <v>2</v>
      </c>
      <c r="G23" s="136">
        <v>2</v>
      </c>
      <c r="H23" s="137">
        <v>0</v>
      </c>
      <c r="I23" s="119"/>
    </row>
    <row r="24" spans="1:9" ht="14.25">
      <c r="A24" s="115">
        <v>12</v>
      </c>
      <c r="B24" s="136">
        <v>2</v>
      </c>
      <c r="C24" s="136">
        <v>1</v>
      </c>
      <c r="D24" s="136">
        <v>1</v>
      </c>
      <c r="E24" s="117">
        <v>67</v>
      </c>
      <c r="F24" s="135">
        <v>1</v>
      </c>
      <c r="G24" s="136">
        <v>0</v>
      </c>
      <c r="H24" s="137">
        <v>1</v>
      </c>
      <c r="I24" s="119"/>
    </row>
    <row r="25" spans="1:9" ht="14.25">
      <c r="A25" s="115">
        <v>13</v>
      </c>
      <c r="B25" s="136">
        <v>6</v>
      </c>
      <c r="C25" s="136">
        <v>1</v>
      </c>
      <c r="D25" s="136">
        <v>5</v>
      </c>
      <c r="E25" s="117">
        <v>68</v>
      </c>
      <c r="F25" s="135" t="s">
        <v>210</v>
      </c>
      <c r="G25" s="136" t="s">
        <v>210</v>
      </c>
      <c r="H25" s="137" t="s">
        <v>210</v>
      </c>
      <c r="I25" s="119"/>
    </row>
    <row r="26" spans="1:9" ht="14.25">
      <c r="A26" s="120">
        <v>14</v>
      </c>
      <c r="B26" s="139">
        <v>2</v>
      </c>
      <c r="C26" s="139">
        <v>1</v>
      </c>
      <c r="D26" s="139">
        <v>1</v>
      </c>
      <c r="E26" s="122">
        <v>69</v>
      </c>
      <c r="F26" s="138">
        <v>2</v>
      </c>
      <c r="G26" s="139">
        <v>1</v>
      </c>
      <c r="H26" s="140">
        <v>1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80</v>
      </c>
      <c r="C28" s="136">
        <v>56</v>
      </c>
      <c r="D28" s="136">
        <v>24</v>
      </c>
      <c r="E28" s="117" t="s">
        <v>248</v>
      </c>
      <c r="F28" s="135">
        <v>8</v>
      </c>
      <c r="G28" s="136">
        <v>5</v>
      </c>
      <c r="H28" s="137">
        <v>3</v>
      </c>
      <c r="I28" s="119"/>
    </row>
    <row r="29" spans="1:9" ht="14.25">
      <c r="A29" s="115">
        <v>15</v>
      </c>
      <c r="B29" s="136">
        <v>4</v>
      </c>
      <c r="C29" s="136">
        <v>3</v>
      </c>
      <c r="D29" s="136">
        <v>1</v>
      </c>
      <c r="E29" s="117">
        <v>70</v>
      </c>
      <c r="F29" s="135">
        <v>1</v>
      </c>
      <c r="G29" s="136">
        <v>0</v>
      </c>
      <c r="H29" s="137">
        <v>1</v>
      </c>
      <c r="I29" s="119"/>
    </row>
    <row r="30" spans="1:9" ht="14.25">
      <c r="A30" s="115">
        <v>16</v>
      </c>
      <c r="B30" s="136">
        <v>5</v>
      </c>
      <c r="C30" s="136">
        <v>2</v>
      </c>
      <c r="D30" s="136">
        <v>3</v>
      </c>
      <c r="E30" s="117">
        <v>71</v>
      </c>
      <c r="F30" s="135">
        <v>5</v>
      </c>
      <c r="G30" s="136">
        <v>4</v>
      </c>
      <c r="H30" s="137">
        <v>1</v>
      </c>
      <c r="I30" s="119"/>
    </row>
    <row r="31" spans="1:9" ht="14.25">
      <c r="A31" s="115">
        <v>17</v>
      </c>
      <c r="B31" s="136">
        <v>1</v>
      </c>
      <c r="C31" s="136">
        <v>0</v>
      </c>
      <c r="D31" s="136">
        <v>1</v>
      </c>
      <c r="E31" s="117">
        <v>72</v>
      </c>
      <c r="F31" s="135">
        <v>1</v>
      </c>
      <c r="G31" s="136">
        <v>0</v>
      </c>
      <c r="H31" s="137">
        <v>1</v>
      </c>
      <c r="I31" s="119"/>
    </row>
    <row r="32" spans="1:9" ht="14.25">
      <c r="A32" s="115">
        <v>18</v>
      </c>
      <c r="B32" s="136">
        <v>10</v>
      </c>
      <c r="C32" s="136">
        <v>6</v>
      </c>
      <c r="D32" s="136">
        <v>4</v>
      </c>
      <c r="E32" s="117">
        <v>73</v>
      </c>
      <c r="F32" s="135">
        <v>1</v>
      </c>
      <c r="G32" s="136">
        <v>1</v>
      </c>
      <c r="H32" s="137">
        <v>0</v>
      </c>
      <c r="I32" s="119"/>
    </row>
    <row r="33" spans="1:9" ht="14.25">
      <c r="A33" s="120">
        <v>19</v>
      </c>
      <c r="B33" s="139">
        <v>60</v>
      </c>
      <c r="C33" s="139">
        <v>45</v>
      </c>
      <c r="D33" s="139">
        <v>15</v>
      </c>
      <c r="E33" s="122">
        <v>74</v>
      </c>
      <c r="F33" s="138" t="s">
        <v>210</v>
      </c>
      <c r="G33" s="139" t="s">
        <v>210</v>
      </c>
      <c r="H33" s="140" t="s">
        <v>210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193</v>
      </c>
      <c r="C35" s="136">
        <v>118</v>
      </c>
      <c r="D35" s="136">
        <v>75</v>
      </c>
      <c r="E35" s="117" t="s">
        <v>250</v>
      </c>
      <c r="F35" s="135">
        <v>7</v>
      </c>
      <c r="G35" s="136">
        <v>3</v>
      </c>
      <c r="H35" s="137">
        <v>4</v>
      </c>
      <c r="I35" s="119"/>
    </row>
    <row r="36" spans="1:9" ht="14.25">
      <c r="A36" s="115">
        <v>20</v>
      </c>
      <c r="B36" s="136">
        <v>28</v>
      </c>
      <c r="C36" s="136">
        <v>17</v>
      </c>
      <c r="D36" s="136">
        <v>11</v>
      </c>
      <c r="E36" s="117">
        <v>75</v>
      </c>
      <c r="F36" s="135">
        <v>1</v>
      </c>
      <c r="G36" s="136">
        <v>0</v>
      </c>
      <c r="H36" s="137">
        <v>1</v>
      </c>
      <c r="I36" s="119"/>
    </row>
    <row r="37" spans="1:9" ht="14.25">
      <c r="A37" s="115">
        <v>21</v>
      </c>
      <c r="B37" s="136">
        <v>30</v>
      </c>
      <c r="C37" s="136">
        <v>17</v>
      </c>
      <c r="D37" s="136">
        <v>13</v>
      </c>
      <c r="E37" s="117">
        <v>76</v>
      </c>
      <c r="F37" s="135">
        <v>1</v>
      </c>
      <c r="G37" s="136">
        <v>0</v>
      </c>
      <c r="H37" s="137">
        <v>1</v>
      </c>
      <c r="I37" s="119"/>
    </row>
    <row r="38" spans="1:9" ht="14.25">
      <c r="A38" s="115">
        <v>22</v>
      </c>
      <c r="B38" s="136">
        <v>37</v>
      </c>
      <c r="C38" s="136">
        <v>24</v>
      </c>
      <c r="D38" s="136">
        <v>13</v>
      </c>
      <c r="E38" s="117">
        <v>77</v>
      </c>
      <c r="F38" s="135">
        <v>2</v>
      </c>
      <c r="G38" s="136">
        <v>2</v>
      </c>
      <c r="H38" s="137">
        <v>0</v>
      </c>
      <c r="I38" s="119"/>
    </row>
    <row r="39" spans="1:9" ht="14.25">
      <c r="A39" s="115">
        <v>23</v>
      </c>
      <c r="B39" s="136">
        <v>59</v>
      </c>
      <c r="C39" s="136">
        <v>35</v>
      </c>
      <c r="D39" s="136">
        <v>24</v>
      </c>
      <c r="E39" s="117">
        <v>78</v>
      </c>
      <c r="F39" s="135">
        <v>1</v>
      </c>
      <c r="G39" s="136">
        <v>0</v>
      </c>
      <c r="H39" s="137">
        <v>1</v>
      </c>
      <c r="I39" s="119"/>
    </row>
    <row r="40" spans="1:9" ht="14.25">
      <c r="A40" s="120">
        <v>24</v>
      </c>
      <c r="B40" s="139">
        <v>39</v>
      </c>
      <c r="C40" s="139">
        <v>25</v>
      </c>
      <c r="D40" s="139">
        <v>14</v>
      </c>
      <c r="E40" s="122">
        <v>79</v>
      </c>
      <c r="F40" s="138">
        <v>2</v>
      </c>
      <c r="G40" s="139">
        <v>1</v>
      </c>
      <c r="H40" s="140">
        <v>1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155</v>
      </c>
      <c r="C42" s="136">
        <v>81</v>
      </c>
      <c r="D42" s="136">
        <v>74</v>
      </c>
      <c r="E42" s="117" t="s">
        <v>252</v>
      </c>
      <c r="F42" s="135">
        <v>1</v>
      </c>
      <c r="G42" s="136">
        <v>1</v>
      </c>
      <c r="H42" s="137">
        <v>0</v>
      </c>
      <c r="I42" s="119"/>
    </row>
    <row r="43" spans="1:9" ht="14.25">
      <c r="A43" s="115">
        <v>25</v>
      </c>
      <c r="B43" s="136">
        <v>46</v>
      </c>
      <c r="C43" s="136">
        <v>24</v>
      </c>
      <c r="D43" s="136">
        <v>22</v>
      </c>
      <c r="E43" s="117">
        <v>80</v>
      </c>
      <c r="F43" s="135" t="s">
        <v>210</v>
      </c>
      <c r="G43" s="136" t="s">
        <v>210</v>
      </c>
      <c r="H43" s="137" t="s">
        <v>210</v>
      </c>
      <c r="I43" s="119"/>
    </row>
    <row r="44" spans="1:9" ht="14.25">
      <c r="A44" s="115">
        <v>26</v>
      </c>
      <c r="B44" s="136">
        <v>42</v>
      </c>
      <c r="C44" s="136">
        <v>20</v>
      </c>
      <c r="D44" s="136">
        <v>22</v>
      </c>
      <c r="E44" s="117">
        <v>81</v>
      </c>
      <c r="F44" s="135" t="s">
        <v>210</v>
      </c>
      <c r="G44" s="136" t="s">
        <v>210</v>
      </c>
      <c r="H44" s="137" t="s">
        <v>210</v>
      </c>
      <c r="I44" s="119"/>
    </row>
    <row r="45" spans="1:9" ht="14.25">
      <c r="A45" s="115">
        <v>27</v>
      </c>
      <c r="B45" s="136">
        <v>16</v>
      </c>
      <c r="C45" s="136">
        <v>10</v>
      </c>
      <c r="D45" s="136">
        <v>6</v>
      </c>
      <c r="E45" s="117">
        <v>82</v>
      </c>
      <c r="F45" s="135" t="s">
        <v>210</v>
      </c>
      <c r="G45" s="136" t="s">
        <v>210</v>
      </c>
      <c r="H45" s="137" t="s">
        <v>210</v>
      </c>
      <c r="I45" s="119"/>
    </row>
    <row r="46" spans="1:9" ht="14.25">
      <c r="A46" s="115">
        <v>28</v>
      </c>
      <c r="B46" s="136">
        <v>29</v>
      </c>
      <c r="C46" s="136">
        <v>13</v>
      </c>
      <c r="D46" s="136">
        <v>16</v>
      </c>
      <c r="E46" s="117">
        <v>83</v>
      </c>
      <c r="F46" s="135">
        <v>1</v>
      </c>
      <c r="G46" s="136">
        <v>1</v>
      </c>
      <c r="H46" s="137">
        <v>0</v>
      </c>
      <c r="I46" s="119"/>
    </row>
    <row r="47" spans="1:9" ht="14.25">
      <c r="A47" s="120">
        <v>29</v>
      </c>
      <c r="B47" s="139">
        <v>22</v>
      </c>
      <c r="C47" s="139">
        <v>14</v>
      </c>
      <c r="D47" s="139">
        <v>8</v>
      </c>
      <c r="E47" s="122">
        <v>84</v>
      </c>
      <c r="F47" s="138" t="s">
        <v>210</v>
      </c>
      <c r="G47" s="139" t="s">
        <v>210</v>
      </c>
      <c r="H47" s="140" t="s">
        <v>210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104</v>
      </c>
      <c r="C49" s="136">
        <v>56</v>
      </c>
      <c r="D49" s="136">
        <v>48</v>
      </c>
      <c r="E49" s="117" t="s">
        <v>254</v>
      </c>
      <c r="F49" s="135">
        <v>2</v>
      </c>
      <c r="G49" s="136">
        <v>1</v>
      </c>
      <c r="H49" s="137">
        <v>1</v>
      </c>
      <c r="I49" s="119"/>
    </row>
    <row r="50" spans="1:9" ht="14.25">
      <c r="A50" s="115">
        <v>30</v>
      </c>
      <c r="B50" s="136">
        <v>10</v>
      </c>
      <c r="C50" s="136">
        <v>7</v>
      </c>
      <c r="D50" s="136">
        <v>3</v>
      </c>
      <c r="E50" s="117">
        <v>85</v>
      </c>
      <c r="F50" s="135">
        <v>1</v>
      </c>
      <c r="G50" s="136">
        <v>0</v>
      </c>
      <c r="H50" s="137">
        <v>1</v>
      </c>
      <c r="I50" s="119"/>
    </row>
    <row r="51" spans="1:9" ht="14.25">
      <c r="A51" s="115">
        <v>31</v>
      </c>
      <c r="B51" s="136">
        <v>31</v>
      </c>
      <c r="C51" s="136">
        <v>15</v>
      </c>
      <c r="D51" s="136">
        <v>16</v>
      </c>
      <c r="E51" s="117">
        <v>86</v>
      </c>
      <c r="F51" s="135" t="s">
        <v>210</v>
      </c>
      <c r="G51" s="136" t="s">
        <v>210</v>
      </c>
      <c r="H51" s="137" t="s">
        <v>210</v>
      </c>
      <c r="I51" s="119"/>
    </row>
    <row r="52" spans="1:9" ht="14.25">
      <c r="A52" s="115">
        <v>32</v>
      </c>
      <c r="B52" s="136">
        <v>15</v>
      </c>
      <c r="C52" s="136">
        <v>9</v>
      </c>
      <c r="D52" s="136">
        <v>6</v>
      </c>
      <c r="E52" s="117">
        <v>87</v>
      </c>
      <c r="F52" s="135" t="s">
        <v>210</v>
      </c>
      <c r="G52" s="136" t="s">
        <v>210</v>
      </c>
      <c r="H52" s="137" t="s">
        <v>210</v>
      </c>
      <c r="I52" s="119"/>
    </row>
    <row r="53" spans="1:9" ht="14.25">
      <c r="A53" s="115">
        <v>33</v>
      </c>
      <c r="B53" s="136">
        <v>22</v>
      </c>
      <c r="C53" s="136">
        <v>10</v>
      </c>
      <c r="D53" s="136">
        <v>12</v>
      </c>
      <c r="E53" s="117">
        <v>88</v>
      </c>
      <c r="F53" s="135" t="s">
        <v>210</v>
      </c>
      <c r="G53" s="136" t="s">
        <v>210</v>
      </c>
      <c r="H53" s="137" t="s">
        <v>210</v>
      </c>
      <c r="I53" s="119"/>
    </row>
    <row r="54" spans="1:9" ht="14.25">
      <c r="A54" s="120">
        <v>34</v>
      </c>
      <c r="B54" s="139">
        <v>26</v>
      </c>
      <c r="C54" s="139">
        <v>15</v>
      </c>
      <c r="D54" s="139">
        <v>11</v>
      </c>
      <c r="E54" s="122">
        <v>89</v>
      </c>
      <c r="F54" s="138">
        <v>1</v>
      </c>
      <c r="G54" s="139">
        <v>1</v>
      </c>
      <c r="H54" s="140">
        <v>0</v>
      </c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87</v>
      </c>
      <c r="C56" s="136">
        <v>49</v>
      </c>
      <c r="D56" s="136">
        <v>38</v>
      </c>
      <c r="E56" s="117" t="s">
        <v>256</v>
      </c>
      <c r="F56" s="135"/>
      <c r="G56" s="136"/>
      <c r="H56" s="137"/>
      <c r="I56" s="119"/>
    </row>
    <row r="57" spans="1:9" ht="14.25">
      <c r="A57" s="115">
        <v>35</v>
      </c>
      <c r="B57" s="136">
        <v>19</v>
      </c>
      <c r="C57" s="136">
        <v>11</v>
      </c>
      <c r="D57" s="136">
        <v>8</v>
      </c>
      <c r="E57" s="117">
        <v>90</v>
      </c>
      <c r="F57" s="135"/>
      <c r="G57" s="136"/>
      <c r="H57" s="137"/>
      <c r="I57" s="119"/>
    </row>
    <row r="58" spans="1:9" ht="14.25">
      <c r="A58" s="115">
        <v>36</v>
      </c>
      <c r="B58" s="136">
        <v>16</v>
      </c>
      <c r="C58" s="136">
        <v>10</v>
      </c>
      <c r="D58" s="136">
        <v>6</v>
      </c>
      <c r="E58" s="117">
        <v>91</v>
      </c>
      <c r="F58" s="135"/>
      <c r="G58" s="136"/>
      <c r="H58" s="137"/>
      <c r="I58" s="119"/>
    </row>
    <row r="59" spans="1:9" ht="14.25">
      <c r="A59" s="115">
        <v>37</v>
      </c>
      <c r="B59" s="136">
        <v>16</v>
      </c>
      <c r="C59" s="136">
        <v>8</v>
      </c>
      <c r="D59" s="136">
        <v>8</v>
      </c>
      <c r="E59" s="117">
        <v>92</v>
      </c>
      <c r="F59" s="135"/>
      <c r="G59" s="136"/>
      <c r="H59" s="137"/>
      <c r="I59" s="119"/>
    </row>
    <row r="60" spans="1:9" ht="14.25">
      <c r="A60" s="115">
        <v>38</v>
      </c>
      <c r="B60" s="136">
        <v>20</v>
      </c>
      <c r="C60" s="136">
        <v>9</v>
      </c>
      <c r="D60" s="136">
        <v>11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>
        <v>16</v>
      </c>
      <c r="C61" s="139">
        <v>11</v>
      </c>
      <c r="D61" s="139">
        <v>5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45</v>
      </c>
      <c r="C63" s="136">
        <v>26</v>
      </c>
      <c r="D63" s="136">
        <v>19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10</v>
      </c>
      <c r="C64" s="136">
        <v>8</v>
      </c>
      <c r="D64" s="136">
        <v>2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8</v>
      </c>
      <c r="C65" s="136">
        <v>4</v>
      </c>
      <c r="D65" s="136">
        <v>4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9</v>
      </c>
      <c r="C66" s="136">
        <v>5</v>
      </c>
      <c r="D66" s="136">
        <v>4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10</v>
      </c>
      <c r="C67" s="136">
        <v>5</v>
      </c>
      <c r="D67" s="136">
        <v>5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8</v>
      </c>
      <c r="C68" s="139">
        <v>4</v>
      </c>
      <c r="D68" s="139">
        <v>4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25</v>
      </c>
      <c r="C70" s="136">
        <v>21</v>
      </c>
      <c r="D70" s="136">
        <v>4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5</v>
      </c>
      <c r="C71" s="136">
        <v>4</v>
      </c>
      <c r="D71" s="136">
        <v>1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4</v>
      </c>
      <c r="C72" s="136">
        <v>2</v>
      </c>
      <c r="D72" s="136">
        <v>2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6</v>
      </c>
      <c r="C73" s="136">
        <v>6</v>
      </c>
      <c r="D73" s="136">
        <v>0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4</v>
      </c>
      <c r="C74" s="136">
        <v>3</v>
      </c>
      <c r="D74" s="136">
        <v>1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6</v>
      </c>
      <c r="C75" s="139">
        <v>6</v>
      </c>
      <c r="D75" s="139">
        <v>0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96</v>
      </c>
      <c r="G76" s="116">
        <f>C7+C14+C21</f>
        <v>51</v>
      </c>
      <c r="H76" s="110">
        <f>D7+D14+D21</f>
        <v>45</v>
      </c>
    </row>
    <row r="77" spans="1:8" ht="14.25">
      <c r="A77" s="115" t="s">
        <v>260</v>
      </c>
      <c r="B77" s="136">
        <v>36</v>
      </c>
      <c r="C77" s="136">
        <v>22</v>
      </c>
      <c r="D77" s="136">
        <v>14</v>
      </c>
      <c r="E77" s="117" t="s">
        <v>269</v>
      </c>
      <c r="F77" s="118">
        <f>B28+B35+B42+B49+B56+B63+B70+B77+F7+F14</f>
        <v>753</v>
      </c>
      <c r="G77" s="116">
        <f>C28+C35+C42+C49+C56+C63+C70+C77+G7+G14</f>
        <v>446</v>
      </c>
      <c r="H77" s="110">
        <f>D28+D35+D42+D49+D56+D63+D70+D77+H7+H14</f>
        <v>307</v>
      </c>
    </row>
    <row r="78" spans="1:8" ht="14.25">
      <c r="A78" s="115">
        <v>50</v>
      </c>
      <c r="B78" s="136">
        <v>10</v>
      </c>
      <c r="C78" s="136">
        <v>5</v>
      </c>
      <c r="D78" s="136">
        <v>5</v>
      </c>
      <c r="E78" s="117" t="s">
        <v>270</v>
      </c>
      <c r="F78" s="118">
        <f>F21+F28+F35+F42+F49+F56+F63+F70</f>
        <v>25</v>
      </c>
      <c r="G78" s="116">
        <f>G21+G28+G35+G42+G49+G56+G63+G70</f>
        <v>14</v>
      </c>
      <c r="H78" s="110">
        <f>H21+H28+H35+H42+H49+H56+H63+H70</f>
        <v>11</v>
      </c>
    </row>
    <row r="79" spans="1:8" ht="14.25">
      <c r="A79" s="115">
        <v>51</v>
      </c>
      <c r="B79" s="136">
        <v>5</v>
      </c>
      <c r="C79" s="136">
        <v>3</v>
      </c>
      <c r="D79" s="136">
        <v>2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6</v>
      </c>
      <c r="C80" s="136">
        <v>6</v>
      </c>
      <c r="D80" s="136">
        <v>0</v>
      </c>
      <c r="E80" s="117" t="s">
        <v>268</v>
      </c>
      <c r="F80" s="126">
        <f>F76/$B$5*100</f>
        <v>10.983981693363845</v>
      </c>
      <c r="G80" s="127">
        <f>G76/$C$5*100</f>
        <v>9.980430528375733</v>
      </c>
      <c r="H80" s="128">
        <f>H76/$D$5*100</f>
        <v>12.396694214876034</v>
      </c>
    </row>
    <row r="81" spans="1:8" ht="14.25">
      <c r="A81" s="115">
        <v>53</v>
      </c>
      <c r="B81" s="136">
        <v>9</v>
      </c>
      <c r="C81" s="136">
        <v>4</v>
      </c>
      <c r="D81" s="136">
        <v>5</v>
      </c>
      <c r="E81" s="117" t="s">
        <v>269</v>
      </c>
      <c r="F81" s="126">
        <f>F77/$B$5*100</f>
        <v>86.15560640732265</v>
      </c>
      <c r="G81" s="127">
        <f>G77/$C$5*100</f>
        <v>87.279843444227</v>
      </c>
      <c r="H81" s="128">
        <f>H77/$D$5*100</f>
        <v>84.57300275482093</v>
      </c>
    </row>
    <row r="82" spans="1:8" ht="15" thickBot="1">
      <c r="A82" s="129">
        <v>54</v>
      </c>
      <c r="B82" s="141">
        <v>6</v>
      </c>
      <c r="C82" s="141">
        <v>4</v>
      </c>
      <c r="D82" s="141">
        <v>2</v>
      </c>
      <c r="E82" s="131" t="s">
        <v>270</v>
      </c>
      <c r="F82" s="132">
        <f>F78/$B$5*100</f>
        <v>2.8604118993135015</v>
      </c>
      <c r="G82" s="133">
        <f>G78/$C$5*100</f>
        <v>2.73972602739726</v>
      </c>
      <c r="H82" s="134">
        <f>H78/$D$5*100</f>
        <v>3.0303030303030303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291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4487</v>
      </c>
      <c r="C5" s="108">
        <f>SUM(C7,C14,C21,C28,C35,C42,C49,C56,C63,C70,C77,G7,G14,G21,G28,G35,G42,G49,G56,G63,G70,G71)</f>
        <v>2381</v>
      </c>
      <c r="D5" s="109">
        <f>SUM(D7,D14,D21,D28,D35,D42,D49,D56,D63,D70,D77,H7,H14,H21,H28,H35,H42,H49,H56,H63,H70,H71)</f>
        <v>2106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223</v>
      </c>
      <c r="C7" s="136">
        <v>122</v>
      </c>
      <c r="D7" s="136">
        <v>101</v>
      </c>
      <c r="E7" s="117" t="s">
        <v>242</v>
      </c>
      <c r="F7" s="135">
        <v>130</v>
      </c>
      <c r="G7" s="136">
        <v>88</v>
      </c>
      <c r="H7" s="137">
        <v>42</v>
      </c>
      <c r="I7" s="119"/>
    </row>
    <row r="8" spans="1:9" ht="14.25">
      <c r="A8" s="115">
        <v>0</v>
      </c>
      <c r="B8" s="136">
        <v>19</v>
      </c>
      <c r="C8" s="136">
        <v>7</v>
      </c>
      <c r="D8" s="136">
        <v>12</v>
      </c>
      <c r="E8" s="117">
        <v>55</v>
      </c>
      <c r="F8" s="135">
        <v>40</v>
      </c>
      <c r="G8" s="136">
        <v>25</v>
      </c>
      <c r="H8" s="137">
        <v>15</v>
      </c>
      <c r="I8" s="119"/>
    </row>
    <row r="9" spans="1:9" ht="14.25">
      <c r="A9" s="115">
        <v>1</v>
      </c>
      <c r="B9" s="136">
        <v>61</v>
      </c>
      <c r="C9" s="136">
        <v>36</v>
      </c>
      <c r="D9" s="136">
        <v>25</v>
      </c>
      <c r="E9" s="117">
        <v>56</v>
      </c>
      <c r="F9" s="135">
        <v>27</v>
      </c>
      <c r="G9" s="136">
        <v>16</v>
      </c>
      <c r="H9" s="137">
        <v>11</v>
      </c>
      <c r="I9" s="119"/>
    </row>
    <row r="10" spans="1:9" ht="14.25">
      <c r="A10" s="115">
        <v>2</v>
      </c>
      <c r="B10" s="136">
        <v>49</v>
      </c>
      <c r="C10" s="136">
        <v>30</v>
      </c>
      <c r="D10" s="136">
        <v>19</v>
      </c>
      <c r="E10" s="117">
        <v>57</v>
      </c>
      <c r="F10" s="135">
        <v>19</v>
      </c>
      <c r="G10" s="136">
        <v>14</v>
      </c>
      <c r="H10" s="137">
        <v>5</v>
      </c>
      <c r="I10" s="119"/>
    </row>
    <row r="11" spans="1:9" ht="14.25">
      <c r="A11" s="115">
        <v>3</v>
      </c>
      <c r="B11" s="136">
        <v>45</v>
      </c>
      <c r="C11" s="136">
        <v>20</v>
      </c>
      <c r="D11" s="136">
        <v>25</v>
      </c>
      <c r="E11" s="117">
        <v>58</v>
      </c>
      <c r="F11" s="135">
        <v>21</v>
      </c>
      <c r="G11" s="136">
        <v>19</v>
      </c>
      <c r="H11" s="137">
        <v>2</v>
      </c>
      <c r="I11" s="119"/>
    </row>
    <row r="12" spans="1:9" ht="14.25">
      <c r="A12" s="120">
        <v>4</v>
      </c>
      <c r="B12" s="139">
        <v>49</v>
      </c>
      <c r="C12" s="139">
        <v>29</v>
      </c>
      <c r="D12" s="139">
        <v>20</v>
      </c>
      <c r="E12" s="122">
        <v>59</v>
      </c>
      <c r="F12" s="138">
        <v>23</v>
      </c>
      <c r="G12" s="139">
        <v>14</v>
      </c>
      <c r="H12" s="140">
        <v>9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148</v>
      </c>
      <c r="C14" s="136">
        <v>71</v>
      </c>
      <c r="D14" s="136">
        <v>77</v>
      </c>
      <c r="E14" s="117" t="s">
        <v>244</v>
      </c>
      <c r="F14" s="135">
        <v>75</v>
      </c>
      <c r="G14" s="136">
        <v>41</v>
      </c>
      <c r="H14" s="137">
        <v>34</v>
      </c>
      <c r="I14" s="119"/>
    </row>
    <row r="15" spans="1:9" ht="14.25">
      <c r="A15" s="115">
        <v>5</v>
      </c>
      <c r="B15" s="136">
        <v>30</v>
      </c>
      <c r="C15" s="136">
        <v>15</v>
      </c>
      <c r="D15" s="136">
        <v>15</v>
      </c>
      <c r="E15" s="117">
        <v>60</v>
      </c>
      <c r="F15" s="135">
        <v>22</v>
      </c>
      <c r="G15" s="136">
        <v>12</v>
      </c>
      <c r="H15" s="137">
        <v>10</v>
      </c>
      <c r="I15" s="119"/>
    </row>
    <row r="16" spans="1:9" ht="14.25">
      <c r="A16" s="115">
        <v>6</v>
      </c>
      <c r="B16" s="136">
        <v>33</v>
      </c>
      <c r="C16" s="136">
        <v>13</v>
      </c>
      <c r="D16" s="136">
        <v>20</v>
      </c>
      <c r="E16" s="117">
        <v>61</v>
      </c>
      <c r="F16" s="135">
        <v>15</v>
      </c>
      <c r="G16" s="136">
        <v>10</v>
      </c>
      <c r="H16" s="137">
        <v>5</v>
      </c>
      <c r="I16" s="119"/>
    </row>
    <row r="17" spans="1:9" ht="14.25">
      <c r="A17" s="115">
        <v>7</v>
      </c>
      <c r="B17" s="136">
        <v>23</v>
      </c>
      <c r="C17" s="136">
        <v>12</v>
      </c>
      <c r="D17" s="136">
        <v>11</v>
      </c>
      <c r="E17" s="117">
        <v>62</v>
      </c>
      <c r="F17" s="135">
        <v>16</v>
      </c>
      <c r="G17" s="136">
        <v>10</v>
      </c>
      <c r="H17" s="137">
        <v>6</v>
      </c>
      <c r="I17" s="119"/>
    </row>
    <row r="18" spans="1:9" ht="14.25">
      <c r="A18" s="115">
        <v>8</v>
      </c>
      <c r="B18" s="136">
        <v>30</v>
      </c>
      <c r="C18" s="136">
        <v>15</v>
      </c>
      <c r="D18" s="136">
        <v>15</v>
      </c>
      <c r="E18" s="117">
        <v>63</v>
      </c>
      <c r="F18" s="135">
        <v>14</v>
      </c>
      <c r="G18" s="136">
        <v>5</v>
      </c>
      <c r="H18" s="137">
        <v>9</v>
      </c>
      <c r="I18" s="119"/>
    </row>
    <row r="19" spans="1:9" ht="14.25">
      <c r="A19" s="120">
        <v>9</v>
      </c>
      <c r="B19" s="139">
        <v>32</v>
      </c>
      <c r="C19" s="139">
        <v>16</v>
      </c>
      <c r="D19" s="139">
        <v>16</v>
      </c>
      <c r="E19" s="122">
        <v>64</v>
      </c>
      <c r="F19" s="138">
        <v>8</v>
      </c>
      <c r="G19" s="139">
        <v>4</v>
      </c>
      <c r="H19" s="140">
        <v>4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85</v>
      </c>
      <c r="C21" s="136">
        <v>41</v>
      </c>
      <c r="D21" s="136">
        <v>44</v>
      </c>
      <c r="E21" s="117" t="s">
        <v>246</v>
      </c>
      <c r="F21" s="135">
        <v>62</v>
      </c>
      <c r="G21" s="136">
        <v>38</v>
      </c>
      <c r="H21" s="137">
        <v>24</v>
      </c>
      <c r="I21" s="119"/>
    </row>
    <row r="22" spans="1:9" ht="14.25">
      <c r="A22" s="115">
        <v>10</v>
      </c>
      <c r="B22" s="136">
        <v>18</v>
      </c>
      <c r="C22" s="136">
        <v>9</v>
      </c>
      <c r="D22" s="136">
        <v>9</v>
      </c>
      <c r="E22" s="117">
        <v>65</v>
      </c>
      <c r="F22" s="135">
        <v>17</v>
      </c>
      <c r="G22" s="136">
        <v>11</v>
      </c>
      <c r="H22" s="137">
        <v>6</v>
      </c>
      <c r="I22" s="119"/>
    </row>
    <row r="23" spans="1:9" ht="14.25">
      <c r="A23" s="115">
        <v>11</v>
      </c>
      <c r="B23" s="136">
        <v>17</v>
      </c>
      <c r="C23" s="136">
        <v>6</v>
      </c>
      <c r="D23" s="136">
        <v>11</v>
      </c>
      <c r="E23" s="117">
        <v>66</v>
      </c>
      <c r="F23" s="135">
        <v>11</v>
      </c>
      <c r="G23" s="136">
        <v>7</v>
      </c>
      <c r="H23" s="137">
        <v>4</v>
      </c>
      <c r="I23" s="119"/>
    </row>
    <row r="24" spans="1:9" ht="14.25">
      <c r="A24" s="115">
        <v>12</v>
      </c>
      <c r="B24" s="136">
        <v>16</v>
      </c>
      <c r="C24" s="136">
        <v>9</v>
      </c>
      <c r="D24" s="136">
        <v>7</v>
      </c>
      <c r="E24" s="117">
        <v>67</v>
      </c>
      <c r="F24" s="135">
        <v>8</v>
      </c>
      <c r="G24" s="136">
        <v>2</v>
      </c>
      <c r="H24" s="137">
        <v>6</v>
      </c>
      <c r="I24" s="119"/>
    </row>
    <row r="25" spans="1:9" ht="14.25">
      <c r="A25" s="115">
        <v>13</v>
      </c>
      <c r="B25" s="136">
        <v>18</v>
      </c>
      <c r="C25" s="136">
        <v>9</v>
      </c>
      <c r="D25" s="136">
        <v>9</v>
      </c>
      <c r="E25" s="117">
        <v>68</v>
      </c>
      <c r="F25" s="135">
        <v>15</v>
      </c>
      <c r="G25" s="136">
        <v>12</v>
      </c>
      <c r="H25" s="137">
        <v>3</v>
      </c>
      <c r="I25" s="119"/>
    </row>
    <row r="26" spans="1:9" ht="14.25">
      <c r="A26" s="120">
        <v>14</v>
      </c>
      <c r="B26" s="139">
        <v>16</v>
      </c>
      <c r="C26" s="139">
        <v>8</v>
      </c>
      <c r="D26" s="139">
        <v>8</v>
      </c>
      <c r="E26" s="122">
        <v>69</v>
      </c>
      <c r="F26" s="138">
        <v>11</v>
      </c>
      <c r="G26" s="139">
        <v>6</v>
      </c>
      <c r="H26" s="140">
        <v>5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487</v>
      </c>
      <c r="C28" s="136">
        <v>276</v>
      </c>
      <c r="D28" s="136">
        <v>211</v>
      </c>
      <c r="E28" s="117" t="s">
        <v>248</v>
      </c>
      <c r="F28" s="135">
        <v>42</v>
      </c>
      <c r="G28" s="136">
        <v>16</v>
      </c>
      <c r="H28" s="137">
        <v>26</v>
      </c>
      <c r="I28" s="119"/>
    </row>
    <row r="29" spans="1:9" ht="14.25">
      <c r="A29" s="115">
        <v>15</v>
      </c>
      <c r="B29" s="136">
        <v>18</v>
      </c>
      <c r="C29" s="136">
        <v>11</v>
      </c>
      <c r="D29" s="136">
        <v>7</v>
      </c>
      <c r="E29" s="117">
        <v>70</v>
      </c>
      <c r="F29" s="135">
        <v>7</v>
      </c>
      <c r="G29" s="136">
        <v>3</v>
      </c>
      <c r="H29" s="137">
        <v>4</v>
      </c>
      <c r="I29" s="119"/>
    </row>
    <row r="30" spans="1:9" ht="14.25">
      <c r="A30" s="115">
        <v>16</v>
      </c>
      <c r="B30" s="136">
        <v>28</v>
      </c>
      <c r="C30" s="136">
        <v>17</v>
      </c>
      <c r="D30" s="136">
        <v>11</v>
      </c>
      <c r="E30" s="117">
        <v>71</v>
      </c>
      <c r="F30" s="135">
        <v>10</v>
      </c>
      <c r="G30" s="136">
        <v>1</v>
      </c>
      <c r="H30" s="137">
        <v>9</v>
      </c>
      <c r="I30" s="119"/>
    </row>
    <row r="31" spans="1:9" ht="14.25">
      <c r="A31" s="115">
        <v>17</v>
      </c>
      <c r="B31" s="136">
        <v>6</v>
      </c>
      <c r="C31" s="136">
        <v>3</v>
      </c>
      <c r="D31" s="136">
        <v>3</v>
      </c>
      <c r="E31" s="117">
        <v>72</v>
      </c>
      <c r="F31" s="135">
        <v>12</v>
      </c>
      <c r="G31" s="136">
        <v>3</v>
      </c>
      <c r="H31" s="137">
        <v>9</v>
      </c>
      <c r="I31" s="119"/>
    </row>
    <row r="32" spans="1:9" ht="14.25">
      <c r="A32" s="115">
        <v>18</v>
      </c>
      <c r="B32" s="136">
        <v>90</v>
      </c>
      <c r="C32" s="136">
        <v>51</v>
      </c>
      <c r="D32" s="136">
        <v>39</v>
      </c>
      <c r="E32" s="117">
        <v>73</v>
      </c>
      <c r="F32" s="135">
        <v>7</v>
      </c>
      <c r="G32" s="136">
        <v>5</v>
      </c>
      <c r="H32" s="137">
        <v>2</v>
      </c>
      <c r="I32" s="119"/>
    </row>
    <row r="33" spans="1:9" ht="14.25">
      <c r="A33" s="120">
        <v>19</v>
      </c>
      <c r="B33" s="139">
        <v>345</v>
      </c>
      <c r="C33" s="139">
        <v>194</v>
      </c>
      <c r="D33" s="139">
        <v>151</v>
      </c>
      <c r="E33" s="122">
        <v>74</v>
      </c>
      <c r="F33" s="138">
        <v>6</v>
      </c>
      <c r="G33" s="139">
        <v>4</v>
      </c>
      <c r="H33" s="140">
        <v>2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1206</v>
      </c>
      <c r="C35" s="136">
        <v>583</v>
      </c>
      <c r="D35" s="136">
        <v>623</v>
      </c>
      <c r="E35" s="117" t="s">
        <v>250</v>
      </c>
      <c r="F35" s="135">
        <v>41</v>
      </c>
      <c r="G35" s="136">
        <v>13</v>
      </c>
      <c r="H35" s="137">
        <v>28</v>
      </c>
      <c r="I35" s="119"/>
    </row>
    <row r="36" spans="1:9" ht="14.25">
      <c r="A36" s="115">
        <v>20</v>
      </c>
      <c r="B36" s="136">
        <v>168</v>
      </c>
      <c r="C36" s="136">
        <v>102</v>
      </c>
      <c r="D36" s="136">
        <v>66</v>
      </c>
      <c r="E36" s="117">
        <v>75</v>
      </c>
      <c r="F36" s="135">
        <v>7</v>
      </c>
      <c r="G36" s="136">
        <v>3</v>
      </c>
      <c r="H36" s="137">
        <v>4</v>
      </c>
      <c r="I36" s="119"/>
    </row>
    <row r="37" spans="1:9" ht="14.25">
      <c r="A37" s="115">
        <v>21</v>
      </c>
      <c r="B37" s="136">
        <v>252</v>
      </c>
      <c r="C37" s="136">
        <v>111</v>
      </c>
      <c r="D37" s="136">
        <v>141</v>
      </c>
      <c r="E37" s="117">
        <v>76</v>
      </c>
      <c r="F37" s="135">
        <v>4</v>
      </c>
      <c r="G37" s="136">
        <v>2</v>
      </c>
      <c r="H37" s="137">
        <v>2</v>
      </c>
      <c r="I37" s="119"/>
    </row>
    <row r="38" spans="1:9" ht="14.25">
      <c r="A38" s="115">
        <v>22</v>
      </c>
      <c r="B38" s="136">
        <v>223</v>
      </c>
      <c r="C38" s="136">
        <v>93</v>
      </c>
      <c r="D38" s="136">
        <v>130</v>
      </c>
      <c r="E38" s="117">
        <v>77</v>
      </c>
      <c r="F38" s="135">
        <v>16</v>
      </c>
      <c r="G38" s="136">
        <v>4</v>
      </c>
      <c r="H38" s="137">
        <v>12</v>
      </c>
      <c r="I38" s="119"/>
    </row>
    <row r="39" spans="1:9" ht="14.25">
      <c r="A39" s="115">
        <v>23</v>
      </c>
      <c r="B39" s="136">
        <v>331</v>
      </c>
      <c r="C39" s="136">
        <v>146</v>
      </c>
      <c r="D39" s="136">
        <v>185</v>
      </c>
      <c r="E39" s="117">
        <v>78</v>
      </c>
      <c r="F39" s="135">
        <v>9</v>
      </c>
      <c r="G39" s="136">
        <v>1</v>
      </c>
      <c r="H39" s="137">
        <v>8</v>
      </c>
      <c r="I39" s="119"/>
    </row>
    <row r="40" spans="1:9" ht="14.25">
      <c r="A40" s="120">
        <v>24</v>
      </c>
      <c r="B40" s="139">
        <v>232</v>
      </c>
      <c r="C40" s="139">
        <v>131</v>
      </c>
      <c r="D40" s="139">
        <v>101</v>
      </c>
      <c r="E40" s="122">
        <v>79</v>
      </c>
      <c r="F40" s="138">
        <v>5</v>
      </c>
      <c r="G40" s="139">
        <v>3</v>
      </c>
      <c r="H40" s="140">
        <v>2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729</v>
      </c>
      <c r="C42" s="136">
        <v>394</v>
      </c>
      <c r="D42" s="136">
        <v>335</v>
      </c>
      <c r="E42" s="117" t="s">
        <v>252</v>
      </c>
      <c r="F42" s="135">
        <v>47</v>
      </c>
      <c r="G42" s="136">
        <v>10</v>
      </c>
      <c r="H42" s="137">
        <v>37</v>
      </c>
      <c r="I42" s="119"/>
    </row>
    <row r="43" spans="1:9" ht="14.25">
      <c r="A43" s="115">
        <v>25</v>
      </c>
      <c r="B43" s="136">
        <v>210</v>
      </c>
      <c r="C43" s="136">
        <v>128</v>
      </c>
      <c r="D43" s="136">
        <v>82</v>
      </c>
      <c r="E43" s="117">
        <v>80</v>
      </c>
      <c r="F43" s="135">
        <v>7</v>
      </c>
      <c r="G43" s="136">
        <v>1</v>
      </c>
      <c r="H43" s="137">
        <v>6</v>
      </c>
      <c r="I43" s="119"/>
    </row>
    <row r="44" spans="1:9" ht="14.25">
      <c r="A44" s="115">
        <v>26</v>
      </c>
      <c r="B44" s="136">
        <v>160</v>
      </c>
      <c r="C44" s="136">
        <v>92</v>
      </c>
      <c r="D44" s="136">
        <v>68</v>
      </c>
      <c r="E44" s="117">
        <v>81</v>
      </c>
      <c r="F44" s="135">
        <v>4</v>
      </c>
      <c r="G44" s="136">
        <v>1</v>
      </c>
      <c r="H44" s="137">
        <v>3</v>
      </c>
      <c r="I44" s="119"/>
    </row>
    <row r="45" spans="1:9" ht="14.25">
      <c r="A45" s="115">
        <v>27</v>
      </c>
      <c r="B45" s="136">
        <v>123</v>
      </c>
      <c r="C45" s="136">
        <v>61</v>
      </c>
      <c r="D45" s="136">
        <v>62</v>
      </c>
      <c r="E45" s="117">
        <v>82</v>
      </c>
      <c r="F45" s="135">
        <v>6</v>
      </c>
      <c r="G45" s="136">
        <v>1</v>
      </c>
      <c r="H45" s="137">
        <v>5</v>
      </c>
      <c r="I45" s="119"/>
    </row>
    <row r="46" spans="1:9" ht="14.25">
      <c r="A46" s="115">
        <v>28</v>
      </c>
      <c r="B46" s="136">
        <v>128</v>
      </c>
      <c r="C46" s="136">
        <v>63</v>
      </c>
      <c r="D46" s="136">
        <v>65</v>
      </c>
      <c r="E46" s="117">
        <v>83</v>
      </c>
      <c r="F46" s="135">
        <v>15</v>
      </c>
      <c r="G46" s="136">
        <v>3</v>
      </c>
      <c r="H46" s="137">
        <v>12</v>
      </c>
      <c r="I46" s="119"/>
    </row>
    <row r="47" spans="1:9" ht="14.25">
      <c r="A47" s="120">
        <v>29</v>
      </c>
      <c r="B47" s="139">
        <v>108</v>
      </c>
      <c r="C47" s="139">
        <v>50</v>
      </c>
      <c r="D47" s="139">
        <v>58</v>
      </c>
      <c r="E47" s="122">
        <v>84</v>
      </c>
      <c r="F47" s="138">
        <v>15</v>
      </c>
      <c r="G47" s="139">
        <v>4</v>
      </c>
      <c r="H47" s="140">
        <v>11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451</v>
      </c>
      <c r="C49" s="136">
        <v>222</v>
      </c>
      <c r="D49" s="136">
        <v>229</v>
      </c>
      <c r="E49" s="117" t="s">
        <v>254</v>
      </c>
      <c r="F49" s="135">
        <v>22</v>
      </c>
      <c r="G49" s="136">
        <v>6</v>
      </c>
      <c r="H49" s="137">
        <v>16</v>
      </c>
      <c r="I49" s="119"/>
    </row>
    <row r="50" spans="1:9" ht="14.25">
      <c r="A50" s="115">
        <v>30</v>
      </c>
      <c r="B50" s="136">
        <v>107</v>
      </c>
      <c r="C50" s="136">
        <v>54</v>
      </c>
      <c r="D50" s="136">
        <v>53</v>
      </c>
      <c r="E50" s="117">
        <v>85</v>
      </c>
      <c r="F50" s="135">
        <v>11</v>
      </c>
      <c r="G50" s="136">
        <v>3</v>
      </c>
      <c r="H50" s="137">
        <v>8</v>
      </c>
      <c r="I50" s="119"/>
    </row>
    <row r="51" spans="1:9" ht="14.25">
      <c r="A51" s="115">
        <v>31</v>
      </c>
      <c r="B51" s="136">
        <v>97</v>
      </c>
      <c r="C51" s="136">
        <v>40</v>
      </c>
      <c r="D51" s="136">
        <v>57</v>
      </c>
      <c r="E51" s="117">
        <v>86</v>
      </c>
      <c r="F51" s="135">
        <v>4</v>
      </c>
      <c r="G51" s="136">
        <v>2</v>
      </c>
      <c r="H51" s="137">
        <v>2</v>
      </c>
      <c r="I51" s="119"/>
    </row>
    <row r="52" spans="1:9" ht="14.25">
      <c r="A52" s="115">
        <v>32</v>
      </c>
      <c r="B52" s="136">
        <v>89</v>
      </c>
      <c r="C52" s="136">
        <v>54</v>
      </c>
      <c r="D52" s="136">
        <v>35</v>
      </c>
      <c r="E52" s="117">
        <v>87</v>
      </c>
      <c r="F52" s="135">
        <v>2</v>
      </c>
      <c r="G52" s="136">
        <v>0</v>
      </c>
      <c r="H52" s="137">
        <v>2</v>
      </c>
      <c r="I52" s="119"/>
    </row>
    <row r="53" spans="1:9" ht="14.25">
      <c r="A53" s="115">
        <v>33</v>
      </c>
      <c r="B53" s="136">
        <v>78</v>
      </c>
      <c r="C53" s="136">
        <v>35</v>
      </c>
      <c r="D53" s="136">
        <v>43</v>
      </c>
      <c r="E53" s="117">
        <v>88</v>
      </c>
      <c r="F53" s="135">
        <v>2</v>
      </c>
      <c r="G53" s="136">
        <v>0</v>
      </c>
      <c r="H53" s="137">
        <v>2</v>
      </c>
      <c r="I53" s="119"/>
    </row>
    <row r="54" spans="1:9" ht="14.25">
      <c r="A54" s="120">
        <v>34</v>
      </c>
      <c r="B54" s="139">
        <v>80</v>
      </c>
      <c r="C54" s="139">
        <v>39</v>
      </c>
      <c r="D54" s="139">
        <v>41</v>
      </c>
      <c r="E54" s="122">
        <v>89</v>
      </c>
      <c r="F54" s="138">
        <v>3</v>
      </c>
      <c r="G54" s="139">
        <v>1</v>
      </c>
      <c r="H54" s="140">
        <v>2</v>
      </c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263</v>
      </c>
      <c r="C56" s="136">
        <v>148</v>
      </c>
      <c r="D56" s="136">
        <v>115</v>
      </c>
      <c r="E56" s="117" t="s">
        <v>256</v>
      </c>
      <c r="F56" s="135">
        <v>14</v>
      </c>
      <c r="G56" s="136">
        <v>5</v>
      </c>
      <c r="H56" s="137">
        <v>9</v>
      </c>
      <c r="I56" s="119"/>
    </row>
    <row r="57" spans="1:9" ht="14.25">
      <c r="A57" s="115">
        <v>35</v>
      </c>
      <c r="B57" s="136">
        <v>66</v>
      </c>
      <c r="C57" s="136">
        <v>37</v>
      </c>
      <c r="D57" s="136">
        <v>29</v>
      </c>
      <c r="E57" s="117">
        <v>90</v>
      </c>
      <c r="F57" s="135">
        <v>4</v>
      </c>
      <c r="G57" s="136">
        <v>2</v>
      </c>
      <c r="H57" s="137">
        <v>2</v>
      </c>
      <c r="I57" s="119"/>
    </row>
    <row r="58" spans="1:9" ht="14.25">
      <c r="A58" s="115">
        <v>36</v>
      </c>
      <c r="B58" s="136">
        <v>61</v>
      </c>
      <c r="C58" s="136">
        <v>36</v>
      </c>
      <c r="D58" s="136">
        <v>25</v>
      </c>
      <c r="E58" s="117">
        <v>91</v>
      </c>
      <c r="F58" s="135">
        <v>3</v>
      </c>
      <c r="G58" s="136">
        <v>0</v>
      </c>
      <c r="H58" s="137">
        <v>3</v>
      </c>
      <c r="I58" s="119"/>
    </row>
    <row r="59" spans="1:9" ht="14.25">
      <c r="A59" s="115">
        <v>37</v>
      </c>
      <c r="B59" s="136">
        <v>35</v>
      </c>
      <c r="C59" s="136">
        <v>20</v>
      </c>
      <c r="D59" s="136">
        <v>15</v>
      </c>
      <c r="E59" s="117">
        <v>92</v>
      </c>
      <c r="F59" s="135">
        <v>3</v>
      </c>
      <c r="G59" s="136">
        <v>1</v>
      </c>
      <c r="H59" s="137">
        <v>2</v>
      </c>
      <c r="I59" s="119"/>
    </row>
    <row r="60" spans="1:9" ht="14.25">
      <c r="A60" s="115">
        <v>38</v>
      </c>
      <c r="B60" s="136">
        <v>57</v>
      </c>
      <c r="C60" s="136">
        <v>30</v>
      </c>
      <c r="D60" s="136">
        <v>27</v>
      </c>
      <c r="E60" s="117">
        <v>93</v>
      </c>
      <c r="F60" s="135" t="s">
        <v>210</v>
      </c>
      <c r="G60" s="136" t="s">
        <v>210</v>
      </c>
      <c r="H60" s="137" t="s">
        <v>210</v>
      </c>
      <c r="I60" s="119"/>
    </row>
    <row r="61" spans="1:9" ht="14.25">
      <c r="A61" s="120">
        <v>39</v>
      </c>
      <c r="B61" s="139">
        <v>44</v>
      </c>
      <c r="C61" s="139">
        <v>25</v>
      </c>
      <c r="D61" s="139">
        <v>19</v>
      </c>
      <c r="E61" s="122">
        <v>94</v>
      </c>
      <c r="F61" s="138">
        <v>4</v>
      </c>
      <c r="G61" s="139">
        <v>2</v>
      </c>
      <c r="H61" s="140">
        <v>2</v>
      </c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166</v>
      </c>
      <c r="C63" s="136">
        <v>100</v>
      </c>
      <c r="D63" s="136">
        <v>66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34</v>
      </c>
      <c r="C64" s="136">
        <v>19</v>
      </c>
      <c r="D64" s="136">
        <v>15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48</v>
      </c>
      <c r="C65" s="136">
        <v>32</v>
      </c>
      <c r="D65" s="136">
        <v>16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33</v>
      </c>
      <c r="C66" s="136">
        <v>21</v>
      </c>
      <c r="D66" s="136">
        <v>12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27</v>
      </c>
      <c r="C67" s="136">
        <v>13</v>
      </c>
      <c r="D67" s="136">
        <v>14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24</v>
      </c>
      <c r="C68" s="139">
        <v>15</v>
      </c>
      <c r="D68" s="139">
        <v>9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157</v>
      </c>
      <c r="C70" s="136">
        <v>113</v>
      </c>
      <c r="D70" s="136">
        <v>44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39</v>
      </c>
      <c r="C71" s="136">
        <v>27</v>
      </c>
      <c r="D71" s="136">
        <v>12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24</v>
      </c>
      <c r="C72" s="136">
        <v>20</v>
      </c>
      <c r="D72" s="136">
        <v>4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41</v>
      </c>
      <c r="C73" s="136">
        <v>27</v>
      </c>
      <c r="D73" s="136">
        <v>14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25</v>
      </c>
      <c r="C74" s="136">
        <v>18</v>
      </c>
      <c r="D74" s="136">
        <v>7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28</v>
      </c>
      <c r="C75" s="139">
        <v>21</v>
      </c>
      <c r="D75" s="139">
        <v>7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456</v>
      </c>
      <c r="G76" s="116">
        <f>C7+C14+C21</f>
        <v>234</v>
      </c>
      <c r="H76" s="110">
        <f>D7+D14+D21</f>
        <v>222</v>
      </c>
    </row>
    <row r="77" spans="1:8" ht="14.25">
      <c r="A77" s="115" t="s">
        <v>260</v>
      </c>
      <c r="B77" s="136">
        <v>139</v>
      </c>
      <c r="C77" s="136">
        <v>94</v>
      </c>
      <c r="D77" s="136">
        <v>45</v>
      </c>
      <c r="E77" s="117" t="s">
        <v>269</v>
      </c>
      <c r="F77" s="118">
        <f>B28+B35+B42+B49+B56+B63+B70+B77+F7+F14</f>
        <v>3803</v>
      </c>
      <c r="G77" s="116">
        <f>C28+C35+C42+C49+C56+C63+C70+C77+G7+G14</f>
        <v>2059</v>
      </c>
      <c r="H77" s="110">
        <f>D28+D35+D42+D49+D56+D63+D70+D77+H7+H14</f>
        <v>1744</v>
      </c>
    </row>
    <row r="78" spans="1:8" ht="14.25">
      <c r="A78" s="115">
        <v>50</v>
      </c>
      <c r="B78" s="136">
        <v>29</v>
      </c>
      <c r="C78" s="136">
        <v>15</v>
      </c>
      <c r="D78" s="136">
        <v>14</v>
      </c>
      <c r="E78" s="117" t="s">
        <v>270</v>
      </c>
      <c r="F78" s="118">
        <f>F21+F28+F35+F42+F49+F56+F63+F70</f>
        <v>228</v>
      </c>
      <c r="G78" s="116">
        <f>G21+G28+G35+G42+G49+G56+G63+G70</f>
        <v>88</v>
      </c>
      <c r="H78" s="110">
        <f>H21+H28+H35+H42+H49+H56+H63+H70</f>
        <v>140</v>
      </c>
    </row>
    <row r="79" spans="1:8" ht="14.25">
      <c r="A79" s="115">
        <v>51</v>
      </c>
      <c r="B79" s="136">
        <v>30</v>
      </c>
      <c r="C79" s="136">
        <v>21</v>
      </c>
      <c r="D79" s="136">
        <v>9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28</v>
      </c>
      <c r="C80" s="136">
        <v>19</v>
      </c>
      <c r="D80" s="136">
        <v>9</v>
      </c>
      <c r="E80" s="117" t="s">
        <v>268</v>
      </c>
      <c r="F80" s="126">
        <f>F76/$B$5*100</f>
        <v>10.162692221974593</v>
      </c>
      <c r="G80" s="127">
        <f>G76/$C$5*100</f>
        <v>9.82780344393112</v>
      </c>
      <c r="H80" s="128">
        <f>H76/$D$5*100</f>
        <v>10.541310541310542</v>
      </c>
    </row>
    <row r="81" spans="1:8" ht="14.25">
      <c r="A81" s="115">
        <v>53</v>
      </c>
      <c r="B81" s="136">
        <v>25</v>
      </c>
      <c r="C81" s="136">
        <v>17</v>
      </c>
      <c r="D81" s="136">
        <v>8</v>
      </c>
      <c r="E81" s="117" t="s">
        <v>269</v>
      </c>
      <c r="F81" s="126">
        <f>F77/$B$5*100</f>
        <v>84.75596166703812</v>
      </c>
      <c r="G81" s="127">
        <f>G77/$C$5*100</f>
        <v>86.4762704745905</v>
      </c>
      <c r="H81" s="128">
        <f>H77/$D$5*100</f>
        <v>82.81101614434948</v>
      </c>
    </row>
    <row r="82" spans="1:8" ht="15" thickBot="1">
      <c r="A82" s="129">
        <v>54</v>
      </c>
      <c r="B82" s="141">
        <v>27</v>
      </c>
      <c r="C82" s="141">
        <v>22</v>
      </c>
      <c r="D82" s="141">
        <v>5</v>
      </c>
      <c r="E82" s="131" t="s">
        <v>270</v>
      </c>
      <c r="F82" s="132">
        <f>F78/$B$5*100</f>
        <v>5.081346110987297</v>
      </c>
      <c r="G82" s="133">
        <f>G78/$C$5*100</f>
        <v>3.6959260814783708</v>
      </c>
      <c r="H82" s="134">
        <f>H78/$D$5*100</f>
        <v>6.647673314339982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:BC69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213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114</v>
      </c>
      <c r="B2" s="4" t="s">
        <v>3</v>
      </c>
    </row>
    <row r="3" spans="1:55" s="4" customFormat="1" ht="14.25" thickBot="1">
      <c r="A3" s="4" t="s">
        <v>4</v>
      </c>
      <c r="H3" s="232"/>
      <c r="I3" s="232"/>
      <c r="J3" s="232"/>
      <c r="Q3" s="232"/>
      <c r="R3" s="232"/>
      <c r="S3" s="232"/>
      <c r="Z3" s="232"/>
      <c r="AA3" s="232"/>
      <c r="AB3" s="232"/>
      <c r="AI3" s="232"/>
      <c r="AJ3" s="232"/>
      <c r="AK3" s="232"/>
      <c r="AR3" s="232"/>
      <c r="AS3" s="232"/>
      <c r="AT3" s="232"/>
      <c r="BA3" s="232"/>
      <c r="BB3" s="232"/>
      <c r="BC3" s="232"/>
    </row>
    <row r="4" spans="1:55" ht="13.5">
      <c r="A4" s="239"/>
      <c r="B4" s="242" t="s">
        <v>5</v>
      </c>
      <c r="C4" s="236" t="s">
        <v>6</v>
      </c>
      <c r="D4" s="236" t="s">
        <v>7</v>
      </c>
      <c r="E4" s="236" t="s">
        <v>8</v>
      </c>
      <c r="F4" s="236" t="s">
        <v>9</v>
      </c>
      <c r="G4" s="236" t="s">
        <v>10</v>
      </c>
      <c r="H4" s="236" t="s">
        <v>11</v>
      </c>
      <c r="I4" s="236" t="s">
        <v>12</v>
      </c>
      <c r="J4" s="236" t="s">
        <v>13</v>
      </c>
      <c r="K4" s="236" t="s">
        <v>14</v>
      </c>
      <c r="L4" s="236" t="s">
        <v>15</v>
      </c>
      <c r="M4" s="236" t="s">
        <v>16</v>
      </c>
      <c r="N4" s="236" t="s">
        <v>17</v>
      </c>
      <c r="O4" s="236" t="s">
        <v>18</v>
      </c>
      <c r="P4" s="236" t="s">
        <v>19</v>
      </c>
      <c r="Q4" s="236" t="s">
        <v>20</v>
      </c>
      <c r="R4" s="236" t="s">
        <v>21</v>
      </c>
      <c r="S4" s="236" t="s">
        <v>22</v>
      </c>
      <c r="T4" s="236" t="s">
        <v>23</v>
      </c>
      <c r="U4" s="236" t="s">
        <v>24</v>
      </c>
      <c r="V4" s="236" t="s">
        <v>25</v>
      </c>
      <c r="W4" s="236" t="s">
        <v>26</v>
      </c>
      <c r="X4" s="236" t="s">
        <v>27</v>
      </c>
      <c r="Y4" s="236" t="s">
        <v>28</v>
      </c>
      <c r="Z4" s="236" t="s">
        <v>29</v>
      </c>
      <c r="AA4" s="236" t="s">
        <v>30</v>
      </c>
      <c r="AB4" s="236" t="s">
        <v>31</v>
      </c>
      <c r="AC4" s="236" t="s">
        <v>32</v>
      </c>
      <c r="AD4" s="236" t="s">
        <v>33</v>
      </c>
      <c r="AE4" s="236" t="s">
        <v>34</v>
      </c>
      <c r="AF4" s="236" t="s">
        <v>35</v>
      </c>
      <c r="AG4" s="236" t="s">
        <v>36</v>
      </c>
      <c r="AH4" s="236" t="s">
        <v>37</v>
      </c>
      <c r="AI4" s="236" t="s">
        <v>38</v>
      </c>
      <c r="AJ4" s="236" t="s">
        <v>39</v>
      </c>
      <c r="AK4" s="236" t="s">
        <v>40</v>
      </c>
      <c r="AL4" s="236" t="s">
        <v>41</v>
      </c>
      <c r="AM4" s="236" t="s">
        <v>42</v>
      </c>
      <c r="AN4" s="236" t="s">
        <v>43</v>
      </c>
      <c r="AO4" s="236" t="s">
        <v>44</v>
      </c>
      <c r="AP4" s="236" t="s">
        <v>45</v>
      </c>
      <c r="AQ4" s="236" t="s">
        <v>46</v>
      </c>
      <c r="AR4" s="236" t="s">
        <v>47</v>
      </c>
      <c r="AS4" s="236" t="s">
        <v>48</v>
      </c>
      <c r="AT4" s="236" t="s">
        <v>49</v>
      </c>
      <c r="AU4" s="236" t="s">
        <v>50</v>
      </c>
      <c r="AV4" s="236" t="s">
        <v>51</v>
      </c>
      <c r="AW4" s="245" t="s">
        <v>52</v>
      </c>
      <c r="AX4" s="233"/>
      <c r="AY4" s="233"/>
      <c r="AZ4" s="233"/>
      <c r="BA4" s="233"/>
      <c r="BB4" s="233"/>
      <c r="BC4" s="214"/>
    </row>
    <row r="5" spans="1:55" ht="13.5">
      <c r="A5" s="240"/>
      <c r="B5" s="243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46"/>
      <c r="AX5" s="234"/>
      <c r="AY5" s="234"/>
      <c r="AZ5" s="234"/>
      <c r="BA5" s="234"/>
      <c r="BB5" s="234"/>
      <c r="BC5" s="215"/>
    </row>
    <row r="6" spans="1:55" ht="14.25" thickBot="1">
      <c r="A6" s="241"/>
      <c r="B6" s="244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47"/>
      <c r="AX6" s="235"/>
      <c r="AY6" s="235"/>
      <c r="AZ6" s="235"/>
      <c r="BA6" s="235"/>
      <c r="BB6" s="235"/>
      <c r="BC6" s="216"/>
    </row>
    <row r="7" spans="1:55" ht="13.5">
      <c r="A7" s="6" t="s">
        <v>53</v>
      </c>
      <c r="B7" s="7">
        <f aca="true" t="shared" si="0" ref="B7:AW7">B8+B13</f>
        <v>16195</v>
      </c>
      <c r="C7" s="8">
        <f t="shared" si="0"/>
        <v>153</v>
      </c>
      <c r="D7" s="8">
        <f t="shared" si="0"/>
        <v>24</v>
      </c>
      <c r="E7" s="8">
        <f t="shared" si="0"/>
        <v>13</v>
      </c>
      <c r="F7" s="8">
        <f t="shared" si="0"/>
        <v>28</v>
      </c>
      <c r="G7" s="8">
        <f t="shared" si="0"/>
        <v>11</v>
      </c>
      <c r="H7" s="8">
        <f t="shared" si="0"/>
        <v>13</v>
      </c>
      <c r="I7" s="8">
        <f t="shared" si="0"/>
        <v>23</v>
      </c>
      <c r="J7" s="8">
        <f t="shared" si="0"/>
        <v>83</v>
      </c>
      <c r="K7" s="8">
        <f t="shared" si="0"/>
        <v>55</v>
      </c>
      <c r="L7" s="8">
        <f t="shared" si="0"/>
        <v>50</v>
      </c>
      <c r="M7" s="8">
        <f t="shared" si="0"/>
        <v>306</v>
      </c>
      <c r="N7" s="8">
        <f t="shared" si="0"/>
        <v>420</v>
      </c>
      <c r="O7" s="8">
        <f t="shared" si="0"/>
        <v>1156</v>
      </c>
      <c r="P7" s="8">
        <f t="shared" si="0"/>
        <v>573</v>
      </c>
      <c r="Q7" s="8">
        <f t="shared" si="0"/>
        <v>23</v>
      </c>
      <c r="R7" s="8">
        <f t="shared" si="0"/>
        <v>47</v>
      </c>
      <c r="S7" s="8">
        <f t="shared" si="0"/>
        <v>30</v>
      </c>
      <c r="T7" s="8">
        <f t="shared" si="0"/>
        <v>32</v>
      </c>
      <c r="U7" s="8">
        <f t="shared" si="0"/>
        <v>23</v>
      </c>
      <c r="V7" s="8">
        <f t="shared" si="0"/>
        <v>48</v>
      </c>
      <c r="W7" s="8">
        <f t="shared" si="0"/>
        <v>92</v>
      </c>
      <c r="X7" s="8">
        <f t="shared" si="0"/>
        <v>176</v>
      </c>
      <c r="Y7" s="8">
        <f t="shared" si="0"/>
        <v>403</v>
      </c>
      <c r="Z7" s="8">
        <f t="shared" si="0"/>
        <v>136</v>
      </c>
      <c r="AA7" s="8">
        <f t="shared" si="0"/>
        <v>149</v>
      </c>
      <c r="AB7" s="8">
        <f t="shared" si="0"/>
        <v>448</v>
      </c>
      <c r="AC7" s="8">
        <f t="shared" si="0"/>
        <v>2021</v>
      </c>
      <c r="AD7" s="8">
        <f t="shared" si="0"/>
        <v>1427</v>
      </c>
      <c r="AE7" s="8">
        <f t="shared" si="0"/>
        <v>168</v>
      </c>
      <c r="AF7" s="8">
        <f t="shared" si="0"/>
        <v>138</v>
      </c>
      <c r="AG7" s="8">
        <f t="shared" si="0"/>
        <v>75</v>
      </c>
      <c r="AH7" s="8">
        <f t="shared" si="0"/>
        <v>80</v>
      </c>
      <c r="AI7" s="8">
        <f t="shared" si="0"/>
        <v>484</v>
      </c>
      <c r="AJ7" s="8">
        <f t="shared" si="0"/>
        <v>591</v>
      </c>
      <c r="AK7" s="8">
        <f t="shared" si="0"/>
        <v>174</v>
      </c>
      <c r="AL7" s="8">
        <f t="shared" si="0"/>
        <v>1969</v>
      </c>
      <c r="AM7" s="8">
        <f t="shared" si="0"/>
        <v>1059</v>
      </c>
      <c r="AN7" s="8">
        <f t="shared" si="0"/>
        <v>781</v>
      </c>
      <c r="AO7" s="8">
        <f t="shared" si="0"/>
        <v>265</v>
      </c>
      <c r="AP7" s="8">
        <f t="shared" si="0"/>
        <v>50</v>
      </c>
      <c r="AQ7" s="8">
        <f t="shared" si="0"/>
        <v>142</v>
      </c>
      <c r="AR7" s="8">
        <f t="shared" si="0"/>
        <v>69</v>
      </c>
      <c r="AS7" s="8">
        <f t="shared" si="0"/>
        <v>65</v>
      </c>
      <c r="AT7" s="8">
        <f t="shared" si="0"/>
        <v>59</v>
      </c>
      <c r="AU7" s="8">
        <f t="shared" si="0"/>
        <v>119</v>
      </c>
      <c r="AV7" s="8">
        <f t="shared" si="0"/>
        <v>142</v>
      </c>
      <c r="AW7" s="9">
        <f t="shared" si="0"/>
        <v>1802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9749</v>
      </c>
      <c r="C8" s="14">
        <f t="shared" si="1"/>
        <v>102</v>
      </c>
      <c r="D8" s="14">
        <f t="shared" si="1"/>
        <v>19</v>
      </c>
      <c r="E8" s="14">
        <f t="shared" si="1"/>
        <v>9</v>
      </c>
      <c r="F8" s="14">
        <f t="shared" si="1"/>
        <v>19</v>
      </c>
      <c r="G8" s="14">
        <f t="shared" si="1"/>
        <v>5</v>
      </c>
      <c r="H8" s="14">
        <f t="shared" si="1"/>
        <v>12</v>
      </c>
      <c r="I8" s="14">
        <f t="shared" si="1"/>
        <v>21</v>
      </c>
      <c r="J8" s="14">
        <f t="shared" si="1"/>
        <v>47</v>
      </c>
      <c r="K8" s="14">
        <f t="shared" si="1"/>
        <v>25</v>
      </c>
      <c r="L8" s="14">
        <f t="shared" si="1"/>
        <v>29</v>
      </c>
      <c r="M8" s="14">
        <f t="shared" si="1"/>
        <v>212</v>
      </c>
      <c r="N8" s="14">
        <f t="shared" si="1"/>
        <v>253</v>
      </c>
      <c r="O8" s="14">
        <f t="shared" si="1"/>
        <v>771</v>
      </c>
      <c r="P8" s="14">
        <f t="shared" si="1"/>
        <v>397</v>
      </c>
      <c r="Q8" s="14">
        <f t="shared" si="1"/>
        <v>16</v>
      </c>
      <c r="R8" s="14">
        <f t="shared" si="1"/>
        <v>36</v>
      </c>
      <c r="S8" s="14">
        <f t="shared" si="1"/>
        <v>18</v>
      </c>
      <c r="T8" s="14">
        <f t="shared" si="1"/>
        <v>25</v>
      </c>
      <c r="U8" s="14">
        <f t="shared" si="1"/>
        <v>14</v>
      </c>
      <c r="V8" s="14">
        <f t="shared" si="1"/>
        <v>37</v>
      </c>
      <c r="W8" s="14">
        <f t="shared" si="1"/>
        <v>51</v>
      </c>
      <c r="X8" s="14">
        <f t="shared" si="1"/>
        <v>128</v>
      </c>
      <c r="Y8" s="14">
        <f t="shared" si="1"/>
        <v>243</v>
      </c>
      <c r="Z8" s="14">
        <f t="shared" si="1"/>
        <v>97</v>
      </c>
      <c r="AA8" s="14">
        <f t="shared" si="1"/>
        <v>100</v>
      </c>
      <c r="AB8" s="14">
        <f t="shared" si="1"/>
        <v>291</v>
      </c>
      <c r="AC8" s="14">
        <f t="shared" si="1"/>
        <v>1166</v>
      </c>
      <c r="AD8" s="14">
        <f t="shared" si="1"/>
        <v>912</v>
      </c>
      <c r="AE8" s="14">
        <f t="shared" si="1"/>
        <v>91</v>
      </c>
      <c r="AF8" s="14">
        <f t="shared" si="1"/>
        <v>102</v>
      </c>
      <c r="AG8" s="14">
        <f t="shared" si="1"/>
        <v>59</v>
      </c>
      <c r="AH8" s="14">
        <f t="shared" si="1"/>
        <v>62</v>
      </c>
      <c r="AI8" s="14">
        <f t="shared" si="1"/>
        <v>339</v>
      </c>
      <c r="AJ8" s="14">
        <f t="shared" si="1"/>
        <v>395</v>
      </c>
      <c r="AK8" s="14">
        <f t="shared" si="1"/>
        <v>117</v>
      </c>
      <c r="AL8" s="14">
        <f t="shared" si="1"/>
        <v>1147</v>
      </c>
      <c r="AM8" s="14">
        <f t="shared" si="1"/>
        <v>654</v>
      </c>
      <c r="AN8" s="14">
        <f t="shared" si="1"/>
        <v>495</v>
      </c>
      <c r="AO8" s="14">
        <f t="shared" si="1"/>
        <v>194</v>
      </c>
      <c r="AP8" s="14">
        <f t="shared" si="1"/>
        <v>35</v>
      </c>
      <c r="AQ8" s="14">
        <f t="shared" si="1"/>
        <v>111</v>
      </c>
      <c r="AR8" s="14">
        <f t="shared" si="1"/>
        <v>48</v>
      </c>
      <c r="AS8" s="14">
        <f t="shared" si="1"/>
        <v>51</v>
      </c>
      <c r="AT8" s="14">
        <f t="shared" si="1"/>
        <v>43</v>
      </c>
      <c r="AU8" s="14">
        <f t="shared" si="1"/>
        <v>57</v>
      </c>
      <c r="AV8" s="14">
        <f t="shared" si="1"/>
        <v>117</v>
      </c>
      <c r="AW8" s="15">
        <f t="shared" si="1"/>
        <v>577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6711</v>
      </c>
      <c r="C9" s="18">
        <v>77</v>
      </c>
      <c r="D9" s="18">
        <v>15</v>
      </c>
      <c r="E9" s="18">
        <v>7</v>
      </c>
      <c r="F9" s="18">
        <v>15</v>
      </c>
      <c r="G9" s="18">
        <v>5</v>
      </c>
      <c r="H9" s="18">
        <v>9</v>
      </c>
      <c r="I9" s="18">
        <v>11</v>
      </c>
      <c r="J9" s="18">
        <v>29</v>
      </c>
      <c r="K9" s="18">
        <v>21</v>
      </c>
      <c r="L9" s="18">
        <v>23</v>
      </c>
      <c r="M9" s="18">
        <v>142</v>
      </c>
      <c r="N9" s="18">
        <v>172</v>
      </c>
      <c r="O9" s="18">
        <v>567</v>
      </c>
      <c r="P9" s="18">
        <v>267</v>
      </c>
      <c r="Q9" s="18">
        <v>6</v>
      </c>
      <c r="R9" s="18">
        <v>19</v>
      </c>
      <c r="S9" s="18">
        <v>16</v>
      </c>
      <c r="T9" s="18">
        <v>19</v>
      </c>
      <c r="U9" s="18">
        <v>10</v>
      </c>
      <c r="V9" s="18">
        <v>30</v>
      </c>
      <c r="W9" s="18">
        <v>33</v>
      </c>
      <c r="X9" s="18">
        <v>83</v>
      </c>
      <c r="Y9" s="18">
        <v>159</v>
      </c>
      <c r="Z9" s="18">
        <v>71</v>
      </c>
      <c r="AA9" s="18">
        <v>71</v>
      </c>
      <c r="AB9" s="18">
        <v>216</v>
      </c>
      <c r="AC9" s="18">
        <v>801</v>
      </c>
      <c r="AD9" s="18">
        <v>632</v>
      </c>
      <c r="AE9" s="18">
        <v>61</v>
      </c>
      <c r="AF9" s="18">
        <v>70</v>
      </c>
      <c r="AG9" s="18">
        <v>36</v>
      </c>
      <c r="AH9" s="18">
        <v>50</v>
      </c>
      <c r="AI9" s="18">
        <v>245</v>
      </c>
      <c r="AJ9" s="18">
        <v>261</v>
      </c>
      <c r="AK9" s="18">
        <v>89</v>
      </c>
      <c r="AL9" s="18">
        <v>861</v>
      </c>
      <c r="AM9" s="18">
        <v>531</v>
      </c>
      <c r="AN9" s="18">
        <v>401</v>
      </c>
      <c r="AO9" s="18">
        <v>131</v>
      </c>
      <c r="AP9" s="18">
        <v>22</v>
      </c>
      <c r="AQ9" s="18">
        <v>44</v>
      </c>
      <c r="AR9" s="18">
        <v>35</v>
      </c>
      <c r="AS9" s="18">
        <v>38</v>
      </c>
      <c r="AT9" s="18">
        <v>35</v>
      </c>
      <c r="AU9" s="18">
        <v>35</v>
      </c>
      <c r="AV9" s="18">
        <v>73</v>
      </c>
      <c r="AW9" s="19">
        <v>167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1365</v>
      </c>
      <c r="C10" s="18">
        <v>7</v>
      </c>
      <c r="D10" s="18">
        <v>2</v>
      </c>
      <c r="E10" s="18">
        <v>1</v>
      </c>
      <c r="F10" s="18">
        <v>3</v>
      </c>
      <c r="G10" s="18"/>
      <c r="H10" s="18">
        <v>1</v>
      </c>
      <c r="I10" s="18">
        <v>7</v>
      </c>
      <c r="J10" s="18">
        <v>10</v>
      </c>
      <c r="K10" s="18">
        <v>1</v>
      </c>
      <c r="L10" s="18">
        <v>2</v>
      </c>
      <c r="M10" s="18">
        <v>33</v>
      </c>
      <c r="N10" s="18">
        <v>41</v>
      </c>
      <c r="O10" s="18">
        <v>70</v>
      </c>
      <c r="P10" s="18">
        <v>59</v>
      </c>
      <c r="Q10" s="18">
        <v>1</v>
      </c>
      <c r="R10" s="18">
        <v>1</v>
      </c>
      <c r="S10" s="18"/>
      <c r="T10" s="18">
        <v>3</v>
      </c>
      <c r="U10" s="18">
        <v>2</v>
      </c>
      <c r="V10" s="18">
        <v>4</v>
      </c>
      <c r="W10" s="18">
        <v>16</v>
      </c>
      <c r="X10" s="18">
        <v>27</v>
      </c>
      <c r="Y10" s="18">
        <v>41</v>
      </c>
      <c r="Z10" s="18">
        <v>9</v>
      </c>
      <c r="AA10" s="18">
        <v>13</v>
      </c>
      <c r="AB10" s="18">
        <v>25</v>
      </c>
      <c r="AC10" s="18">
        <v>173</v>
      </c>
      <c r="AD10" s="18">
        <v>128</v>
      </c>
      <c r="AE10" s="18">
        <v>9</v>
      </c>
      <c r="AF10" s="18">
        <v>20</v>
      </c>
      <c r="AG10" s="18">
        <v>12</v>
      </c>
      <c r="AH10" s="18">
        <v>3</v>
      </c>
      <c r="AI10" s="18">
        <v>42</v>
      </c>
      <c r="AJ10" s="18">
        <v>32</v>
      </c>
      <c r="AK10" s="18">
        <v>11</v>
      </c>
      <c r="AL10" s="18">
        <v>121</v>
      </c>
      <c r="AM10" s="18">
        <v>64</v>
      </c>
      <c r="AN10" s="18">
        <v>49</v>
      </c>
      <c r="AO10" s="18">
        <v>30</v>
      </c>
      <c r="AP10" s="18">
        <v>12</v>
      </c>
      <c r="AQ10" s="18">
        <v>17</v>
      </c>
      <c r="AR10" s="18">
        <v>4</v>
      </c>
      <c r="AS10" s="18">
        <v>10</v>
      </c>
      <c r="AT10" s="18">
        <v>4</v>
      </c>
      <c r="AU10" s="18">
        <v>4</v>
      </c>
      <c r="AV10" s="18">
        <v>9</v>
      </c>
      <c r="AW10" s="19">
        <v>232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770</v>
      </c>
      <c r="C11" s="18">
        <v>2</v>
      </c>
      <c r="D11" s="18">
        <v>2</v>
      </c>
      <c r="E11" s="18">
        <v>1</v>
      </c>
      <c r="F11" s="18">
        <v>1</v>
      </c>
      <c r="G11" s="18"/>
      <c r="H11" s="18">
        <v>2</v>
      </c>
      <c r="I11" s="18"/>
      <c r="J11" s="18">
        <v>5</v>
      </c>
      <c r="K11" s="18"/>
      <c r="L11" s="18">
        <v>2</v>
      </c>
      <c r="M11" s="18">
        <v>12</v>
      </c>
      <c r="N11" s="18">
        <v>28</v>
      </c>
      <c r="O11" s="18">
        <v>49</v>
      </c>
      <c r="P11" s="18">
        <v>38</v>
      </c>
      <c r="Q11" s="18">
        <v>1</v>
      </c>
      <c r="R11" s="18">
        <v>12</v>
      </c>
      <c r="S11" s="18"/>
      <c r="T11" s="18">
        <v>1</v>
      </c>
      <c r="U11" s="18">
        <v>2</v>
      </c>
      <c r="V11" s="18">
        <v>2</v>
      </c>
      <c r="W11" s="18">
        <v>1</v>
      </c>
      <c r="X11" s="18">
        <v>11</v>
      </c>
      <c r="Y11" s="18">
        <v>24</v>
      </c>
      <c r="Z11" s="18">
        <v>9</v>
      </c>
      <c r="AA11" s="18">
        <v>8</v>
      </c>
      <c r="AB11" s="18">
        <v>24</v>
      </c>
      <c r="AC11" s="18">
        <v>79</v>
      </c>
      <c r="AD11" s="18">
        <v>77</v>
      </c>
      <c r="AE11" s="18">
        <v>6</v>
      </c>
      <c r="AF11" s="18">
        <v>6</v>
      </c>
      <c r="AG11" s="18">
        <v>4</v>
      </c>
      <c r="AH11" s="18">
        <v>7</v>
      </c>
      <c r="AI11" s="18">
        <v>24</v>
      </c>
      <c r="AJ11" s="18">
        <v>76</v>
      </c>
      <c r="AK11" s="18">
        <v>11</v>
      </c>
      <c r="AL11" s="18">
        <v>56</v>
      </c>
      <c r="AM11" s="18">
        <v>25</v>
      </c>
      <c r="AN11" s="18">
        <v>22</v>
      </c>
      <c r="AO11" s="18">
        <v>10</v>
      </c>
      <c r="AP11" s="18">
        <v>1</v>
      </c>
      <c r="AQ11" s="18">
        <v>17</v>
      </c>
      <c r="AR11" s="18">
        <v>5</v>
      </c>
      <c r="AS11" s="18">
        <v>1</v>
      </c>
      <c r="AT11" s="18">
        <v>2</v>
      </c>
      <c r="AU11" s="18">
        <v>17</v>
      </c>
      <c r="AV11" s="18">
        <v>8</v>
      </c>
      <c r="AW11" s="19">
        <v>79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903</v>
      </c>
      <c r="C12" s="10">
        <v>16</v>
      </c>
      <c r="D12" s="10"/>
      <c r="E12" s="10"/>
      <c r="F12" s="10"/>
      <c r="G12" s="10"/>
      <c r="H12" s="10"/>
      <c r="I12" s="10">
        <v>3</v>
      </c>
      <c r="J12" s="10">
        <v>3</v>
      </c>
      <c r="K12" s="10">
        <v>3</v>
      </c>
      <c r="L12" s="10">
        <v>2</v>
      </c>
      <c r="M12" s="10">
        <v>25</v>
      </c>
      <c r="N12" s="10">
        <v>12</v>
      </c>
      <c r="O12" s="10">
        <v>85</v>
      </c>
      <c r="P12" s="10">
        <v>33</v>
      </c>
      <c r="Q12" s="10">
        <v>8</v>
      </c>
      <c r="R12" s="10">
        <v>4</v>
      </c>
      <c r="S12" s="10">
        <v>2</v>
      </c>
      <c r="T12" s="10">
        <v>2</v>
      </c>
      <c r="U12" s="10"/>
      <c r="V12" s="10">
        <v>1</v>
      </c>
      <c r="W12" s="10">
        <v>1</v>
      </c>
      <c r="X12" s="10">
        <v>7</v>
      </c>
      <c r="Y12" s="10">
        <v>19</v>
      </c>
      <c r="Z12" s="10">
        <v>8</v>
      </c>
      <c r="AA12" s="10">
        <v>8</v>
      </c>
      <c r="AB12" s="10">
        <v>26</v>
      </c>
      <c r="AC12" s="10">
        <v>113</v>
      </c>
      <c r="AD12" s="10">
        <v>75</v>
      </c>
      <c r="AE12" s="10">
        <v>15</v>
      </c>
      <c r="AF12" s="10">
        <v>6</v>
      </c>
      <c r="AG12" s="10">
        <v>7</v>
      </c>
      <c r="AH12" s="10">
        <v>2</v>
      </c>
      <c r="AI12" s="10">
        <v>28</v>
      </c>
      <c r="AJ12" s="10">
        <v>26</v>
      </c>
      <c r="AK12" s="10">
        <v>6</v>
      </c>
      <c r="AL12" s="10">
        <v>109</v>
      </c>
      <c r="AM12" s="10">
        <v>34</v>
      </c>
      <c r="AN12" s="10">
        <v>23</v>
      </c>
      <c r="AO12" s="10">
        <v>23</v>
      </c>
      <c r="AP12" s="10"/>
      <c r="AQ12" s="10">
        <v>33</v>
      </c>
      <c r="AR12" s="10">
        <v>4</v>
      </c>
      <c r="AS12" s="10">
        <v>2</v>
      </c>
      <c r="AT12" s="10">
        <v>2</v>
      </c>
      <c r="AU12" s="10">
        <v>1</v>
      </c>
      <c r="AV12" s="10">
        <v>27</v>
      </c>
      <c r="AW12" s="11">
        <v>99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6446</v>
      </c>
      <c r="C13" s="10">
        <f t="shared" si="2"/>
        <v>51</v>
      </c>
      <c r="D13" s="10">
        <f t="shared" si="2"/>
        <v>5</v>
      </c>
      <c r="E13" s="10">
        <f t="shared" si="2"/>
        <v>4</v>
      </c>
      <c r="F13" s="10">
        <f t="shared" si="2"/>
        <v>9</v>
      </c>
      <c r="G13" s="10">
        <f t="shared" si="2"/>
        <v>6</v>
      </c>
      <c r="H13" s="10">
        <f t="shared" si="2"/>
        <v>1</v>
      </c>
      <c r="I13" s="10">
        <f t="shared" si="2"/>
        <v>2</v>
      </c>
      <c r="J13" s="10">
        <f t="shared" si="2"/>
        <v>36</v>
      </c>
      <c r="K13" s="10">
        <f t="shared" si="2"/>
        <v>30</v>
      </c>
      <c r="L13" s="10">
        <f t="shared" si="2"/>
        <v>21</v>
      </c>
      <c r="M13" s="10">
        <f t="shared" si="2"/>
        <v>94</v>
      </c>
      <c r="N13" s="10">
        <f t="shared" si="2"/>
        <v>167</v>
      </c>
      <c r="O13" s="10">
        <f t="shared" si="2"/>
        <v>385</v>
      </c>
      <c r="P13" s="10">
        <f t="shared" si="2"/>
        <v>176</v>
      </c>
      <c r="Q13" s="10">
        <f t="shared" si="2"/>
        <v>7</v>
      </c>
      <c r="R13" s="10">
        <f t="shared" si="2"/>
        <v>11</v>
      </c>
      <c r="S13" s="10">
        <f t="shared" si="2"/>
        <v>12</v>
      </c>
      <c r="T13" s="10">
        <f t="shared" si="2"/>
        <v>7</v>
      </c>
      <c r="U13" s="10">
        <f t="shared" si="2"/>
        <v>9</v>
      </c>
      <c r="V13" s="10">
        <f t="shared" si="2"/>
        <v>11</v>
      </c>
      <c r="W13" s="10">
        <f t="shared" si="2"/>
        <v>41</v>
      </c>
      <c r="X13" s="10">
        <f t="shared" si="2"/>
        <v>48</v>
      </c>
      <c r="Y13" s="10">
        <f t="shared" si="2"/>
        <v>160</v>
      </c>
      <c r="Z13" s="10">
        <f t="shared" si="2"/>
        <v>39</v>
      </c>
      <c r="AA13" s="10">
        <f t="shared" si="2"/>
        <v>49</v>
      </c>
      <c r="AB13" s="10">
        <f t="shared" si="2"/>
        <v>157</v>
      </c>
      <c r="AC13" s="10">
        <f t="shared" si="2"/>
        <v>855</v>
      </c>
      <c r="AD13" s="10">
        <f t="shared" si="2"/>
        <v>515</v>
      </c>
      <c r="AE13" s="10">
        <f t="shared" si="2"/>
        <v>77</v>
      </c>
      <c r="AF13" s="10">
        <f t="shared" si="2"/>
        <v>36</v>
      </c>
      <c r="AG13" s="10">
        <f t="shared" si="2"/>
        <v>16</v>
      </c>
      <c r="AH13" s="10">
        <f t="shared" si="2"/>
        <v>18</v>
      </c>
      <c r="AI13" s="10">
        <f t="shared" si="2"/>
        <v>145</v>
      </c>
      <c r="AJ13" s="10">
        <f t="shared" si="2"/>
        <v>196</v>
      </c>
      <c r="AK13" s="10">
        <f t="shared" si="2"/>
        <v>57</v>
      </c>
      <c r="AL13" s="10">
        <f t="shared" si="2"/>
        <v>822</v>
      </c>
      <c r="AM13" s="10">
        <f t="shared" si="2"/>
        <v>405</v>
      </c>
      <c r="AN13" s="10">
        <f t="shared" si="2"/>
        <v>286</v>
      </c>
      <c r="AO13" s="10">
        <f t="shared" si="2"/>
        <v>71</v>
      </c>
      <c r="AP13" s="10">
        <f t="shared" si="2"/>
        <v>15</v>
      </c>
      <c r="AQ13" s="10">
        <f t="shared" si="2"/>
        <v>31</v>
      </c>
      <c r="AR13" s="10">
        <f t="shared" si="2"/>
        <v>21</v>
      </c>
      <c r="AS13" s="10">
        <f t="shared" si="2"/>
        <v>14</v>
      </c>
      <c r="AT13" s="10">
        <f t="shared" si="2"/>
        <v>16</v>
      </c>
      <c r="AU13" s="10">
        <f t="shared" si="2"/>
        <v>62</v>
      </c>
      <c r="AV13" s="10">
        <f t="shared" si="2"/>
        <v>25</v>
      </c>
      <c r="AW13" s="11">
        <f t="shared" si="2"/>
        <v>1225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92</v>
      </c>
      <c r="C14" s="10">
        <f t="shared" si="3"/>
        <v>2</v>
      </c>
      <c r="D14" s="10">
        <f t="shared" si="3"/>
        <v>0</v>
      </c>
      <c r="E14" s="10">
        <f t="shared" si="3"/>
        <v>0</v>
      </c>
      <c r="F14" s="10">
        <f t="shared" si="3"/>
        <v>1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 t="shared" si="3"/>
        <v>0</v>
      </c>
      <c r="N14" s="10">
        <f t="shared" si="3"/>
        <v>1</v>
      </c>
      <c r="O14" s="10">
        <f t="shared" si="3"/>
        <v>6</v>
      </c>
      <c r="P14" s="10">
        <f t="shared" si="3"/>
        <v>7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0</v>
      </c>
      <c r="X14" s="10">
        <f t="shared" si="3"/>
        <v>2</v>
      </c>
      <c r="Y14" s="10">
        <f t="shared" si="3"/>
        <v>3</v>
      </c>
      <c r="Z14" s="10">
        <f t="shared" si="3"/>
        <v>0</v>
      </c>
      <c r="AA14" s="10">
        <f t="shared" si="3"/>
        <v>0</v>
      </c>
      <c r="AB14" s="10">
        <f t="shared" si="3"/>
        <v>0</v>
      </c>
      <c r="AC14" s="10">
        <f t="shared" si="3"/>
        <v>17</v>
      </c>
      <c r="AD14" s="10">
        <f t="shared" si="3"/>
        <v>13</v>
      </c>
      <c r="AE14" s="10">
        <f t="shared" si="3"/>
        <v>2</v>
      </c>
      <c r="AF14" s="10">
        <f t="shared" si="3"/>
        <v>1</v>
      </c>
      <c r="AG14" s="10">
        <f t="shared" si="3"/>
        <v>0</v>
      </c>
      <c r="AH14" s="10">
        <f t="shared" si="3"/>
        <v>0</v>
      </c>
      <c r="AI14" s="10">
        <f t="shared" si="3"/>
        <v>9</v>
      </c>
      <c r="AJ14" s="10">
        <f t="shared" si="3"/>
        <v>2</v>
      </c>
      <c r="AK14" s="10">
        <f t="shared" si="3"/>
        <v>0</v>
      </c>
      <c r="AL14" s="10">
        <f t="shared" si="3"/>
        <v>8</v>
      </c>
      <c r="AM14" s="10">
        <f t="shared" si="3"/>
        <v>5</v>
      </c>
      <c r="AN14" s="10">
        <f t="shared" si="3"/>
        <v>1</v>
      </c>
      <c r="AO14" s="10">
        <f t="shared" si="3"/>
        <v>3</v>
      </c>
      <c r="AP14" s="10">
        <f t="shared" si="3"/>
        <v>0</v>
      </c>
      <c r="AQ14" s="10">
        <f t="shared" si="3"/>
        <v>1</v>
      </c>
      <c r="AR14" s="10">
        <f t="shared" si="3"/>
        <v>0</v>
      </c>
      <c r="AS14" s="10">
        <f t="shared" si="3"/>
        <v>3</v>
      </c>
      <c r="AT14" s="10">
        <f t="shared" si="3"/>
        <v>0</v>
      </c>
      <c r="AU14" s="10">
        <f t="shared" si="3"/>
        <v>0</v>
      </c>
      <c r="AV14" s="10">
        <f t="shared" si="3"/>
        <v>0</v>
      </c>
      <c r="AW14" s="11">
        <f t="shared" si="3"/>
        <v>5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66</v>
      </c>
      <c r="C15" s="18">
        <v>1</v>
      </c>
      <c r="D15" s="18"/>
      <c r="E15" s="18"/>
      <c r="F15" s="18">
        <v>1</v>
      </c>
      <c r="G15" s="18"/>
      <c r="H15" s="18"/>
      <c r="I15" s="18"/>
      <c r="J15" s="18"/>
      <c r="K15" s="18"/>
      <c r="L15" s="18"/>
      <c r="M15" s="18"/>
      <c r="N15" s="18"/>
      <c r="O15" s="18">
        <v>6</v>
      </c>
      <c r="P15" s="18">
        <v>6</v>
      </c>
      <c r="Q15" s="18"/>
      <c r="R15" s="18"/>
      <c r="S15" s="18"/>
      <c r="T15" s="18"/>
      <c r="U15" s="18"/>
      <c r="V15" s="18"/>
      <c r="W15" s="18"/>
      <c r="X15" s="18"/>
      <c r="Y15" s="18">
        <v>1</v>
      </c>
      <c r="Z15" s="18"/>
      <c r="AA15" s="18"/>
      <c r="AB15" s="18"/>
      <c r="AC15" s="18">
        <v>12</v>
      </c>
      <c r="AD15" s="18">
        <v>9</v>
      </c>
      <c r="AE15" s="18">
        <v>2</v>
      </c>
      <c r="AF15" s="18">
        <v>1</v>
      </c>
      <c r="AG15" s="18"/>
      <c r="AH15" s="18"/>
      <c r="AI15" s="18">
        <v>6</v>
      </c>
      <c r="AJ15" s="18">
        <v>2</v>
      </c>
      <c r="AK15" s="18"/>
      <c r="AL15" s="18">
        <v>6</v>
      </c>
      <c r="AM15" s="18">
        <v>5</v>
      </c>
      <c r="AN15" s="18">
        <v>1</v>
      </c>
      <c r="AO15" s="18">
        <v>2</v>
      </c>
      <c r="AP15" s="18"/>
      <c r="AQ15" s="18">
        <v>1</v>
      </c>
      <c r="AR15" s="18"/>
      <c r="AS15" s="18">
        <v>2</v>
      </c>
      <c r="AT15" s="18"/>
      <c r="AU15" s="18"/>
      <c r="AV15" s="18"/>
      <c r="AW15" s="19">
        <v>2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26</v>
      </c>
      <c r="C16" s="10"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/>
      <c r="P16" s="10">
        <v>1</v>
      </c>
      <c r="Q16" s="10"/>
      <c r="R16" s="10"/>
      <c r="S16" s="10"/>
      <c r="T16" s="10"/>
      <c r="U16" s="10"/>
      <c r="V16" s="10"/>
      <c r="W16" s="10"/>
      <c r="X16" s="10">
        <v>2</v>
      </c>
      <c r="Y16" s="10">
        <v>2</v>
      </c>
      <c r="Z16" s="10"/>
      <c r="AA16" s="10"/>
      <c r="AB16" s="10"/>
      <c r="AC16" s="10">
        <v>5</v>
      </c>
      <c r="AD16" s="10">
        <v>4</v>
      </c>
      <c r="AE16" s="10"/>
      <c r="AF16" s="10"/>
      <c r="AG16" s="10"/>
      <c r="AH16" s="10"/>
      <c r="AI16" s="10">
        <v>3</v>
      </c>
      <c r="AJ16" s="10"/>
      <c r="AK16" s="10"/>
      <c r="AL16" s="10">
        <v>2</v>
      </c>
      <c r="AM16" s="10"/>
      <c r="AN16" s="10"/>
      <c r="AO16" s="10">
        <v>1</v>
      </c>
      <c r="AP16" s="10"/>
      <c r="AQ16" s="10"/>
      <c r="AR16" s="10"/>
      <c r="AS16" s="10">
        <v>1</v>
      </c>
      <c r="AT16" s="10"/>
      <c r="AU16" s="10"/>
      <c r="AV16" s="10"/>
      <c r="AW16" s="11">
        <v>3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35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1</v>
      </c>
      <c r="O17" s="10">
        <v>3</v>
      </c>
      <c r="P17" s="10">
        <v>1</v>
      </c>
      <c r="Q17" s="10"/>
      <c r="R17" s="10"/>
      <c r="S17" s="10"/>
      <c r="T17" s="10"/>
      <c r="U17" s="10"/>
      <c r="V17" s="10"/>
      <c r="W17" s="10"/>
      <c r="X17" s="10"/>
      <c r="Y17" s="10">
        <v>1</v>
      </c>
      <c r="Z17" s="10"/>
      <c r="AA17" s="10"/>
      <c r="AB17" s="10"/>
      <c r="AC17" s="10">
        <v>8</v>
      </c>
      <c r="AD17" s="10">
        <v>3</v>
      </c>
      <c r="AE17" s="10"/>
      <c r="AF17" s="10"/>
      <c r="AG17" s="10"/>
      <c r="AH17" s="10"/>
      <c r="AI17" s="10">
        <v>1</v>
      </c>
      <c r="AJ17" s="10">
        <v>1</v>
      </c>
      <c r="AK17" s="10"/>
      <c r="AL17" s="10">
        <v>1</v>
      </c>
      <c r="AM17" s="10">
        <v>5</v>
      </c>
      <c r="AN17" s="10">
        <v>1</v>
      </c>
      <c r="AO17" s="10">
        <v>1</v>
      </c>
      <c r="AP17" s="10">
        <v>4</v>
      </c>
      <c r="AQ17" s="10"/>
      <c r="AR17" s="10"/>
      <c r="AS17" s="10"/>
      <c r="AT17" s="10"/>
      <c r="AU17" s="10"/>
      <c r="AV17" s="10"/>
      <c r="AW17" s="11">
        <v>4</v>
      </c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398</v>
      </c>
      <c r="C18" s="14">
        <f t="shared" si="4"/>
        <v>5</v>
      </c>
      <c r="D18" s="14">
        <f t="shared" si="4"/>
        <v>0</v>
      </c>
      <c r="E18" s="14">
        <f t="shared" si="4"/>
        <v>1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2</v>
      </c>
      <c r="K18" s="14">
        <f t="shared" si="4"/>
        <v>0</v>
      </c>
      <c r="L18" s="14">
        <f t="shared" si="4"/>
        <v>0</v>
      </c>
      <c r="M18" s="14">
        <f t="shared" si="4"/>
        <v>7</v>
      </c>
      <c r="N18" s="14">
        <f t="shared" si="4"/>
        <v>7</v>
      </c>
      <c r="O18" s="14">
        <f t="shared" si="4"/>
        <v>23</v>
      </c>
      <c r="P18" s="14">
        <f t="shared" si="4"/>
        <v>8</v>
      </c>
      <c r="Q18" s="14">
        <f t="shared" si="4"/>
        <v>0</v>
      </c>
      <c r="R18" s="14">
        <f t="shared" si="4"/>
        <v>2</v>
      </c>
      <c r="S18" s="14">
        <f t="shared" si="4"/>
        <v>1</v>
      </c>
      <c r="T18" s="14">
        <f t="shared" si="4"/>
        <v>0</v>
      </c>
      <c r="U18" s="14">
        <f t="shared" si="4"/>
        <v>1</v>
      </c>
      <c r="V18" s="14">
        <f t="shared" si="4"/>
        <v>1</v>
      </c>
      <c r="W18" s="14">
        <f t="shared" si="4"/>
        <v>6</v>
      </c>
      <c r="X18" s="14">
        <f t="shared" si="4"/>
        <v>4</v>
      </c>
      <c r="Y18" s="14">
        <f t="shared" si="4"/>
        <v>20</v>
      </c>
      <c r="Z18" s="14">
        <f t="shared" si="4"/>
        <v>7</v>
      </c>
      <c r="AA18" s="14">
        <f t="shared" si="4"/>
        <v>1</v>
      </c>
      <c r="AB18" s="14">
        <f t="shared" si="4"/>
        <v>11</v>
      </c>
      <c r="AC18" s="14">
        <f t="shared" si="4"/>
        <v>47</v>
      </c>
      <c r="AD18" s="14">
        <f t="shared" si="4"/>
        <v>35</v>
      </c>
      <c r="AE18" s="14">
        <f t="shared" si="4"/>
        <v>8</v>
      </c>
      <c r="AF18" s="14">
        <f t="shared" si="4"/>
        <v>1</v>
      </c>
      <c r="AG18" s="14">
        <f t="shared" si="4"/>
        <v>1</v>
      </c>
      <c r="AH18" s="14">
        <f t="shared" si="4"/>
        <v>0</v>
      </c>
      <c r="AI18" s="14">
        <f t="shared" si="4"/>
        <v>20</v>
      </c>
      <c r="AJ18" s="14">
        <f t="shared" si="4"/>
        <v>5</v>
      </c>
      <c r="AK18" s="14">
        <f t="shared" si="4"/>
        <v>2</v>
      </c>
      <c r="AL18" s="14">
        <f t="shared" si="4"/>
        <v>46</v>
      </c>
      <c r="AM18" s="14">
        <f t="shared" si="4"/>
        <v>9</v>
      </c>
      <c r="AN18" s="14">
        <f t="shared" si="4"/>
        <v>12</v>
      </c>
      <c r="AO18" s="14">
        <f t="shared" si="4"/>
        <v>6</v>
      </c>
      <c r="AP18" s="14">
        <f t="shared" si="4"/>
        <v>3</v>
      </c>
      <c r="AQ18" s="14">
        <f t="shared" si="4"/>
        <v>3</v>
      </c>
      <c r="AR18" s="14">
        <f t="shared" si="4"/>
        <v>3</v>
      </c>
      <c r="AS18" s="14">
        <f t="shared" si="4"/>
        <v>0</v>
      </c>
      <c r="AT18" s="14">
        <f t="shared" si="4"/>
        <v>4</v>
      </c>
      <c r="AU18" s="14">
        <f t="shared" si="4"/>
        <v>1</v>
      </c>
      <c r="AV18" s="14">
        <f t="shared" si="4"/>
        <v>1</v>
      </c>
      <c r="AW18" s="15">
        <f t="shared" si="4"/>
        <v>84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312</v>
      </c>
      <c r="C19" s="27">
        <v>5</v>
      </c>
      <c r="D19" s="27"/>
      <c r="E19" s="27">
        <v>1</v>
      </c>
      <c r="F19" s="27"/>
      <c r="G19" s="27"/>
      <c r="H19" s="27"/>
      <c r="I19" s="27"/>
      <c r="J19" s="27">
        <v>1</v>
      </c>
      <c r="K19" s="27"/>
      <c r="L19" s="27"/>
      <c r="M19" s="27">
        <v>6</v>
      </c>
      <c r="N19" s="27">
        <v>7</v>
      </c>
      <c r="O19" s="27">
        <v>18</v>
      </c>
      <c r="P19" s="27">
        <v>7</v>
      </c>
      <c r="Q19" s="27"/>
      <c r="R19" s="27">
        <v>2</v>
      </c>
      <c r="S19" s="27">
        <v>1</v>
      </c>
      <c r="T19" s="27"/>
      <c r="U19" s="27">
        <v>1</v>
      </c>
      <c r="V19" s="27">
        <v>1</v>
      </c>
      <c r="W19" s="27">
        <v>5</v>
      </c>
      <c r="X19" s="27">
        <v>3</v>
      </c>
      <c r="Y19" s="27">
        <v>19</v>
      </c>
      <c r="Z19" s="27">
        <v>5</v>
      </c>
      <c r="AA19" s="27"/>
      <c r="AB19" s="27">
        <v>9</v>
      </c>
      <c r="AC19" s="27">
        <v>38</v>
      </c>
      <c r="AD19" s="27">
        <v>31</v>
      </c>
      <c r="AE19" s="27">
        <v>6</v>
      </c>
      <c r="AF19" s="27"/>
      <c r="AG19" s="27">
        <v>1</v>
      </c>
      <c r="AH19" s="27"/>
      <c r="AI19" s="27">
        <v>19</v>
      </c>
      <c r="AJ19" s="27">
        <v>3</v>
      </c>
      <c r="AK19" s="27">
        <v>1</v>
      </c>
      <c r="AL19" s="27">
        <v>40</v>
      </c>
      <c r="AM19" s="27">
        <v>7</v>
      </c>
      <c r="AN19" s="27">
        <v>9</v>
      </c>
      <c r="AO19" s="27">
        <v>5</v>
      </c>
      <c r="AP19" s="27">
        <v>3</v>
      </c>
      <c r="AQ19" s="27">
        <v>2</v>
      </c>
      <c r="AR19" s="27">
        <v>3</v>
      </c>
      <c r="AS19" s="27"/>
      <c r="AT19" s="27">
        <v>4</v>
      </c>
      <c r="AU19" s="27">
        <v>1</v>
      </c>
      <c r="AV19" s="27">
        <v>1</v>
      </c>
      <c r="AW19" s="28">
        <v>47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86</v>
      </c>
      <c r="C20" s="10"/>
      <c r="D20" s="10"/>
      <c r="E20" s="10"/>
      <c r="F20" s="10"/>
      <c r="G20" s="10"/>
      <c r="H20" s="10"/>
      <c r="I20" s="10"/>
      <c r="J20" s="10">
        <v>1</v>
      </c>
      <c r="K20" s="10"/>
      <c r="L20" s="10"/>
      <c r="M20" s="10">
        <v>1</v>
      </c>
      <c r="N20" s="10"/>
      <c r="O20" s="10">
        <v>5</v>
      </c>
      <c r="P20" s="10">
        <v>1</v>
      </c>
      <c r="Q20" s="10"/>
      <c r="R20" s="10"/>
      <c r="S20" s="10"/>
      <c r="T20" s="10"/>
      <c r="U20" s="10"/>
      <c r="V20" s="10"/>
      <c r="W20" s="10">
        <v>1</v>
      </c>
      <c r="X20" s="10">
        <v>1</v>
      </c>
      <c r="Y20" s="10">
        <v>1</v>
      </c>
      <c r="Z20" s="10">
        <v>2</v>
      </c>
      <c r="AA20" s="10">
        <v>1</v>
      </c>
      <c r="AB20" s="10">
        <v>2</v>
      </c>
      <c r="AC20" s="10">
        <v>9</v>
      </c>
      <c r="AD20" s="10">
        <v>4</v>
      </c>
      <c r="AE20" s="10">
        <v>2</v>
      </c>
      <c r="AF20" s="10">
        <v>1</v>
      </c>
      <c r="AG20" s="10"/>
      <c r="AH20" s="10"/>
      <c r="AI20" s="10">
        <v>1</v>
      </c>
      <c r="AJ20" s="10">
        <v>2</v>
      </c>
      <c r="AK20" s="10">
        <v>1</v>
      </c>
      <c r="AL20" s="10">
        <v>6</v>
      </c>
      <c r="AM20" s="10">
        <v>2</v>
      </c>
      <c r="AN20" s="10">
        <v>3</v>
      </c>
      <c r="AO20" s="10">
        <v>1</v>
      </c>
      <c r="AP20" s="10"/>
      <c r="AQ20" s="10">
        <v>1</v>
      </c>
      <c r="AR20" s="10"/>
      <c r="AS20" s="10"/>
      <c r="AT20" s="10"/>
      <c r="AU20" s="10"/>
      <c r="AV20" s="10"/>
      <c r="AW20" s="11">
        <v>37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394</v>
      </c>
      <c r="C21" s="14">
        <f t="shared" si="5"/>
        <v>8</v>
      </c>
      <c r="D21" s="14">
        <f t="shared" si="5"/>
        <v>0</v>
      </c>
      <c r="E21" s="14">
        <f t="shared" si="5"/>
        <v>0</v>
      </c>
      <c r="F21" s="14">
        <f t="shared" si="5"/>
        <v>1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3</v>
      </c>
      <c r="K21" s="14">
        <f t="shared" si="5"/>
        <v>1</v>
      </c>
      <c r="L21" s="14">
        <f t="shared" si="5"/>
        <v>0</v>
      </c>
      <c r="M21" s="14">
        <f t="shared" si="5"/>
        <v>8</v>
      </c>
      <c r="N21" s="14">
        <f t="shared" si="5"/>
        <v>6</v>
      </c>
      <c r="O21" s="14">
        <f t="shared" si="5"/>
        <v>37</v>
      </c>
      <c r="P21" s="14">
        <f t="shared" si="5"/>
        <v>12</v>
      </c>
      <c r="Q21" s="14">
        <f t="shared" si="5"/>
        <v>2</v>
      </c>
      <c r="R21" s="14">
        <f t="shared" si="5"/>
        <v>3</v>
      </c>
      <c r="S21" s="14">
        <f t="shared" si="5"/>
        <v>1</v>
      </c>
      <c r="T21" s="14">
        <f t="shared" si="5"/>
        <v>0</v>
      </c>
      <c r="U21" s="14">
        <f t="shared" si="5"/>
        <v>0</v>
      </c>
      <c r="V21" s="14">
        <f t="shared" si="5"/>
        <v>0</v>
      </c>
      <c r="W21" s="14">
        <f t="shared" si="5"/>
        <v>2</v>
      </c>
      <c r="X21" s="14">
        <f t="shared" si="5"/>
        <v>4</v>
      </c>
      <c r="Y21" s="14">
        <f t="shared" si="5"/>
        <v>7</v>
      </c>
      <c r="Z21" s="14">
        <f t="shared" si="5"/>
        <v>3</v>
      </c>
      <c r="AA21" s="14">
        <f t="shared" si="5"/>
        <v>5</v>
      </c>
      <c r="AB21" s="14">
        <f t="shared" si="5"/>
        <v>10</v>
      </c>
      <c r="AC21" s="14">
        <f t="shared" si="5"/>
        <v>57</v>
      </c>
      <c r="AD21" s="14">
        <f t="shared" si="5"/>
        <v>45</v>
      </c>
      <c r="AE21" s="14">
        <f t="shared" si="5"/>
        <v>3</v>
      </c>
      <c r="AF21" s="14">
        <f t="shared" si="5"/>
        <v>4</v>
      </c>
      <c r="AG21" s="14">
        <f t="shared" si="5"/>
        <v>3</v>
      </c>
      <c r="AH21" s="14">
        <f t="shared" si="5"/>
        <v>1</v>
      </c>
      <c r="AI21" s="14">
        <f t="shared" si="5"/>
        <v>7</v>
      </c>
      <c r="AJ21" s="14">
        <f t="shared" si="5"/>
        <v>24</v>
      </c>
      <c r="AK21" s="14">
        <f t="shared" si="5"/>
        <v>5</v>
      </c>
      <c r="AL21" s="14">
        <f t="shared" si="5"/>
        <v>36</v>
      </c>
      <c r="AM21" s="14">
        <f t="shared" si="5"/>
        <v>13</v>
      </c>
      <c r="AN21" s="14">
        <f t="shared" si="5"/>
        <v>9</v>
      </c>
      <c r="AO21" s="14">
        <f t="shared" si="5"/>
        <v>8</v>
      </c>
      <c r="AP21" s="14">
        <f t="shared" si="5"/>
        <v>0</v>
      </c>
      <c r="AQ21" s="14">
        <f t="shared" si="5"/>
        <v>6</v>
      </c>
      <c r="AR21" s="14">
        <f t="shared" si="5"/>
        <v>1</v>
      </c>
      <c r="AS21" s="14">
        <f t="shared" si="5"/>
        <v>3</v>
      </c>
      <c r="AT21" s="14">
        <f t="shared" si="5"/>
        <v>0</v>
      </c>
      <c r="AU21" s="14">
        <f t="shared" si="5"/>
        <v>1</v>
      </c>
      <c r="AV21" s="14">
        <f t="shared" si="5"/>
        <v>3</v>
      </c>
      <c r="AW21" s="15">
        <f t="shared" si="5"/>
        <v>52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163</v>
      </c>
      <c r="C22" s="27">
        <v>7</v>
      </c>
      <c r="D22" s="27"/>
      <c r="E22" s="27"/>
      <c r="F22" s="27">
        <v>1</v>
      </c>
      <c r="G22" s="27"/>
      <c r="H22" s="27"/>
      <c r="I22" s="27"/>
      <c r="J22" s="27">
        <v>2</v>
      </c>
      <c r="K22" s="27"/>
      <c r="L22" s="27"/>
      <c r="M22" s="27">
        <v>2</v>
      </c>
      <c r="N22" s="27">
        <v>4</v>
      </c>
      <c r="O22" s="27">
        <v>12</v>
      </c>
      <c r="P22" s="27">
        <v>3</v>
      </c>
      <c r="Q22" s="27">
        <v>2</v>
      </c>
      <c r="R22" s="27"/>
      <c r="S22" s="27">
        <v>1</v>
      </c>
      <c r="T22" s="27"/>
      <c r="U22" s="27"/>
      <c r="V22" s="27"/>
      <c r="W22" s="27"/>
      <c r="X22" s="27">
        <v>4</v>
      </c>
      <c r="Y22" s="27">
        <v>2</v>
      </c>
      <c r="Z22" s="27"/>
      <c r="AA22" s="27">
        <v>2</v>
      </c>
      <c r="AB22" s="27">
        <v>4</v>
      </c>
      <c r="AC22" s="27">
        <v>23</v>
      </c>
      <c r="AD22" s="27">
        <v>17</v>
      </c>
      <c r="AE22" s="27">
        <v>1</v>
      </c>
      <c r="AF22" s="27">
        <v>3</v>
      </c>
      <c r="AG22" s="27"/>
      <c r="AH22" s="27"/>
      <c r="AI22" s="27">
        <v>2</v>
      </c>
      <c r="AJ22" s="27">
        <v>11</v>
      </c>
      <c r="AK22" s="27">
        <v>1</v>
      </c>
      <c r="AL22" s="27">
        <v>9</v>
      </c>
      <c r="AM22" s="27">
        <v>6</v>
      </c>
      <c r="AN22" s="27">
        <v>1</v>
      </c>
      <c r="AO22" s="27">
        <v>3</v>
      </c>
      <c r="AP22" s="27"/>
      <c r="AQ22" s="27">
        <v>4</v>
      </c>
      <c r="AR22" s="27"/>
      <c r="AS22" s="27"/>
      <c r="AT22" s="27"/>
      <c r="AU22" s="27"/>
      <c r="AV22" s="27">
        <v>1</v>
      </c>
      <c r="AW22" s="28">
        <v>35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141</v>
      </c>
      <c r="C23" s="18"/>
      <c r="D23" s="18"/>
      <c r="E23" s="18"/>
      <c r="F23" s="18"/>
      <c r="G23" s="18"/>
      <c r="H23" s="18"/>
      <c r="I23" s="18"/>
      <c r="J23" s="18">
        <v>1</v>
      </c>
      <c r="K23" s="18">
        <v>1</v>
      </c>
      <c r="L23" s="18"/>
      <c r="M23" s="18">
        <v>4</v>
      </c>
      <c r="N23" s="18">
        <v>1</v>
      </c>
      <c r="O23" s="18">
        <v>14</v>
      </c>
      <c r="P23" s="18">
        <v>8</v>
      </c>
      <c r="Q23" s="18"/>
      <c r="R23" s="18">
        <v>3</v>
      </c>
      <c r="S23" s="18"/>
      <c r="T23" s="18"/>
      <c r="U23" s="18"/>
      <c r="V23" s="18"/>
      <c r="W23" s="18"/>
      <c r="X23" s="18"/>
      <c r="Y23" s="18">
        <v>3</v>
      </c>
      <c r="Z23" s="18"/>
      <c r="AA23" s="18">
        <v>1</v>
      </c>
      <c r="AB23" s="18">
        <v>4</v>
      </c>
      <c r="AC23" s="18">
        <v>17</v>
      </c>
      <c r="AD23" s="18">
        <v>20</v>
      </c>
      <c r="AE23" s="18">
        <v>1</v>
      </c>
      <c r="AF23" s="18">
        <v>1</v>
      </c>
      <c r="AG23" s="18">
        <v>3</v>
      </c>
      <c r="AH23" s="18">
        <v>1</v>
      </c>
      <c r="AI23" s="18">
        <v>5</v>
      </c>
      <c r="AJ23" s="18">
        <v>10</v>
      </c>
      <c r="AK23" s="18">
        <v>4</v>
      </c>
      <c r="AL23" s="18">
        <v>8</v>
      </c>
      <c r="AM23" s="18">
        <v>6</v>
      </c>
      <c r="AN23" s="18">
        <v>3</v>
      </c>
      <c r="AO23" s="18">
        <v>5</v>
      </c>
      <c r="AP23" s="18"/>
      <c r="AQ23" s="18">
        <v>2</v>
      </c>
      <c r="AR23" s="18"/>
      <c r="AS23" s="18">
        <v>2</v>
      </c>
      <c r="AT23" s="18"/>
      <c r="AU23" s="18">
        <v>1</v>
      </c>
      <c r="AV23" s="18">
        <v>2</v>
      </c>
      <c r="AW23" s="19">
        <v>10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v>2</v>
      </c>
      <c r="N24" s="18">
        <v>1</v>
      </c>
      <c r="O24" s="18">
        <v>5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>
        <v>1</v>
      </c>
      <c r="AB24" s="18">
        <v>1</v>
      </c>
      <c r="AC24" s="18">
        <v>6</v>
      </c>
      <c r="AD24" s="18">
        <v>5</v>
      </c>
      <c r="AE24" s="18"/>
      <c r="AF24" s="18"/>
      <c r="AG24" s="18"/>
      <c r="AH24" s="18"/>
      <c r="AI24" s="18"/>
      <c r="AJ24" s="18">
        <v>3</v>
      </c>
      <c r="AK24" s="18"/>
      <c r="AL24" s="18">
        <v>12</v>
      </c>
      <c r="AM24" s="18">
        <v>1</v>
      </c>
      <c r="AN24" s="18">
        <v>1</v>
      </c>
      <c r="AO24" s="18"/>
      <c r="AP24" s="18"/>
      <c r="AQ24" s="18"/>
      <c r="AR24" s="18">
        <v>1</v>
      </c>
      <c r="AS24" s="18">
        <v>1</v>
      </c>
      <c r="AT24" s="18"/>
      <c r="AU24" s="18"/>
      <c r="AV24" s="18"/>
      <c r="AW24" s="19">
        <v>2</v>
      </c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27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>
        <v>4</v>
      </c>
      <c r="P25" s="18">
        <v>1</v>
      </c>
      <c r="Q25" s="18"/>
      <c r="R25" s="18"/>
      <c r="S25" s="18"/>
      <c r="T25" s="18"/>
      <c r="U25" s="18"/>
      <c r="V25" s="18"/>
      <c r="W25" s="18">
        <v>2</v>
      </c>
      <c r="X25" s="18"/>
      <c r="Y25" s="18">
        <v>1</v>
      </c>
      <c r="Z25" s="18">
        <v>2</v>
      </c>
      <c r="AA25" s="18">
        <v>1</v>
      </c>
      <c r="AB25" s="18">
        <v>1</v>
      </c>
      <c r="AC25" s="18">
        <v>7</v>
      </c>
      <c r="AD25" s="18">
        <v>1</v>
      </c>
      <c r="AE25" s="18"/>
      <c r="AF25" s="18"/>
      <c r="AG25" s="18"/>
      <c r="AH25" s="18"/>
      <c r="AI25" s="18"/>
      <c r="AJ25" s="18"/>
      <c r="AK25" s="18"/>
      <c r="AL25" s="18">
        <v>4</v>
      </c>
      <c r="AM25" s="18"/>
      <c r="AN25" s="18">
        <v>3</v>
      </c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1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>
        <v>1</v>
      </c>
      <c r="AD26" s="18">
        <v>1</v>
      </c>
      <c r="AE26" s="18"/>
      <c r="AF26" s="18"/>
      <c r="AG26" s="18"/>
      <c r="AH26" s="18"/>
      <c r="AI26" s="18"/>
      <c r="AJ26" s="18"/>
      <c r="AK26" s="18"/>
      <c r="AL26" s="18">
        <v>1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>
        <v>3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14</v>
      </c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/>
      <c r="S28" s="10"/>
      <c r="T28" s="10"/>
      <c r="U28" s="10"/>
      <c r="V28" s="10"/>
      <c r="W28" s="10"/>
      <c r="X28" s="10"/>
      <c r="Y28" s="10">
        <v>1</v>
      </c>
      <c r="Z28" s="10">
        <v>1</v>
      </c>
      <c r="AA28" s="10"/>
      <c r="AB28" s="10"/>
      <c r="AC28" s="10"/>
      <c r="AD28" s="10">
        <v>1</v>
      </c>
      <c r="AE28" s="10">
        <v>1</v>
      </c>
      <c r="AF28" s="10"/>
      <c r="AG28" s="10"/>
      <c r="AH28" s="10"/>
      <c r="AI28" s="10"/>
      <c r="AJ28" s="10"/>
      <c r="AK28" s="10"/>
      <c r="AL28" s="10">
        <v>2</v>
      </c>
      <c r="AM28" s="10"/>
      <c r="AN28" s="10">
        <v>1</v>
      </c>
      <c r="AO28" s="10"/>
      <c r="AP28" s="10"/>
      <c r="AQ28" s="10"/>
      <c r="AR28" s="10"/>
      <c r="AS28" s="10"/>
      <c r="AT28" s="10"/>
      <c r="AU28" s="10"/>
      <c r="AV28" s="10"/>
      <c r="AW28" s="11">
        <v>5</v>
      </c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559</v>
      </c>
      <c r="C29" s="14">
        <f t="shared" si="7"/>
        <v>1</v>
      </c>
      <c r="D29" s="14">
        <f t="shared" si="7"/>
        <v>0</v>
      </c>
      <c r="E29" s="14">
        <f t="shared" si="7"/>
        <v>0</v>
      </c>
      <c r="F29" s="14">
        <f t="shared" si="7"/>
        <v>0</v>
      </c>
      <c r="G29" s="14">
        <f t="shared" si="7"/>
        <v>1</v>
      </c>
      <c r="H29" s="14">
        <f t="shared" si="7"/>
        <v>0</v>
      </c>
      <c r="I29" s="14">
        <f t="shared" si="7"/>
        <v>0</v>
      </c>
      <c r="J29" s="14">
        <f t="shared" si="7"/>
        <v>2</v>
      </c>
      <c r="K29" s="14">
        <f t="shared" si="7"/>
        <v>2</v>
      </c>
      <c r="L29" s="14">
        <f t="shared" si="7"/>
        <v>0</v>
      </c>
      <c r="M29" s="14">
        <f t="shared" si="7"/>
        <v>7</v>
      </c>
      <c r="N29" s="14">
        <f t="shared" si="7"/>
        <v>7</v>
      </c>
      <c r="O29" s="14">
        <f t="shared" si="7"/>
        <v>21</v>
      </c>
      <c r="P29" s="14">
        <f t="shared" si="7"/>
        <v>12</v>
      </c>
      <c r="Q29" s="14">
        <f t="shared" si="7"/>
        <v>0</v>
      </c>
      <c r="R29" s="14">
        <f t="shared" si="7"/>
        <v>0</v>
      </c>
      <c r="S29" s="14">
        <f t="shared" si="7"/>
        <v>2</v>
      </c>
      <c r="T29" s="14">
        <f t="shared" si="7"/>
        <v>0</v>
      </c>
      <c r="U29" s="14">
        <f t="shared" si="7"/>
        <v>1</v>
      </c>
      <c r="V29" s="14">
        <f t="shared" si="7"/>
        <v>2</v>
      </c>
      <c r="W29" s="14">
        <f t="shared" si="7"/>
        <v>5</v>
      </c>
      <c r="X29" s="14">
        <f t="shared" si="7"/>
        <v>2</v>
      </c>
      <c r="Y29" s="14">
        <f t="shared" si="7"/>
        <v>11</v>
      </c>
      <c r="Z29" s="14">
        <f t="shared" si="7"/>
        <v>2</v>
      </c>
      <c r="AA29" s="14">
        <f t="shared" si="7"/>
        <v>5</v>
      </c>
      <c r="AB29" s="14">
        <f t="shared" si="7"/>
        <v>14</v>
      </c>
      <c r="AC29" s="14">
        <f t="shared" si="7"/>
        <v>117</v>
      </c>
      <c r="AD29" s="14">
        <f t="shared" si="7"/>
        <v>60</v>
      </c>
      <c r="AE29" s="14">
        <f t="shared" si="7"/>
        <v>8</v>
      </c>
      <c r="AF29" s="14">
        <f t="shared" si="7"/>
        <v>1</v>
      </c>
      <c r="AG29" s="14">
        <f t="shared" si="7"/>
        <v>5</v>
      </c>
      <c r="AH29" s="14">
        <f t="shared" si="7"/>
        <v>2</v>
      </c>
      <c r="AI29" s="14">
        <f t="shared" si="7"/>
        <v>8</v>
      </c>
      <c r="AJ29" s="14">
        <f t="shared" si="7"/>
        <v>8</v>
      </c>
      <c r="AK29" s="14">
        <f t="shared" si="7"/>
        <v>5</v>
      </c>
      <c r="AL29" s="14">
        <f t="shared" si="7"/>
        <v>16</v>
      </c>
      <c r="AM29" s="14">
        <f t="shared" si="7"/>
        <v>16</v>
      </c>
      <c r="AN29" s="14">
        <f t="shared" si="7"/>
        <v>48</v>
      </c>
      <c r="AO29" s="14">
        <f t="shared" si="7"/>
        <v>1</v>
      </c>
      <c r="AP29" s="14">
        <f t="shared" si="7"/>
        <v>0</v>
      </c>
      <c r="AQ29" s="14">
        <f t="shared" si="7"/>
        <v>2</v>
      </c>
      <c r="AR29" s="14">
        <f t="shared" si="7"/>
        <v>1</v>
      </c>
      <c r="AS29" s="14">
        <f t="shared" si="7"/>
        <v>1</v>
      </c>
      <c r="AT29" s="14">
        <f t="shared" si="7"/>
        <v>2</v>
      </c>
      <c r="AU29" s="14">
        <f t="shared" si="7"/>
        <v>0</v>
      </c>
      <c r="AV29" s="14">
        <f t="shared" si="7"/>
        <v>0</v>
      </c>
      <c r="AW29" s="15">
        <f t="shared" si="7"/>
        <v>161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v>4</v>
      </c>
      <c r="P30" s="18">
        <v>2</v>
      </c>
      <c r="Q30" s="18"/>
      <c r="R30" s="18"/>
      <c r="S30" s="18">
        <v>1</v>
      </c>
      <c r="T30" s="18"/>
      <c r="U30" s="18"/>
      <c r="V30" s="18"/>
      <c r="W30" s="18">
        <v>1</v>
      </c>
      <c r="X30" s="18"/>
      <c r="Y30" s="18">
        <v>2</v>
      </c>
      <c r="Z30" s="18"/>
      <c r="AA30" s="18"/>
      <c r="AB30" s="18">
        <v>4</v>
      </c>
      <c r="AC30" s="18">
        <v>9</v>
      </c>
      <c r="AD30" s="18">
        <v>4</v>
      </c>
      <c r="AE30" s="18">
        <v>1</v>
      </c>
      <c r="AF30" s="18"/>
      <c r="AG30" s="18"/>
      <c r="AH30" s="18"/>
      <c r="AI30" s="18">
        <v>2</v>
      </c>
      <c r="AJ30" s="18"/>
      <c r="AK30" s="18">
        <v>1</v>
      </c>
      <c r="AL30" s="18">
        <v>2</v>
      </c>
      <c r="AM30" s="18">
        <v>1</v>
      </c>
      <c r="AN30" s="18"/>
      <c r="AO30" s="18"/>
      <c r="AP30" s="18"/>
      <c r="AQ30" s="18"/>
      <c r="AR30" s="18"/>
      <c r="AS30" s="18"/>
      <c r="AT30" s="18"/>
      <c r="AU30" s="18"/>
      <c r="AV30" s="18"/>
      <c r="AW30" s="19">
        <v>6</v>
      </c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118</v>
      </c>
      <c r="C31" s="18">
        <v>1</v>
      </c>
      <c r="D31" s="18"/>
      <c r="E31" s="18"/>
      <c r="F31" s="18"/>
      <c r="G31" s="18"/>
      <c r="H31" s="18"/>
      <c r="I31" s="18"/>
      <c r="J31" s="18"/>
      <c r="K31" s="18">
        <v>1</v>
      </c>
      <c r="L31" s="18"/>
      <c r="M31" s="18"/>
      <c r="N31" s="18">
        <v>1</v>
      </c>
      <c r="O31" s="18">
        <v>5</v>
      </c>
      <c r="P31" s="18">
        <v>1</v>
      </c>
      <c r="Q31" s="18"/>
      <c r="R31" s="18"/>
      <c r="S31" s="18"/>
      <c r="T31" s="18"/>
      <c r="U31" s="18"/>
      <c r="V31" s="18">
        <v>1</v>
      </c>
      <c r="W31" s="18"/>
      <c r="X31" s="18"/>
      <c r="Y31" s="18">
        <v>4</v>
      </c>
      <c r="Z31" s="18">
        <v>1</v>
      </c>
      <c r="AA31" s="18">
        <v>3</v>
      </c>
      <c r="AB31" s="18">
        <v>4</v>
      </c>
      <c r="AC31" s="18">
        <v>21</v>
      </c>
      <c r="AD31" s="18">
        <v>19</v>
      </c>
      <c r="AE31" s="18"/>
      <c r="AF31" s="18">
        <v>1</v>
      </c>
      <c r="AG31" s="18"/>
      <c r="AH31" s="18"/>
      <c r="AI31" s="18">
        <v>2</v>
      </c>
      <c r="AJ31" s="18"/>
      <c r="AK31" s="18">
        <v>1</v>
      </c>
      <c r="AL31" s="18">
        <v>6</v>
      </c>
      <c r="AM31" s="18">
        <v>6</v>
      </c>
      <c r="AN31" s="18">
        <v>3</v>
      </c>
      <c r="AO31" s="18"/>
      <c r="AP31" s="18"/>
      <c r="AQ31" s="18">
        <v>2</v>
      </c>
      <c r="AR31" s="18"/>
      <c r="AS31" s="18"/>
      <c r="AT31" s="18"/>
      <c r="AU31" s="18"/>
      <c r="AV31" s="18"/>
      <c r="AW31" s="19">
        <v>35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81</v>
      </c>
      <c r="C32" s="18"/>
      <c r="D32" s="18"/>
      <c r="E32" s="18"/>
      <c r="F32" s="18"/>
      <c r="G32" s="18"/>
      <c r="H32" s="18"/>
      <c r="I32" s="18"/>
      <c r="J32" s="18">
        <v>1</v>
      </c>
      <c r="K32" s="18"/>
      <c r="L32" s="18"/>
      <c r="M32" s="18">
        <v>3</v>
      </c>
      <c r="N32" s="18">
        <v>1</v>
      </c>
      <c r="O32" s="18">
        <v>3</v>
      </c>
      <c r="P32" s="18">
        <v>5</v>
      </c>
      <c r="Q32" s="18"/>
      <c r="R32" s="18"/>
      <c r="S32" s="18"/>
      <c r="T32" s="18"/>
      <c r="U32" s="18"/>
      <c r="V32" s="18"/>
      <c r="W32" s="18">
        <v>1</v>
      </c>
      <c r="X32" s="18">
        <v>1</v>
      </c>
      <c r="Y32" s="18"/>
      <c r="Z32" s="18"/>
      <c r="AA32" s="18">
        <v>1</v>
      </c>
      <c r="AB32" s="18">
        <v>4</v>
      </c>
      <c r="AC32" s="18">
        <v>27</v>
      </c>
      <c r="AD32" s="18">
        <v>7</v>
      </c>
      <c r="AE32" s="18">
        <v>3</v>
      </c>
      <c r="AF32" s="18"/>
      <c r="AG32" s="18"/>
      <c r="AH32" s="18"/>
      <c r="AI32" s="18">
        <v>2</v>
      </c>
      <c r="AJ32" s="18"/>
      <c r="AK32" s="18">
        <v>3</v>
      </c>
      <c r="AL32" s="18">
        <v>1</v>
      </c>
      <c r="AM32" s="18">
        <v>3</v>
      </c>
      <c r="AN32" s="18">
        <v>8</v>
      </c>
      <c r="AO32" s="18"/>
      <c r="AP32" s="18"/>
      <c r="AQ32" s="18"/>
      <c r="AR32" s="18"/>
      <c r="AS32" s="18">
        <v>1</v>
      </c>
      <c r="AT32" s="18"/>
      <c r="AU32" s="18"/>
      <c r="AV32" s="18"/>
      <c r="AW32" s="19">
        <v>6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177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>
        <v>2</v>
      </c>
      <c r="N33" s="18">
        <v>5</v>
      </c>
      <c r="O33" s="18">
        <v>5</v>
      </c>
      <c r="P33" s="18">
        <v>2</v>
      </c>
      <c r="Q33" s="18"/>
      <c r="R33" s="18"/>
      <c r="S33" s="18"/>
      <c r="T33" s="18"/>
      <c r="U33" s="18">
        <v>1</v>
      </c>
      <c r="V33" s="18"/>
      <c r="W33" s="18"/>
      <c r="X33" s="18">
        <v>1</v>
      </c>
      <c r="Y33" s="18">
        <v>1</v>
      </c>
      <c r="Z33" s="18"/>
      <c r="AA33" s="18"/>
      <c r="AB33" s="18"/>
      <c r="AC33" s="18">
        <v>24</v>
      </c>
      <c r="AD33" s="18">
        <v>14</v>
      </c>
      <c r="AE33" s="18">
        <v>1</v>
      </c>
      <c r="AF33" s="18"/>
      <c r="AG33" s="18"/>
      <c r="AH33" s="18">
        <v>1</v>
      </c>
      <c r="AI33" s="18">
        <v>2</v>
      </c>
      <c r="AJ33" s="18">
        <v>5</v>
      </c>
      <c r="AK33" s="18"/>
      <c r="AL33" s="18">
        <v>4</v>
      </c>
      <c r="AM33" s="18">
        <v>2</v>
      </c>
      <c r="AN33" s="18">
        <v>13</v>
      </c>
      <c r="AO33" s="18"/>
      <c r="AP33" s="18"/>
      <c r="AQ33" s="18"/>
      <c r="AR33" s="18"/>
      <c r="AS33" s="18"/>
      <c r="AT33" s="18"/>
      <c r="AU33" s="18"/>
      <c r="AV33" s="18"/>
      <c r="AW33" s="19">
        <v>94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62</v>
      </c>
      <c r="C34" s="18"/>
      <c r="D34" s="18"/>
      <c r="E34" s="18"/>
      <c r="F34" s="18"/>
      <c r="G34" s="18">
        <v>1</v>
      </c>
      <c r="H34" s="18"/>
      <c r="I34" s="18"/>
      <c r="J34" s="18">
        <v>1</v>
      </c>
      <c r="K34" s="18">
        <v>1</v>
      </c>
      <c r="L34" s="18"/>
      <c r="M34" s="18">
        <v>1</v>
      </c>
      <c r="N34" s="18"/>
      <c r="O34" s="18">
        <v>1</v>
      </c>
      <c r="P34" s="18">
        <v>2</v>
      </c>
      <c r="Q34" s="18"/>
      <c r="R34" s="18"/>
      <c r="S34" s="18">
        <v>1</v>
      </c>
      <c r="T34" s="18"/>
      <c r="U34" s="18"/>
      <c r="V34" s="18">
        <v>1</v>
      </c>
      <c r="W34" s="18"/>
      <c r="X34" s="18"/>
      <c r="Y34" s="18"/>
      <c r="Z34" s="18"/>
      <c r="AA34" s="18">
        <v>1</v>
      </c>
      <c r="AB34" s="18">
        <v>1</v>
      </c>
      <c r="AC34" s="18">
        <v>15</v>
      </c>
      <c r="AD34" s="18">
        <v>5</v>
      </c>
      <c r="AE34" s="18">
        <v>1</v>
      </c>
      <c r="AF34" s="18"/>
      <c r="AG34" s="18"/>
      <c r="AH34" s="18"/>
      <c r="AI34" s="18"/>
      <c r="AJ34" s="18">
        <v>1</v>
      </c>
      <c r="AK34" s="18"/>
      <c r="AL34" s="18">
        <v>2</v>
      </c>
      <c r="AM34" s="18">
        <v>2</v>
      </c>
      <c r="AN34" s="18">
        <v>10</v>
      </c>
      <c r="AO34" s="18">
        <v>1</v>
      </c>
      <c r="AP34" s="18"/>
      <c r="AQ34" s="18"/>
      <c r="AR34" s="18"/>
      <c r="AS34" s="18"/>
      <c r="AT34" s="18">
        <v>2</v>
      </c>
      <c r="AU34" s="18"/>
      <c r="AV34" s="18"/>
      <c r="AW34" s="19">
        <v>12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81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>
        <v>1</v>
      </c>
      <c r="N35" s="18"/>
      <c r="O35" s="18">
        <v>3</v>
      </c>
      <c r="P35" s="18"/>
      <c r="Q35" s="18"/>
      <c r="R35" s="18"/>
      <c r="S35" s="18"/>
      <c r="T35" s="18"/>
      <c r="U35" s="18"/>
      <c r="V35" s="18"/>
      <c r="W35" s="18">
        <v>3</v>
      </c>
      <c r="X35" s="18"/>
      <c r="Y35" s="18">
        <v>4</v>
      </c>
      <c r="Z35" s="18">
        <v>1</v>
      </c>
      <c r="AA35" s="18"/>
      <c r="AB35" s="18">
        <v>1</v>
      </c>
      <c r="AC35" s="18">
        <v>21</v>
      </c>
      <c r="AD35" s="18">
        <v>11</v>
      </c>
      <c r="AE35" s="18">
        <v>2</v>
      </c>
      <c r="AF35" s="18"/>
      <c r="AG35" s="18">
        <v>5</v>
      </c>
      <c r="AH35" s="18">
        <v>1</v>
      </c>
      <c r="AI35" s="18"/>
      <c r="AJ35" s="18">
        <v>2</v>
      </c>
      <c r="AK35" s="18"/>
      <c r="AL35" s="18">
        <v>1</v>
      </c>
      <c r="AM35" s="18">
        <v>2</v>
      </c>
      <c r="AN35" s="18">
        <v>14</v>
      </c>
      <c r="AO35" s="18"/>
      <c r="AP35" s="18"/>
      <c r="AQ35" s="18"/>
      <c r="AR35" s="18">
        <v>1</v>
      </c>
      <c r="AS35" s="18"/>
      <c r="AT35" s="18"/>
      <c r="AU35" s="18"/>
      <c r="AV35" s="18"/>
      <c r="AW35" s="19">
        <v>8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2070</v>
      </c>
      <c r="C36" s="14">
        <f t="shared" si="9"/>
        <v>25</v>
      </c>
      <c r="D36" s="14">
        <f t="shared" si="9"/>
        <v>4</v>
      </c>
      <c r="E36" s="14">
        <f t="shared" si="9"/>
        <v>3</v>
      </c>
      <c r="F36" s="14">
        <f t="shared" si="9"/>
        <v>3</v>
      </c>
      <c r="G36" s="14">
        <f t="shared" si="9"/>
        <v>0</v>
      </c>
      <c r="H36" s="14">
        <f t="shared" si="9"/>
        <v>0</v>
      </c>
      <c r="I36" s="14">
        <f t="shared" si="9"/>
        <v>1</v>
      </c>
      <c r="J36" s="14">
        <f t="shared" si="9"/>
        <v>18</v>
      </c>
      <c r="K36" s="14">
        <f t="shared" si="9"/>
        <v>7</v>
      </c>
      <c r="L36" s="14">
        <f t="shared" si="9"/>
        <v>18</v>
      </c>
      <c r="M36" s="14">
        <f t="shared" si="9"/>
        <v>39</v>
      </c>
      <c r="N36" s="14">
        <f t="shared" si="9"/>
        <v>104</v>
      </c>
      <c r="O36" s="14">
        <f t="shared" si="9"/>
        <v>125</v>
      </c>
      <c r="P36" s="14">
        <f t="shared" si="9"/>
        <v>64</v>
      </c>
      <c r="Q36" s="14">
        <f t="shared" si="9"/>
        <v>3</v>
      </c>
      <c r="R36" s="14">
        <f t="shared" si="9"/>
        <v>3</v>
      </c>
      <c r="S36" s="14">
        <f t="shared" si="9"/>
        <v>2</v>
      </c>
      <c r="T36" s="14">
        <f t="shared" si="9"/>
        <v>4</v>
      </c>
      <c r="U36" s="14">
        <f t="shared" si="9"/>
        <v>4</v>
      </c>
      <c r="V36" s="14">
        <f t="shared" si="9"/>
        <v>4</v>
      </c>
      <c r="W36" s="14">
        <f t="shared" si="9"/>
        <v>8</v>
      </c>
      <c r="X36" s="14">
        <f t="shared" si="9"/>
        <v>13</v>
      </c>
      <c r="Y36" s="14">
        <f t="shared" si="9"/>
        <v>57</v>
      </c>
      <c r="Z36" s="14">
        <f t="shared" si="9"/>
        <v>14</v>
      </c>
      <c r="AA36" s="14">
        <f t="shared" si="9"/>
        <v>19</v>
      </c>
      <c r="AB36" s="14">
        <f t="shared" si="9"/>
        <v>54</v>
      </c>
      <c r="AC36" s="14">
        <f t="shared" si="9"/>
        <v>236</v>
      </c>
      <c r="AD36" s="14">
        <f t="shared" si="9"/>
        <v>191</v>
      </c>
      <c r="AE36" s="14">
        <f t="shared" si="9"/>
        <v>23</v>
      </c>
      <c r="AF36" s="14">
        <f t="shared" si="9"/>
        <v>15</v>
      </c>
      <c r="AG36" s="14">
        <f t="shared" si="9"/>
        <v>2</v>
      </c>
      <c r="AH36" s="14">
        <f t="shared" si="9"/>
        <v>4</v>
      </c>
      <c r="AI36" s="14">
        <f t="shared" si="9"/>
        <v>53</v>
      </c>
      <c r="AJ36" s="14">
        <f t="shared" si="9"/>
        <v>94</v>
      </c>
      <c r="AK36" s="14">
        <f t="shared" si="9"/>
        <v>31</v>
      </c>
      <c r="AL36" s="14">
        <f t="shared" si="9"/>
        <v>246</v>
      </c>
      <c r="AM36" s="14">
        <f t="shared" si="9"/>
        <v>126</v>
      </c>
      <c r="AN36" s="14">
        <f t="shared" si="9"/>
        <v>82</v>
      </c>
      <c r="AO36" s="14">
        <f t="shared" si="9"/>
        <v>26</v>
      </c>
      <c r="AP36" s="14">
        <f t="shared" si="9"/>
        <v>6</v>
      </c>
      <c r="AQ36" s="14">
        <f t="shared" si="9"/>
        <v>12</v>
      </c>
      <c r="AR36" s="14">
        <f t="shared" si="9"/>
        <v>11</v>
      </c>
      <c r="AS36" s="14">
        <f t="shared" si="9"/>
        <v>5</v>
      </c>
      <c r="AT36" s="14">
        <f t="shared" si="9"/>
        <v>6</v>
      </c>
      <c r="AU36" s="14">
        <f t="shared" si="9"/>
        <v>57</v>
      </c>
      <c r="AV36" s="14">
        <f t="shared" si="9"/>
        <v>11</v>
      </c>
      <c r="AW36" s="15">
        <f t="shared" si="9"/>
        <v>237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551</v>
      </c>
      <c r="C37" s="18">
        <v>6</v>
      </c>
      <c r="D37" s="18">
        <v>3</v>
      </c>
      <c r="E37" s="18">
        <v>1</v>
      </c>
      <c r="F37" s="18">
        <v>1</v>
      </c>
      <c r="G37" s="18"/>
      <c r="H37" s="18"/>
      <c r="I37" s="18">
        <v>1</v>
      </c>
      <c r="J37" s="18">
        <v>8</v>
      </c>
      <c r="K37" s="18">
        <v>2</v>
      </c>
      <c r="L37" s="18">
        <v>7</v>
      </c>
      <c r="M37" s="18">
        <v>3</v>
      </c>
      <c r="N37" s="18">
        <v>57</v>
      </c>
      <c r="O37" s="18">
        <v>21</v>
      </c>
      <c r="P37" s="18">
        <v>14</v>
      </c>
      <c r="Q37" s="18">
        <v>1</v>
      </c>
      <c r="R37" s="18">
        <v>1</v>
      </c>
      <c r="S37" s="18"/>
      <c r="T37" s="18">
        <v>2</v>
      </c>
      <c r="U37" s="18">
        <v>2</v>
      </c>
      <c r="V37" s="18"/>
      <c r="W37" s="18"/>
      <c r="X37" s="18">
        <v>6</v>
      </c>
      <c r="Y37" s="18">
        <v>10</v>
      </c>
      <c r="Z37" s="18">
        <v>2</v>
      </c>
      <c r="AA37" s="18">
        <v>2</v>
      </c>
      <c r="AB37" s="18">
        <v>17</v>
      </c>
      <c r="AC37" s="18">
        <v>52</v>
      </c>
      <c r="AD37" s="18">
        <v>51</v>
      </c>
      <c r="AE37" s="18">
        <v>2</v>
      </c>
      <c r="AF37" s="18">
        <v>7</v>
      </c>
      <c r="AG37" s="18"/>
      <c r="AH37" s="18"/>
      <c r="AI37" s="18">
        <v>2</v>
      </c>
      <c r="AJ37" s="18">
        <v>50</v>
      </c>
      <c r="AK37" s="18">
        <v>20</v>
      </c>
      <c r="AL37" s="18">
        <v>35</v>
      </c>
      <c r="AM37" s="18">
        <v>26</v>
      </c>
      <c r="AN37" s="18">
        <v>11</v>
      </c>
      <c r="AO37" s="18">
        <v>5</v>
      </c>
      <c r="AP37" s="18">
        <v>5</v>
      </c>
      <c r="AQ37" s="18">
        <v>12</v>
      </c>
      <c r="AR37" s="18">
        <v>3</v>
      </c>
      <c r="AS37" s="18">
        <v>1</v>
      </c>
      <c r="AT37" s="18"/>
      <c r="AU37" s="18">
        <v>52</v>
      </c>
      <c r="AV37" s="18">
        <v>3</v>
      </c>
      <c r="AW37" s="19">
        <v>47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430</v>
      </c>
      <c r="C38" s="18">
        <v>5</v>
      </c>
      <c r="D38" s="18">
        <v>1</v>
      </c>
      <c r="E38" s="18"/>
      <c r="F38" s="18">
        <v>1</v>
      </c>
      <c r="G38" s="18"/>
      <c r="H38" s="18"/>
      <c r="I38" s="18"/>
      <c r="J38" s="18">
        <v>3</v>
      </c>
      <c r="K38" s="18">
        <v>4</v>
      </c>
      <c r="L38" s="18">
        <v>3</v>
      </c>
      <c r="M38" s="18">
        <v>16</v>
      </c>
      <c r="N38" s="18">
        <v>20</v>
      </c>
      <c r="O38" s="18">
        <v>34</v>
      </c>
      <c r="P38" s="18">
        <v>11</v>
      </c>
      <c r="Q38" s="18"/>
      <c r="R38" s="18">
        <v>2</v>
      </c>
      <c r="S38" s="18"/>
      <c r="T38" s="18"/>
      <c r="U38" s="18"/>
      <c r="V38" s="18">
        <v>1</v>
      </c>
      <c r="W38" s="18">
        <v>1</v>
      </c>
      <c r="X38" s="18">
        <v>3</v>
      </c>
      <c r="Y38" s="18">
        <v>17</v>
      </c>
      <c r="Z38" s="18">
        <v>6</v>
      </c>
      <c r="AA38" s="18">
        <v>4</v>
      </c>
      <c r="AB38" s="18">
        <v>10</v>
      </c>
      <c r="AC38" s="18">
        <v>39</v>
      </c>
      <c r="AD38" s="18">
        <v>38</v>
      </c>
      <c r="AE38" s="18">
        <v>10</v>
      </c>
      <c r="AF38" s="18">
        <v>3</v>
      </c>
      <c r="AG38" s="18"/>
      <c r="AH38" s="18">
        <v>1</v>
      </c>
      <c r="AI38" s="18">
        <v>12</v>
      </c>
      <c r="AJ38" s="18">
        <v>17</v>
      </c>
      <c r="AK38" s="18">
        <v>5</v>
      </c>
      <c r="AL38" s="18">
        <v>59</v>
      </c>
      <c r="AM38" s="18">
        <v>40</v>
      </c>
      <c r="AN38" s="18">
        <v>16</v>
      </c>
      <c r="AO38" s="18">
        <v>5</v>
      </c>
      <c r="AP38" s="18"/>
      <c r="AQ38" s="18"/>
      <c r="AR38" s="18">
        <v>2</v>
      </c>
      <c r="AS38" s="18">
        <v>1</v>
      </c>
      <c r="AT38" s="18">
        <v>4</v>
      </c>
      <c r="AU38" s="18">
        <v>3</v>
      </c>
      <c r="AV38" s="18">
        <v>3</v>
      </c>
      <c r="AW38" s="19">
        <v>30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562</v>
      </c>
      <c r="C39" s="18">
        <v>4</v>
      </c>
      <c r="D39" s="18"/>
      <c r="E39" s="18"/>
      <c r="F39" s="18"/>
      <c r="G39" s="18"/>
      <c r="H39" s="18"/>
      <c r="I39" s="18"/>
      <c r="J39" s="18">
        <v>5</v>
      </c>
      <c r="K39" s="18"/>
      <c r="L39" s="18">
        <v>6</v>
      </c>
      <c r="M39" s="18">
        <v>10</v>
      </c>
      <c r="N39" s="18">
        <v>17</v>
      </c>
      <c r="O39" s="18">
        <v>29</v>
      </c>
      <c r="P39" s="18">
        <v>19</v>
      </c>
      <c r="Q39" s="18">
        <v>1</v>
      </c>
      <c r="R39" s="18"/>
      <c r="S39" s="18">
        <v>2</v>
      </c>
      <c r="T39" s="18">
        <v>1</v>
      </c>
      <c r="U39" s="18"/>
      <c r="V39" s="18"/>
      <c r="W39" s="18">
        <v>3</v>
      </c>
      <c r="X39" s="18">
        <v>1</v>
      </c>
      <c r="Y39" s="18">
        <v>20</v>
      </c>
      <c r="Z39" s="18">
        <v>5</v>
      </c>
      <c r="AA39" s="18">
        <v>10</v>
      </c>
      <c r="AB39" s="18">
        <v>7</v>
      </c>
      <c r="AC39" s="18">
        <v>66</v>
      </c>
      <c r="AD39" s="18">
        <v>66</v>
      </c>
      <c r="AE39" s="18">
        <v>4</v>
      </c>
      <c r="AF39" s="18"/>
      <c r="AG39" s="18">
        <v>2</v>
      </c>
      <c r="AH39" s="18">
        <v>1</v>
      </c>
      <c r="AI39" s="18">
        <v>25</v>
      </c>
      <c r="AJ39" s="18">
        <v>13</v>
      </c>
      <c r="AK39" s="18">
        <v>3</v>
      </c>
      <c r="AL39" s="18">
        <v>79</v>
      </c>
      <c r="AM39" s="18">
        <v>38</v>
      </c>
      <c r="AN39" s="18">
        <v>38</v>
      </c>
      <c r="AO39" s="18">
        <v>7</v>
      </c>
      <c r="AP39" s="18">
        <v>1</v>
      </c>
      <c r="AQ39" s="18"/>
      <c r="AR39" s="18">
        <v>3</v>
      </c>
      <c r="AS39" s="18">
        <v>1</v>
      </c>
      <c r="AT39" s="18">
        <v>1</v>
      </c>
      <c r="AU39" s="18"/>
      <c r="AV39" s="18">
        <v>5</v>
      </c>
      <c r="AW39" s="19">
        <v>69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180</v>
      </c>
      <c r="C40" s="18"/>
      <c r="D40" s="18"/>
      <c r="E40" s="18"/>
      <c r="F40" s="18">
        <v>1</v>
      </c>
      <c r="G40" s="18"/>
      <c r="H40" s="18"/>
      <c r="I40" s="18"/>
      <c r="J40" s="18">
        <v>1</v>
      </c>
      <c r="K40" s="18">
        <v>1</v>
      </c>
      <c r="L40" s="18"/>
      <c r="M40" s="18">
        <v>5</v>
      </c>
      <c r="N40" s="18">
        <v>2</v>
      </c>
      <c r="O40" s="18">
        <v>6</v>
      </c>
      <c r="P40" s="18">
        <v>7</v>
      </c>
      <c r="Q40" s="18">
        <v>1</v>
      </c>
      <c r="R40" s="18"/>
      <c r="S40" s="18"/>
      <c r="T40" s="18"/>
      <c r="U40" s="18"/>
      <c r="V40" s="18">
        <v>1</v>
      </c>
      <c r="W40" s="18">
        <v>1</v>
      </c>
      <c r="X40" s="18">
        <v>3</v>
      </c>
      <c r="Y40" s="18">
        <v>2</v>
      </c>
      <c r="Z40" s="18">
        <v>1</v>
      </c>
      <c r="AA40" s="18"/>
      <c r="AB40" s="18">
        <v>5</v>
      </c>
      <c r="AC40" s="18">
        <v>18</v>
      </c>
      <c r="AD40" s="18">
        <v>14</v>
      </c>
      <c r="AE40" s="18">
        <v>4</v>
      </c>
      <c r="AF40" s="18">
        <v>2</v>
      </c>
      <c r="AG40" s="18"/>
      <c r="AH40" s="18">
        <v>1</v>
      </c>
      <c r="AI40" s="18">
        <v>10</v>
      </c>
      <c r="AJ40" s="18">
        <v>6</v>
      </c>
      <c r="AK40" s="18"/>
      <c r="AL40" s="18">
        <v>32</v>
      </c>
      <c r="AM40" s="18">
        <v>7</v>
      </c>
      <c r="AN40" s="18">
        <v>4</v>
      </c>
      <c r="AO40" s="18">
        <v>4</v>
      </c>
      <c r="AP40" s="18"/>
      <c r="AQ40" s="18"/>
      <c r="AR40" s="18">
        <v>1</v>
      </c>
      <c r="AS40" s="18">
        <v>2</v>
      </c>
      <c r="AT40" s="18"/>
      <c r="AU40" s="18"/>
      <c r="AV40" s="18"/>
      <c r="AW40" s="19">
        <v>38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151</v>
      </c>
      <c r="C41" s="18">
        <v>3</v>
      </c>
      <c r="D41" s="18"/>
      <c r="E41" s="18">
        <v>2</v>
      </c>
      <c r="F41" s="18"/>
      <c r="G41" s="18"/>
      <c r="H41" s="18"/>
      <c r="I41" s="18"/>
      <c r="J41" s="18">
        <v>1</v>
      </c>
      <c r="K41" s="18"/>
      <c r="L41" s="18">
        <v>1</v>
      </c>
      <c r="M41" s="18">
        <v>3</v>
      </c>
      <c r="N41" s="18">
        <v>5</v>
      </c>
      <c r="O41" s="18">
        <v>12</v>
      </c>
      <c r="P41" s="18">
        <v>8</v>
      </c>
      <c r="Q41" s="18"/>
      <c r="R41" s="18"/>
      <c r="S41" s="18"/>
      <c r="T41" s="18">
        <v>1</v>
      </c>
      <c r="U41" s="18">
        <v>1</v>
      </c>
      <c r="V41" s="18"/>
      <c r="W41" s="18">
        <v>2</v>
      </c>
      <c r="X41" s="18"/>
      <c r="Y41" s="18">
        <v>1</v>
      </c>
      <c r="Z41" s="18"/>
      <c r="AA41" s="18">
        <v>1</v>
      </c>
      <c r="AB41" s="18">
        <v>7</v>
      </c>
      <c r="AC41" s="18">
        <v>28</v>
      </c>
      <c r="AD41" s="18">
        <v>7</v>
      </c>
      <c r="AE41" s="18">
        <v>3</v>
      </c>
      <c r="AF41" s="18">
        <v>3</v>
      </c>
      <c r="AG41" s="18"/>
      <c r="AH41" s="18"/>
      <c r="AI41" s="18">
        <v>1</v>
      </c>
      <c r="AJ41" s="18">
        <v>3</v>
      </c>
      <c r="AK41" s="18">
        <v>2</v>
      </c>
      <c r="AL41" s="18">
        <v>12</v>
      </c>
      <c r="AM41" s="18">
        <v>3</v>
      </c>
      <c r="AN41" s="18">
        <v>8</v>
      </c>
      <c r="AO41" s="18">
        <v>3</v>
      </c>
      <c r="AP41" s="18"/>
      <c r="AQ41" s="18"/>
      <c r="AR41" s="18"/>
      <c r="AS41" s="18"/>
      <c r="AT41" s="18"/>
      <c r="AU41" s="18"/>
      <c r="AV41" s="18"/>
      <c r="AW41" s="19">
        <v>30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104</v>
      </c>
      <c r="C42" s="18">
        <v>5</v>
      </c>
      <c r="D42" s="18"/>
      <c r="E42" s="18"/>
      <c r="F42" s="18"/>
      <c r="G42" s="18"/>
      <c r="H42" s="18"/>
      <c r="I42" s="18"/>
      <c r="J42" s="18"/>
      <c r="K42" s="18"/>
      <c r="L42" s="18"/>
      <c r="M42" s="18">
        <v>2</v>
      </c>
      <c r="N42" s="18">
        <v>3</v>
      </c>
      <c r="O42" s="18">
        <v>8</v>
      </c>
      <c r="P42" s="18">
        <v>2</v>
      </c>
      <c r="Q42" s="18"/>
      <c r="R42" s="18"/>
      <c r="S42" s="18"/>
      <c r="T42" s="18"/>
      <c r="U42" s="18"/>
      <c r="V42" s="18">
        <v>2</v>
      </c>
      <c r="W42" s="18">
        <v>1</v>
      </c>
      <c r="X42" s="18"/>
      <c r="Y42" s="18">
        <v>6</v>
      </c>
      <c r="Z42" s="18"/>
      <c r="AA42" s="18">
        <v>1</v>
      </c>
      <c r="AB42" s="18">
        <v>3</v>
      </c>
      <c r="AC42" s="18">
        <v>11</v>
      </c>
      <c r="AD42" s="18">
        <v>6</v>
      </c>
      <c r="AE42" s="18"/>
      <c r="AF42" s="18"/>
      <c r="AG42" s="18"/>
      <c r="AH42" s="18"/>
      <c r="AI42" s="18"/>
      <c r="AJ42" s="18">
        <v>5</v>
      </c>
      <c r="AK42" s="18">
        <v>1</v>
      </c>
      <c r="AL42" s="18">
        <v>14</v>
      </c>
      <c r="AM42" s="18">
        <v>8</v>
      </c>
      <c r="AN42" s="18">
        <v>1</v>
      </c>
      <c r="AO42" s="18"/>
      <c r="AP42" s="18"/>
      <c r="AQ42" s="18"/>
      <c r="AR42" s="18">
        <v>2</v>
      </c>
      <c r="AS42" s="18"/>
      <c r="AT42" s="18">
        <v>1</v>
      </c>
      <c r="AU42" s="18">
        <v>2</v>
      </c>
      <c r="AV42" s="18"/>
      <c r="AW42" s="18">
        <v>20</v>
      </c>
      <c r="AX42" s="18"/>
      <c r="AY42" s="18"/>
      <c r="AZ42" s="18"/>
      <c r="BA42" s="18"/>
      <c r="BB42" s="18"/>
      <c r="BC42" s="19"/>
    </row>
    <row r="43" spans="1:55" s="4" customFormat="1" ht="12.75" customHeight="1">
      <c r="A43" s="37" t="s">
        <v>89</v>
      </c>
      <c r="B43" s="38">
        <f t="shared" si="10"/>
        <v>92</v>
      </c>
      <c r="C43" s="32">
        <v>2</v>
      </c>
      <c r="D43" s="32"/>
      <c r="E43" s="32"/>
      <c r="F43" s="32"/>
      <c r="G43" s="32"/>
      <c r="H43" s="32"/>
      <c r="I43" s="32"/>
      <c r="J43" s="32"/>
      <c r="K43" s="32"/>
      <c r="L43" s="32">
        <v>1</v>
      </c>
      <c r="M43" s="32"/>
      <c r="N43" s="32"/>
      <c r="O43" s="32">
        <v>15</v>
      </c>
      <c r="P43" s="32">
        <v>3</v>
      </c>
      <c r="Q43" s="32"/>
      <c r="R43" s="32"/>
      <c r="S43" s="32"/>
      <c r="T43" s="32"/>
      <c r="U43" s="32">
        <v>1</v>
      </c>
      <c r="V43" s="32"/>
      <c r="W43" s="32"/>
      <c r="X43" s="32"/>
      <c r="Y43" s="32">
        <v>1</v>
      </c>
      <c r="Z43" s="32"/>
      <c r="AA43" s="32">
        <v>1</v>
      </c>
      <c r="AB43" s="32">
        <v>5</v>
      </c>
      <c r="AC43" s="32">
        <v>22</v>
      </c>
      <c r="AD43" s="32">
        <v>9</v>
      </c>
      <c r="AE43" s="32"/>
      <c r="AF43" s="32"/>
      <c r="AG43" s="32"/>
      <c r="AH43" s="32">
        <v>1</v>
      </c>
      <c r="AI43" s="32">
        <v>3</v>
      </c>
      <c r="AJ43" s="32"/>
      <c r="AK43" s="32"/>
      <c r="AL43" s="32">
        <v>15</v>
      </c>
      <c r="AM43" s="32">
        <v>4</v>
      </c>
      <c r="AN43" s="32">
        <v>4</v>
      </c>
      <c r="AO43" s="32">
        <v>2</v>
      </c>
      <c r="AP43" s="32"/>
      <c r="AQ43" s="32"/>
      <c r="AR43" s="32"/>
      <c r="AS43" s="32"/>
      <c r="AT43" s="32"/>
      <c r="AU43" s="32"/>
      <c r="AV43" s="32"/>
      <c r="AW43" s="32">
        <v>3</v>
      </c>
      <c r="AX43" s="32"/>
      <c r="AY43" s="32"/>
      <c r="AZ43" s="32"/>
      <c r="BA43" s="32"/>
      <c r="BB43" s="32"/>
      <c r="BC43" s="33"/>
    </row>
    <row r="44" spans="1:55" ht="13.5">
      <c r="A44" s="39" t="s">
        <v>90</v>
      </c>
      <c r="B44" s="13">
        <f aca="true" t="shared" si="11" ref="B44:AW44">SUM(B45:B46)</f>
        <v>271</v>
      </c>
      <c r="C44" s="14">
        <f t="shared" si="11"/>
        <v>1</v>
      </c>
      <c r="D44" s="14">
        <f t="shared" si="11"/>
        <v>0</v>
      </c>
      <c r="E44" s="14">
        <f t="shared" si="11"/>
        <v>0</v>
      </c>
      <c r="F44" s="14">
        <f t="shared" si="11"/>
        <v>1</v>
      </c>
      <c r="G44" s="14">
        <f t="shared" si="11"/>
        <v>0</v>
      </c>
      <c r="H44" s="14">
        <f t="shared" si="11"/>
        <v>1</v>
      </c>
      <c r="I44" s="14">
        <f t="shared" si="11"/>
        <v>0</v>
      </c>
      <c r="J44" s="14">
        <f t="shared" si="11"/>
        <v>2</v>
      </c>
      <c r="K44" s="14">
        <f t="shared" si="11"/>
        <v>1</v>
      </c>
      <c r="L44" s="14">
        <f t="shared" si="11"/>
        <v>0</v>
      </c>
      <c r="M44" s="14">
        <f t="shared" si="11"/>
        <v>7</v>
      </c>
      <c r="N44" s="14">
        <f t="shared" si="11"/>
        <v>4</v>
      </c>
      <c r="O44" s="14">
        <f t="shared" si="11"/>
        <v>20</v>
      </c>
      <c r="P44" s="14">
        <f t="shared" si="11"/>
        <v>7</v>
      </c>
      <c r="Q44" s="14">
        <f t="shared" si="11"/>
        <v>0</v>
      </c>
      <c r="R44" s="14">
        <f t="shared" si="11"/>
        <v>1</v>
      </c>
      <c r="S44" s="14">
        <f t="shared" si="11"/>
        <v>1</v>
      </c>
      <c r="T44" s="14">
        <f t="shared" si="11"/>
        <v>0</v>
      </c>
      <c r="U44" s="14">
        <f t="shared" si="11"/>
        <v>1</v>
      </c>
      <c r="V44" s="14">
        <f t="shared" si="11"/>
        <v>0</v>
      </c>
      <c r="W44" s="14">
        <f t="shared" si="11"/>
        <v>0</v>
      </c>
      <c r="X44" s="14">
        <f t="shared" si="11"/>
        <v>1</v>
      </c>
      <c r="Y44" s="14">
        <f t="shared" si="11"/>
        <v>5</v>
      </c>
      <c r="Z44" s="14">
        <f t="shared" si="11"/>
        <v>0</v>
      </c>
      <c r="AA44" s="14">
        <f t="shared" si="11"/>
        <v>2</v>
      </c>
      <c r="AB44" s="14">
        <f t="shared" si="11"/>
        <v>4</v>
      </c>
      <c r="AC44" s="14">
        <f t="shared" si="11"/>
        <v>47</v>
      </c>
      <c r="AD44" s="14">
        <f t="shared" si="11"/>
        <v>25</v>
      </c>
      <c r="AE44" s="14">
        <f t="shared" si="11"/>
        <v>2</v>
      </c>
      <c r="AF44" s="14">
        <f t="shared" si="11"/>
        <v>4</v>
      </c>
      <c r="AG44" s="14">
        <f t="shared" si="11"/>
        <v>0</v>
      </c>
      <c r="AH44" s="14">
        <f t="shared" si="11"/>
        <v>0</v>
      </c>
      <c r="AI44" s="14">
        <f t="shared" si="11"/>
        <v>6</v>
      </c>
      <c r="AJ44" s="14">
        <f t="shared" si="11"/>
        <v>5</v>
      </c>
      <c r="AK44" s="14">
        <f t="shared" si="11"/>
        <v>1</v>
      </c>
      <c r="AL44" s="14">
        <f t="shared" si="11"/>
        <v>30</v>
      </c>
      <c r="AM44" s="14">
        <f t="shared" si="11"/>
        <v>10</v>
      </c>
      <c r="AN44" s="14">
        <f t="shared" si="11"/>
        <v>19</v>
      </c>
      <c r="AO44" s="14">
        <f t="shared" si="11"/>
        <v>8</v>
      </c>
      <c r="AP44" s="14">
        <f t="shared" si="11"/>
        <v>0</v>
      </c>
      <c r="AQ44" s="14">
        <f t="shared" si="11"/>
        <v>1</v>
      </c>
      <c r="AR44" s="14">
        <f t="shared" si="11"/>
        <v>1</v>
      </c>
      <c r="AS44" s="14">
        <f t="shared" si="11"/>
        <v>0</v>
      </c>
      <c r="AT44" s="14">
        <f t="shared" si="11"/>
        <v>0</v>
      </c>
      <c r="AU44" s="14">
        <f t="shared" si="11"/>
        <v>0</v>
      </c>
      <c r="AV44" s="14">
        <f t="shared" si="11"/>
        <v>2</v>
      </c>
      <c r="AW44" s="14">
        <f t="shared" si="11"/>
        <v>51</v>
      </c>
      <c r="AX44" s="14"/>
      <c r="AY44" s="14"/>
      <c r="AZ44" s="14"/>
      <c r="BA44" s="14"/>
      <c r="BB44" s="14"/>
      <c r="BC44" s="15"/>
    </row>
    <row r="45" spans="1:55" ht="13.5">
      <c r="A45" s="40" t="s">
        <v>91</v>
      </c>
      <c r="B45" s="17">
        <f>SUM(C45:AW45)</f>
        <v>154</v>
      </c>
      <c r="C45" s="18"/>
      <c r="D45" s="18"/>
      <c r="E45" s="18"/>
      <c r="F45" s="18"/>
      <c r="G45" s="18"/>
      <c r="H45" s="18">
        <v>1</v>
      </c>
      <c r="I45" s="18"/>
      <c r="J45" s="18"/>
      <c r="K45" s="18">
        <v>1</v>
      </c>
      <c r="L45" s="18"/>
      <c r="M45" s="18">
        <v>7</v>
      </c>
      <c r="N45" s="18">
        <v>2</v>
      </c>
      <c r="O45" s="18">
        <v>12</v>
      </c>
      <c r="P45" s="18">
        <v>4</v>
      </c>
      <c r="Q45" s="18"/>
      <c r="R45" s="18">
        <v>1</v>
      </c>
      <c r="S45" s="18"/>
      <c r="T45" s="18"/>
      <c r="U45" s="18"/>
      <c r="V45" s="18"/>
      <c r="W45" s="18"/>
      <c r="X45" s="18">
        <v>1</v>
      </c>
      <c r="Y45" s="18">
        <v>3</v>
      </c>
      <c r="Z45" s="18"/>
      <c r="AA45" s="18">
        <v>1</v>
      </c>
      <c r="AB45" s="18">
        <v>1</v>
      </c>
      <c r="AC45" s="18">
        <v>26</v>
      </c>
      <c r="AD45" s="18">
        <v>17</v>
      </c>
      <c r="AE45" s="18">
        <v>1</v>
      </c>
      <c r="AF45" s="18">
        <v>1</v>
      </c>
      <c r="AG45" s="18"/>
      <c r="AH45" s="18"/>
      <c r="AI45" s="18">
        <v>4</v>
      </c>
      <c r="AJ45" s="18">
        <v>4</v>
      </c>
      <c r="AK45" s="18"/>
      <c r="AL45" s="18">
        <v>11</v>
      </c>
      <c r="AM45" s="18">
        <v>5</v>
      </c>
      <c r="AN45" s="18">
        <v>8</v>
      </c>
      <c r="AO45" s="18">
        <v>5</v>
      </c>
      <c r="AP45" s="18"/>
      <c r="AQ45" s="18">
        <v>1</v>
      </c>
      <c r="AR45" s="18">
        <v>1</v>
      </c>
      <c r="AS45" s="18"/>
      <c r="AT45" s="18"/>
      <c r="AU45" s="18"/>
      <c r="AV45" s="18">
        <v>1</v>
      </c>
      <c r="AW45" s="18">
        <v>35</v>
      </c>
      <c r="AX45" s="18"/>
      <c r="AY45" s="18"/>
      <c r="AZ45" s="18"/>
      <c r="BA45" s="18"/>
      <c r="BB45" s="18"/>
      <c r="BC45" s="19"/>
    </row>
    <row r="46" spans="1:55" ht="13.5">
      <c r="A46" s="37" t="s">
        <v>92</v>
      </c>
      <c r="B46" s="17">
        <f>SUM(C46:AW46)</f>
        <v>117</v>
      </c>
      <c r="C46" s="18">
        <v>1</v>
      </c>
      <c r="D46" s="18"/>
      <c r="E46" s="18"/>
      <c r="F46" s="18">
        <v>1</v>
      </c>
      <c r="G46" s="18"/>
      <c r="H46" s="18"/>
      <c r="I46" s="18"/>
      <c r="J46" s="18">
        <v>2</v>
      </c>
      <c r="K46" s="18"/>
      <c r="L46" s="18"/>
      <c r="M46" s="18"/>
      <c r="N46" s="18">
        <v>2</v>
      </c>
      <c r="O46" s="18">
        <v>8</v>
      </c>
      <c r="P46" s="18">
        <v>3</v>
      </c>
      <c r="Q46" s="18"/>
      <c r="R46" s="18"/>
      <c r="S46" s="18">
        <v>1</v>
      </c>
      <c r="T46" s="18"/>
      <c r="U46" s="18">
        <v>1</v>
      </c>
      <c r="V46" s="18"/>
      <c r="W46" s="18"/>
      <c r="X46" s="18"/>
      <c r="Y46" s="18">
        <v>2</v>
      </c>
      <c r="Z46" s="18"/>
      <c r="AA46" s="18">
        <v>1</v>
      </c>
      <c r="AB46" s="18">
        <v>3</v>
      </c>
      <c r="AC46" s="18">
        <v>21</v>
      </c>
      <c r="AD46" s="18">
        <v>8</v>
      </c>
      <c r="AE46" s="18">
        <v>1</v>
      </c>
      <c r="AF46" s="18">
        <v>3</v>
      </c>
      <c r="AG46" s="18"/>
      <c r="AH46" s="18"/>
      <c r="AI46" s="18">
        <v>2</v>
      </c>
      <c r="AJ46" s="18">
        <v>1</v>
      </c>
      <c r="AK46" s="18">
        <v>1</v>
      </c>
      <c r="AL46" s="18">
        <v>19</v>
      </c>
      <c r="AM46" s="18">
        <v>5</v>
      </c>
      <c r="AN46" s="18">
        <v>11</v>
      </c>
      <c r="AO46" s="18">
        <v>3</v>
      </c>
      <c r="AP46" s="18"/>
      <c r="AQ46" s="18"/>
      <c r="AR46" s="18"/>
      <c r="AS46" s="18"/>
      <c r="AT46" s="18"/>
      <c r="AU46" s="18"/>
      <c r="AV46" s="18">
        <v>1</v>
      </c>
      <c r="AW46" s="18">
        <v>16</v>
      </c>
      <c r="AX46" s="18"/>
      <c r="AY46" s="18"/>
      <c r="AZ46" s="18"/>
      <c r="BA46" s="18"/>
      <c r="BB46" s="18"/>
      <c r="BC46" s="19"/>
    </row>
    <row r="47" spans="1:55" ht="13.5">
      <c r="A47" s="39" t="s">
        <v>93</v>
      </c>
      <c r="B47" s="13">
        <f aca="true" t="shared" si="12" ref="B47:AW47">SUM(B48:B51)</f>
        <v>618</v>
      </c>
      <c r="C47" s="14">
        <f t="shared" si="12"/>
        <v>4</v>
      </c>
      <c r="D47" s="14">
        <f t="shared" si="12"/>
        <v>1</v>
      </c>
      <c r="E47" s="14">
        <f t="shared" si="12"/>
        <v>0</v>
      </c>
      <c r="F47" s="14">
        <f t="shared" si="12"/>
        <v>2</v>
      </c>
      <c r="G47" s="14">
        <f t="shared" si="12"/>
        <v>1</v>
      </c>
      <c r="H47" s="14">
        <f t="shared" si="12"/>
        <v>0</v>
      </c>
      <c r="I47" s="14">
        <f t="shared" si="12"/>
        <v>0</v>
      </c>
      <c r="J47" s="14">
        <f t="shared" si="12"/>
        <v>4</v>
      </c>
      <c r="K47" s="14">
        <f t="shared" si="12"/>
        <v>1</v>
      </c>
      <c r="L47" s="14">
        <f t="shared" si="12"/>
        <v>2</v>
      </c>
      <c r="M47" s="14">
        <f t="shared" si="12"/>
        <v>10</v>
      </c>
      <c r="N47" s="14">
        <f t="shared" si="12"/>
        <v>17</v>
      </c>
      <c r="O47" s="14">
        <f t="shared" si="12"/>
        <v>56</v>
      </c>
      <c r="P47" s="14">
        <f t="shared" si="12"/>
        <v>19</v>
      </c>
      <c r="Q47" s="14">
        <f t="shared" si="12"/>
        <v>0</v>
      </c>
      <c r="R47" s="14">
        <f t="shared" si="12"/>
        <v>1</v>
      </c>
      <c r="S47" s="14">
        <f t="shared" si="12"/>
        <v>0</v>
      </c>
      <c r="T47" s="14">
        <f t="shared" si="12"/>
        <v>1</v>
      </c>
      <c r="U47" s="14">
        <f t="shared" si="12"/>
        <v>0</v>
      </c>
      <c r="V47" s="14">
        <f t="shared" si="12"/>
        <v>1</v>
      </c>
      <c r="W47" s="14">
        <f t="shared" si="12"/>
        <v>7</v>
      </c>
      <c r="X47" s="14">
        <f t="shared" si="12"/>
        <v>5</v>
      </c>
      <c r="Y47" s="14">
        <f t="shared" si="12"/>
        <v>13</v>
      </c>
      <c r="Z47" s="14">
        <f t="shared" si="12"/>
        <v>2</v>
      </c>
      <c r="AA47" s="14">
        <f t="shared" si="12"/>
        <v>0</v>
      </c>
      <c r="AB47" s="14">
        <f t="shared" si="12"/>
        <v>13</v>
      </c>
      <c r="AC47" s="14">
        <f t="shared" si="12"/>
        <v>90</v>
      </c>
      <c r="AD47" s="14">
        <f t="shared" si="12"/>
        <v>41</v>
      </c>
      <c r="AE47" s="14">
        <f t="shared" si="12"/>
        <v>12</v>
      </c>
      <c r="AF47" s="14">
        <f t="shared" si="12"/>
        <v>5</v>
      </c>
      <c r="AG47" s="14">
        <f t="shared" si="12"/>
        <v>1</v>
      </c>
      <c r="AH47" s="14">
        <f t="shared" si="12"/>
        <v>5</v>
      </c>
      <c r="AI47" s="14">
        <f t="shared" si="12"/>
        <v>8</v>
      </c>
      <c r="AJ47" s="14">
        <f t="shared" si="12"/>
        <v>18</v>
      </c>
      <c r="AK47" s="14">
        <f t="shared" si="12"/>
        <v>3</v>
      </c>
      <c r="AL47" s="14">
        <f t="shared" si="12"/>
        <v>73</v>
      </c>
      <c r="AM47" s="14">
        <f t="shared" si="12"/>
        <v>38</v>
      </c>
      <c r="AN47" s="14">
        <f t="shared" si="12"/>
        <v>24</v>
      </c>
      <c r="AO47" s="14">
        <f t="shared" si="12"/>
        <v>3</v>
      </c>
      <c r="AP47" s="14">
        <f t="shared" si="12"/>
        <v>0</v>
      </c>
      <c r="AQ47" s="14">
        <f t="shared" si="12"/>
        <v>5</v>
      </c>
      <c r="AR47" s="14">
        <f t="shared" si="12"/>
        <v>3</v>
      </c>
      <c r="AS47" s="14">
        <f t="shared" si="12"/>
        <v>1</v>
      </c>
      <c r="AT47" s="14">
        <f t="shared" si="12"/>
        <v>0</v>
      </c>
      <c r="AU47" s="14">
        <f t="shared" si="12"/>
        <v>2</v>
      </c>
      <c r="AV47" s="14">
        <f t="shared" si="12"/>
        <v>5</v>
      </c>
      <c r="AW47" s="14">
        <f t="shared" si="12"/>
        <v>121</v>
      </c>
      <c r="AX47" s="14"/>
      <c r="AY47" s="14"/>
      <c r="AZ47" s="14"/>
      <c r="BA47" s="14"/>
      <c r="BB47" s="14"/>
      <c r="BC47" s="15"/>
    </row>
    <row r="48" spans="1:55" ht="13.5">
      <c r="A48" s="40" t="s">
        <v>94</v>
      </c>
      <c r="B48" s="17">
        <f>SUM(C48:AW48)</f>
        <v>373</v>
      </c>
      <c r="C48" s="18">
        <v>2</v>
      </c>
      <c r="D48" s="18">
        <v>1</v>
      </c>
      <c r="E48" s="18"/>
      <c r="F48" s="18"/>
      <c r="G48" s="18">
        <v>1</v>
      </c>
      <c r="H48" s="18"/>
      <c r="I48" s="18"/>
      <c r="J48" s="18">
        <v>1</v>
      </c>
      <c r="K48" s="18">
        <v>1</v>
      </c>
      <c r="L48" s="18">
        <v>2</v>
      </c>
      <c r="M48" s="18">
        <v>9</v>
      </c>
      <c r="N48" s="18">
        <v>11</v>
      </c>
      <c r="O48" s="18">
        <v>32</v>
      </c>
      <c r="P48" s="18">
        <v>10</v>
      </c>
      <c r="Q48" s="18"/>
      <c r="R48" s="18">
        <v>1</v>
      </c>
      <c r="S48" s="18"/>
      <c r="T48" s="18">
        <v>1</v>
      </c>
      <c r="U48" s="18"/>
      <c r="V48" s="18">
        <v>1</v>
      </c>
      <c r="W48" s="18">
        <v>4</v>
      </c>
      <c r="X48" s="18">
        <v>2</v>
      </c>
      <c r="Y48" s="18">
        <v>5</v>
      </c>
      <c r="Z48" s="18">
        <v>1</v>
      </c>
      <c r="AA48" s="18"/>
      <c r="AB48" s="18">
        <v>3</v>
      </c>
      <c r="AC48" s="18">
        <v>45</v>
      </c>
      <c r="AD48" s="18">
        <v>20</v>
      </c>
      <c r="AE48" s="18">
        <v>6</v>
      </c>
      <c r="AF48" s="18">
        <v>4</v>
      </c>
      <c r="AG48" s="18">
        <v>1</v>
      </c>
      <c r="AH48" s="18"/>
      <c r="AI48" s="18">
        <v>6</v>
      </c>
      <c r="AJ48" s="18">
        <v>11</v>
      </c>
      <c r="AK48" s="18">
        <v>3</v>
      </c>
      <c r="AL48" s="18">
        <v>33</v>
      </c>
      <c r="AM48" s="18">
        <v>18</v>
      </c>
      <c r="AN48" s="18">
        <v>14</v>
      </c>
      <c r="AO48" s="18">
        <v>3</v>
      </c>
      <c r="AP48" s="18"/>
      <c r="AQ48" s="18">
        <v>2</v>
      </c>
      <c r="AR48" s="18">
        <v>3</v>
      </c>
      <c r="AS48" s="18">
        <v>1</v>
      </c>
      <c r="AT48" s="18"/>
      <c r="AU48" s="18">
        <v>1</v>
      </c>
      <c r="AV48" s="18">
        <v>2</v>
      </c>
      <c r="AW48" s="18">
        <v>112</v>
      </c>
      <c r="AX48" s="18"/>
      <c r="AY48" s="18"/>
      <c r="AZ48" s="18"/>
      <c r="BA48" s="18"/>
      <c r="BB48" s="18"/>
      <c r="BC48" s="19"/>
    </row>
    <row r="49" spans="1:55" ht="13.5">
      <c r="A49" s="40" t="s">
        <v>95</v>
      </c>
      <c r="B49" s="17">
        <f>SUM(C49:AW49)</f>
        <v>112</v>
      </c>
      <c r="C49" s="18"/>
      <c r="D49" s="18"/>
      <c r="E49" s="18"/>
      <c r="F49" s="18"/>
      <c r="G49" s="18"/>
      <c r="H49" s="18"/>
      <c r="I49" s="18"/>
      <c r="J49" s="18">
        <v>1</v>
      </c>
      <c r="K49" s="18"/>
      <c r="L49" s="18"/>
      <c r="M49" s="18"/>
      <c r="N49" s="18">
        <v>3</v>
      </c>
      <c r="O49" s="18">
        <v>11</v>
      </c>
      <c r="P49" s="18">
        <v>6</v>
      </c>
      <c r="Q49" s="18"/>
      <c r="R49" s="18"/>
      <c r="S49" s="18"/>
      <c r="T49" s="18"/>
      <c r="U49" s="18"/>
      <c r="V49" s="18"/>
      <c r="W49" s="18">
        <v>2</v>
      </c>
      <c r="X49" s="18"/>
      <c r="Y49" s="18">
        <v>3</v>
      </c>
      <c r="Z49" s="18"/>
      <c r="AA49" s="18"/>
      <c r="AB49" s="18">
        <v>1</v>
      </c>
      <c r="AC49" s="18">
        <v>14</v>
      </c>
      <c r="AD49" s="18">
        <v>12</v>
      </c>
      <c r="AE49" s="18">
        <v>6</v>
      </c>
      <c r="AF49" s="18"/>
      <c r="AG49" s="18"/>
      <c r="AH49" s="18"/>
      <c r="AI49" s="18"/>
      <c r="AJ49" s="18">
        <v>2</v>
      </c>
      <c r="AK49" s="18"/>
      <c r="AL49" s="18">
        <v>23</v>
      </c>
      <c r="AM49" s="18">
        <v>10</v>
      </c>
      <c r="AN49" s="18">
        <v>7</v>
      </c>
      <c r="AO49" s="18"/>
      <c r="AP49" s="18"/>
      <c r="AQ49" s="18">
        <v>1</v>
      </c>
      <c r="AR49" s="18"/>
      <c r="AS49" s="18"/>
      <c r="AT49" s="18"/>
      <c r="AU49" s="18">
        <v>1</v>
      </c>
      <c r="AV49" s="18">
        <v>2</v>
      </c>
      <c r="AW49" s="18">
        <v>7</v>
      </c>
      <c r="AX49" s="18"/>
      <c r="AY49" s="18"/>
      <c r="AZ49" s="18"/>
      <c r="BA49" s="18"/>
      <c r="BB49" s="18"/>
      <c r="BC49" s="19"/>
    </row>
    <row r="50" spans="1:55" ht="13.5">
      <c r="A50" s="40" t="s">
        <v>96</v>
      </c>
      <c r="B50" s="17">
        <f>SUM(C50:AW50)</f>
        <v>119</v>
      </c>
      <c r="C50" s="18">
        <v>1</v>
      </c>
      <c r="D50" s="18"/>
      <c r="E50" s="18"/>
      <c r="F50" s="18">
        <v>1</v>
      </c>
      <c r="G50" s="18"/>
      <c r="H50" s="18"/>
      <c r="I50" s="18"/>
      <c r="J50" s="18">
        <v>2</v>
      </c>
      <c r="K50" s="18"/>
      <c r="L50" s="18"/>
      <c r="M50" s="18">
        <v>1</v>
      </c>
      <c r="N50" s="18">
        <v>2</v>
      </c>
      <c r="O50" s="18">
        <v>12</v>
      </c>
      <c r="P50" s="18">
        <v>3</v>
      </c>
      <c r="Q50" s="18"/>
      <c r="R50" s="18"/>
      <c r="S50" s="18"/>
      <c r="T50" s="18"/>
      <c r="U50" s="18"/>
      <c r="V50" s="18"/>
      <c r="W50" s="18">
        <v>1</v>
      </c>
      <c r="X50" s="18">
        <v>3</v>
      </c>
      <c r="Y50" s="18">
        <v>4</v>
      </c>
      <c r="Z50" s="18">
        <v>1</v>
      </c>
      <c r="AA50" s="18"/>
      <c r="AB50" s="18">
        <v>8</v>
      </c>
      <c r="AC50" s="18">
        <v>27</v>
      </c>
      <c r="AD50" s="18">
        <v>8</v>
      </c>
      <c r="AE50" s="18"/>
      <c r="AF50" s="18">
        <v>1</v>
      </c>
      <c r="AG50" s="18"/>
      <c r="AH50" s="18">
        <v>5</v>
      </c>
      <c r="AI50" s="18">
        <v>2</v>
      </c>
      <c r="AJ50" s="18">
        <v>4</v>
      </c>
      <c r="AK50" s="18"/>
      <c r="AL50" s="18">
        <v>16</v>
      </c>
      <c r="AM50" s="18">
        <v>10</v>
      </c>
      <c r="AN50" s="18">
        <v>3</v>
      </c>
      <c r="AO50" s="18"/>
      <c r="AP50" s="18"/>
      <c r="AQ50" s="18">
        <v>1</v>
      </c>
      <c r="AR50" s="18"/>
      <c r="AS50" s="18"/>
      <c r="AT50" s="18"/>
      <c r="AU50" s="18"/>
      <c r="AV50" s="18">
        <v>1</v>
      </c>
      <c r="AW50" s="18">
        <v>2</v>
      </c>
      <c r="AX50" s="18"/>
      <c r="AY50" s="18"/>
      <c r="AZ50" s="18"/>
      <c r="BA50" s="18"/>
      <c r="BB50" s="18"/>
      <c r="BC50" s="19"/>
    </row>
    <row r="51" spans="1:55" ht="13.5">
      <c r="A51" s="37" t="s">
        <v>97</v>
      </c>
      <c r="B51" s="17">
        <f>SUM(C51:AW51)</f>
        <v>14</v>
      </c>
      <c r="C51" s="18">
        <v>1</v>
      </c>
      <c r="D51" s="18"/>
      <c r="E51" s="18"/>
      <c r="F51" s="18">
        <v>1</v>
      </c>
      <c r="G51" s="18"/>
      <c r="H51" s="18"/>
      <c r="I51" s="18"/>
      <c r="J51" s="18"/>
      <c r="K51" s="18"/>
      <c r="L51" s="18"/>
      <c r="M51" s="18"/>
      <c r="N51" s="18">
        <v>1</v>
      </c>
      <c r="O51" s="18">
        <v>1</v>
      </c>
      <c r="P51" s="18"/>
      <c r="Q51" s="18"/>
      <c r="R51" s="18"/>
      <c r="S51" s="18"/>
      <c r="T51" s="18"/>
      <c r="U51" s="18"/>
      <c r="V51" s="18"/>
      <c r="W51" s="18"/>
      <c r="X51" s="18"/>
      <c r="Y51" s="18">
        <v>1</v>
      </c>
      <c r="Z51" s="18"/>
      <c r="AA51" s="18"/>
      <c r="AB51" s="18">
        <v>1</v>
      </c>
      <c r="AC51" s="18">
        <v>4</v>
      </c>
      <c r="AD51" s="18">
        <v>1</v>
      </c>
      <c r="AE51" s="18"/>
      <c r="AF51" s="18"/>
      <c r="AG51" s="18"/>
      <c r="AH51" s="18"/>
      <c r="AI51" s="18"/>
      <c r="AJ51" s="18">
        <v>1</v>
      </c>
      <c r="AK51" s="18"/>
      <c r="AL51" s="18">
        <v>1</v>
      </c>
      <c r="AM51" s="18"/>
      <c r="AN51" s="18"/>
      <c r="AO51" s="18"/>
      <c r="AP51" s="18"/>
      <c r="AQ51" s="18">
        <v>1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39" t="s">
        <v>98</v>
      </c>
      <c r="B52" s="13">
        <f aca="true" t="shared" si="13" ref="B52:AW52">SUM(B53:B59)</f>
        <v>746</v>
      </c>
      <c r="C52" s="14">
        <f t="shared" si="13"/>
        <v>4</v>
      </c>
      <c r="D52" s="14">
        <f t="shared" si="13"/>
        <v>0</v>
      </c>
      <c r="E52" s="14">
        <f t="shared" si="13"/>
        <v>0</v>
      </c>
      <c r="F52" s="14">
        <f t="shared" si="13"/>
        <v>1</v>
      </c>
      <c r="G52" s="14">
        <f t="shared" si="13"/>
        <v>4</v>
      </c>
      <c r="H52" s="14">
        <f t="shared" si="13"/>
        <v>0</v>
      </c>
      <c r="I52" s="14">
        <f t="shared" si="13"/>
        <v>0</v>
      </c>
      <c r="J52" s="14">
        <f t="shared" si="13"/>
        <v>3</v>
      </c>
      <c r="K52" s="14">
        <f t="shared" si="13"/>
        <v>8</v>
      </c>
      <c r="L52" s="14">
        <f t="shared" si="13"/>
        <v>0</v>
      </c>
      <c r="M52" s="14">
        <f t="shared" si="13"/>
        <v>3</v>
      </c>
      <c r="N52" s="14">
        <f t="shared" si="13"/>
        <v>8</v>
      </c>
      <c r="O52" s="14">
        <f t="shared" si="13"/>
        <v>38</v>
      </c>
      <c r="P52" s="14">
        <f t="shared" si="13"/>
        <v>16</v>
      </c>
      <c r="Q52" s="14">
        <f t="shared" si="13"/>
        <v>1</v>
      </c>
      <c r="R52" s="14">
        <f t="shared" si="13"/>
        <v>0</v>
      </c>
      <c r="S52" s="14">
        <f t="shared" si="13"/>
        <v>3</v>
      </c>
      <c r="T52" s="14">
        <f t="shared" si="13"/>
        <v>0</v>
      </c>
      <c r="U52" s="14">
        <f t="shared" si="13"/>
        <v>0</v>
      </c>
      <c r="V52" s="14">
        <f t="shared" si="13"/>
        <v>0</v>
      </c>
      <c r="W52" s="14">
        <f t="shared" si="13"/>
        <v>10</v>
      </c>
      <c r="X52" s="14">
        <f t="shared" si="13"/>
        <v>8</v>
      </c>
      <c r="Y52" s="14">
        <f t="shared" si="13"/>
        <v>21</v>
      </c>
      <c r="Z52" s="14">
        <f t="shared" si="13"/>
        <v>6</v>
      </c>
      <c r="AA52" s="14">
        <f t="shared" si="13"/>
        <v>7</v>
      </c>
      <c r="AB52" s="14">
        <f t="shared" si="13"/>
        <v>18</v>
      </c>
      <c r="AC52" s="14">
        <f t="shared" si="13"/>
        <v>102</v>
      </c>
      <c r="AD52" s="14">
        <f t="shared" si="13"/>
        <v>42</v>
      </c>
      <c r="AE52" s="14">
        <f t="shared" si="13"/>
        <v>7</v>
      </c>
      <c r="AF52" s="14">
        <f t="shared" si="13"/>
        <v>2</v>
      </c>
      <c r="AG52" s="14">
        <f t="shared" si="13"/>
        <v>3</v>
      </c>
      <c r="AH52" s="14">
        <f t="shared" si="13"/>
        <v>3</v>
      </c>
      <c r="AI52" s="14">
        <f t="shared" si="13"/>
        <v>7</v>
      </c>
      <c r="AJ52" s="14">
        <f t="shared" si="13"/>
        <v>13</v>
      </c>
      <c r="AK52" s="14">
        <f t="shared" si="13"/>
        <v>4</v>
      </c>
      <c r="AL52" s="14">
        <f t="shared" si="13"/>
        <v>136</v>
      </c>
      <c r="AM52" s="14">
        <f t="shared" si="13"/>
        <v>41</v>
      </c>
      <c r="AN52" s="14">
        <f t="shared" si="13"/>
        <v>24</v>
      </c>
      <c r="AO52" s="14">
        <f t="shared" si="13"/>
        <v>3</v>
      </c>
      <c r="AP52" s="14">
        <f t="shared" si="13"/>
        <v>1</v>
      </c>
      <c r="AQ52" s="14">
        <f t="shared" si="13"/>
        <v>0</v>
      </c>
      <c r="AR52" s="14">
        <f t="shared" si="13"/>
        <v>1</v>
      </c>
      <c r="AS52" s="14">
        <f t="shared" si="13"/>
        <v>0</v>
      </c>
      <c r="AT52" s="14">
        <f t="shared" si="13"/>
        <v>0</v>
      </c>
      <c r="AU52" s="14">
        <f t="shared" si="13"/>
        <v>1</v>
      </c>
      <c r="AV52" s="14">
        <f t="shared" si="13"/>
        <v>0</v>
      </c>
      <c r="AW52" s="14">
        <f t="shared" si="13"/>
        <v>197</v>
      </c>
      <c r="AX52" s="14"/>
      <c r="AY52" s="14"/>
      <c r="AZ52" s="14"/>
      <c r="BA52" s="14"/>
      <c r="BB52" s="14"/>
      <c r="BC52" s="15"/>
    </row>
    <row r="53" spans="1:55" ht="13.5">
      <c r="A53" s="41" t="s">
        <v>99</v>
      </c>
      <c r="B53" s="17">
        <f aca="true" t="shared" si="14" ref="B53:B59">SUM(C53:AW53)</f>
        <v>361</v>
      </c>
      <c r="C53" s="18">
        <v>2</v>
      </c>
      <c r="D53" s="18"/>
      <c r="E53" s="18"/>
      <c r="F53" s="18"/>
      <c r="G53" s="18">
        <v>4</v>
      </c>
      <c r="H53" s="18"/>
      <c r="I53" s="18"/>
      <c r="J53" s="18">
        <v>2</v>
      </c>
      <c r="K53" s="18">
        <v>1</v>
      </c>
      <c r="L53" s="18"/>
      <c r="M53" s="18">
        <v>1</v>
      </c>
      <c r="N53" s="18">
        <v>6</v>
      </c>
      <c r="O53" s="18">
        <v>24</v>
      </c>
      <c r="P53" s="18">
        <v>11</v>
      </c>
      <c r="Q53" s="18"/>
      <c r="R53" s="18"/>
      <c r="S53" s="18">
        <v>1</v>
      </c>
      <c r="T53" s="18"/>
      <c r="U53" s="18"/>
      <c r="V53" s="18"/>
      <c r="W53" s="18">
        <v>5</v>
      </c>
      <c r="X53" s="18">
        <v>2</v>
      </c>
      <c r="Y53" s="18">
        <v>7</v>
      </c>
      <c r="Z53" s="18">
        <v>3</v>
      </c>
      <c r="AA53" s="18">
        <v>2</v>
      </c>
      <c r="AB53" s="18">
        <v>10</v>
      </c>
      <c r="AC53" s="18">
        <v>31</v>
      </c>
      <c r="AD53" s="18">
        <v>13</v>
      </c>
      <c r="AE53" s="18">
        <v>4</v>
      </c>
      <c r="AF53" s="18">
        <v>1</v>
      </c>
      <c r="AG53" s="18"/>
      <c r="AH53" s="18">
        <v>2</v>
      </c>
      <c r="AI53" s="18">
        <v>3</v>
      </c>
      <c r="AJ53" s="18">
        <v>4</v>
      </c>
      <c r="AK53" s="18">
        <v>3</v>
      </c>
      <c r="AL53" s="18">
        <v>69</v>
      </c>
      <c r="AM53" s="18">
        <v>19</v>
      </c>
      <c r="AN53" s="18">
        <v>9</v>
      </c>
      <c r="AO53" s="18">
        <v>2</v>
      </c>
      <c r="AP53" s="18">
        <v>1</v>
      </c>
      <c r="AQ53" s="18"/>
      <c r="AR53" s="18"/>
      <c r="AS53" s="18"/>
      <c r="AT53" s="18"/>
      <c r="AU53" s="18">
        <v>1</v>
      </c>
      <c r="AV53" s="18"/>
      <c r="AW53" s="18">
        <v>118</v>
      </c>
      <c r="AX53" s="18"/>
      <c r="AY53" s="18"/>
      <c r="AZ53" s="18"/>
      <c r="BA53" s="18"/>
      <c r="BB53" s="18"/>
      <c r="BC53" s="19"/>
    </row>
    <row r="54" spans="1:55" ht="13.5">
      <c r="A54" s="41" t="s">
        <v>100</v>
      </c>
      <c r="B54" s="17">
        <f t="shared" si="14"/>
        <v>118</v>
      </c>
      <c r="C54" s="18">
        <v>2</v>
      </c>
      <c r="D54" s="18"/>
      <c r="E54" s="18"/>
      <c r="F54" s="18">
        <v>1</v>
      </c>
      <c r="G54" s="18"/>
      <c r="H54" s="18"/>
      <c r="I54" s="18"/>
      <c r="J54" s="18">
        <v>1</v>
      </c>
      <c r="K54" s="18">
        <v>1</v>
      </c>
      <c r="L54" s="18"/>
      <c r="M54" s="18"/>
      <c r="N54" s="18">
        <v>1</v>
      </c>
      <c r="O54" s="18">
        <v>7</v>
      </c>
      <c r="P54" s="18"/>
      <c r="Q54" s="18">
        <v>1</v>
      </c>
      <c r="R54" s="18"/>
      <c r="S54" s="18">
        <v>1</v>
      </c>
      <c r="T54" s="18"/>
      <c r="U54" s="18"/>
      <c r="V54" s="18"/>
      <c r="W54" s="18">
        <v>4</v>
      </c>
      <c r="X54" s="18">
        <v>2</v>
      </c>
      <c r="Y54" s="18">
        <v>4</v>
      </c>
      <c r="Z54" s="18">
        <v>2</v>
      </c>
      <c r="AA54" s="18">
        <v>2</v>
      </c>
      <c r="AB54" s="18">
        <v>2</v>
      </c>
      <c r="AC54" s="18">
        <v>20</v>
      </c>
      <c r="AD54" s="18">
        <v>11</v>
      </c>
      <c r="AE54" s="18">
        <v>2</v>
      </c>
      <c r="AF54" s="18"/>
      <c r="AG54" s="18">
        <v>1</v>
      </c>
      <c r="AH54" s="18">
        <v>1</v>
      </c>
      <c r="AI54" s="18">
        <v>2</v>
      </c>
      <c r="AJ54" s="18">
        <v>5</v>
      </c>
      <c r="AK54" s="18"/>
      <c r="AL54" s="18">
        <v>24</v>
      </c>
      <c r="AM54" s="18">
        <v>7</v>
      </c>
      <c r="AN54" s="18">
        <v>6</v>
      </c>
      <c r="AO54" s="18">
        <v>1</v>
      </c>
      <c r="AP54" s="18"/>
      <c r="AQ54" s="18"/>
      <c r="AR54" s="18"/>
      <c r="AS54" s="18"/>
      <c r="AT54" s="18"/>
      <c r="AU54" s="18"/>
      <c r="AV54" s="18"/>
      <c r="AW54" s="18">
        <v>7</v>
      </c>
      <c r="AX54" s="18"/>
      <c r="AY54" s="18"/>
      <c r="AZ54" s="18"/>
      <c r="BA54" s="18"/>
      <c r="BB54" s="18"/>
      <c r="BC54" s="19"/>
    </row>
    <row r="55" spans="1:55" ht="13.5">
      <c r="A55" s="41" t="s">
        <v>101</v>
      </c>
      <c r="B55" s="17">
        <f t="shared" si="14"/>
        <v>55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>
        <v>1</v>
      </c>
      <c r="N55" s="18"/>
      <c r="O55" s="18">
        <v>2</v>
      </c>
      <c r="P55" s="18"/>
      <c r="Q55" s="18"/>
      <c r="R55" s="18"/>
      <c r="S55" s="18"/>
      <c r="T55" s="18"/>
      <c r="U55" s="18"/>
      <c r="V55" s="18"/>
      <c r="W55" s="18">
        <v>1</v>
      </c>
      <c r="X55" s="18">
        <v>1</v>
      </c>
      <c r="Y55" s="18">
        <v>1</v>
      </c>
      <c r="Z55" s="18"/>
      <c r="AA55" s="18">
        <v>2</v>
      </c>
      <c r="AB55" s="18">
        <v>1</v>
      </c>
      <c r="AC55" s="18">
        <v>17</v>
      </c>
      <c r="AD55" s="18">
        <v>2</v>
      </c>
      <c r="AE55" s="18"/>
      <c r="AF55" s="18"/>
      <c r="AG55" s="18"/>
      <c r="AH55" s="18"/>
      <c r="AI55" s="18">
        <v>1</v>
      </c>
      <c r="AJ55" s="18"/>
      <c r="AK55" s="18">
        <v>1</v>
      </c>
      <c r="AL55" s="18">
        <v>10</v>
      </c>
      <c r="AM55" s="18">
        <v>8</v>
      </c>
      <c r="AN55" s="18">
        <v>2</v>
      </c>
      <c r="AO55" s="18"/>
      <c r="AP55" s="18"/>
      <c r="AQ55" s="18"/>
      <c r="AR55" s="18"/>
      <c r="AS55" s="18"/>
      <c r="AT55" s="18"/>
      <c r="AU55" s="18"/>
      <c r="AV55" s="18"/>
      <c r="AW55" s="18">
        <v>5</v>
      </c>
      <c r="AX55" s="18"/>
      <c r="AY55" s="18"/>
      <c r="AZ55" s="18"/>
      <c r="BA55" s="18"/>
      <c r="BB55" s="18"/>
      <c r="BC55" s="19"/>
    </row>
    <row r="56" spans="1:55" ht="13.5">
      <c r="A56" s="41" t="s">
        <v>102</v>
      </c>
      <c r="B56" s="17">
        <f t="shared" si="14"/>
        <v>65</v>
      </c>
      <c r="C56" s="18"/>
      <c r="D56" s="18"/>
      <c r="E56" s="18"/>
      <c r="F56" s="18"/>
      <c r="G56" s="18"/>
      <c r="H56" s="18"/>
      <c r="I56" s="18"/>
      <c r="J56" s="18"/>
      <c r="K56" s="18">
        <v>1</v>
      </c>
      <c r="L56" s="18"/>
      <c r="M56" s="18"/>
      <c r="N56" s="18">
        <v>1</v>
      </c>
      <c r="O56" s="18">
        <v>2</v>
      </c>
      <c r="P56" s="18">
        <v>2</v>
      </c>
      <c r="Q56" s="18"/>
      <c r="R56" s="18"/>
      <c r="S56" s="18"/>
      <c r="T56" s="18"/>
      <c r="U56" s="18"/>
      <c r="V56" s="18"/>
      <c r="W56" s="18"/>
      <c r="X56" s="18"/>
      <c r="Y56" s="18">
        <v>5</v>
      </c>
      <c r="Z56" s="18"/>
      <c r="AA56" s="18">
        <v>1</v>
      </c>
      <c r="AB56" s="18">
        <v>1</v>
      </c>
      <c r="AC56" s="18">
        <v>18</v>
      </c>
      <c r="AD56" s="18">
        <v>6</v>
      </c>
      <c r="AE56" s="18">
        <v>1</v>
      </c>
      <c r="AF56" s="18"/>
      <c r="AG56" s="18"/>
      <c r="AH56" s="18"/>
      <c r="AI56" s="18">
        <v>1</v>
      </c>
      <c r="AJ56" s="18">
        <v>2</v>
      </c>
      <c r="AK56" s="18"/>
      <c r="AL56" s="18">
        <v>16</v>
      </c>
      <c r="AM56" s="18">
        <v>3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>
        <v>5</v>
      </c>
      <c r="AX56" s="18"/>
      <c r="AY56" s="18"/>
      <c r="AZ56" s="18"/>
      <c r="BA56" s="18"/>
      <c r="BB56" s="18"/>
      <c r="BC56" s="19"/>
    </row>
    <row r="57" spans="1:55" ht="13.5">
      <c r="A57" s="41" t="s">
        <v>103</v>
      </c>
      <c r="B57" s="17">
        <f t="shared" si="14"/>
        <v>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1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>
        <v>1</v>
      </c>
      <c r="AC57" s="18">
        <v>1</v>
      </c>
      <c r="AD57" s="18">
        <v>1</v>
      </c>
      <c r="AE57" s="18"/>
      <c r="AF57" s="18"/>
      <c r="AG57" s="18"/>
      <c r="AH57" s="18"/>
      <c r="AI57" s="18"/>
      <c r="AJ57" s="18"/>
      <c r="AK57" s="18"/>
      <c r="AL57" s="18">
        <v>3</v>
      </c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2" t="s">
        <v>104</v>
      </c>
      <c r="B58" s="17">
        <f t="shared" si="14"/>
        <v>126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>
        <v>1</v>
      </c>
      <c r="N58" s="18"/>
      <c r="O58" s="18">
        <v>3</v>
      </c>
      <c r="P58" s="18">
        <v>2</v>
      </c>
      <c r="Q58" s="18"/>
      <c r="R58" s="18"/>
      <c r="S58" s="18"/>
      <c r="T58" s="18"/>
      <c r="U58" s="18"/>
      <c r="V58" s="18"/>
      <c r="W58" s="18"/>
      <c r="X58" s="18">
        <v>3</v>
      </c>
      <c r="Y58" s="18">
        <v>3</v>
      </c>
      <c r="Z58" s="18">
        <v>1</v>
      </c>
      <c r="AA58" s="18"/>
      <c r="AB58" s="18">
        <v>3</v>
      </c>
      <c r="AC58" s="18">
        <v>12</v>
      </c>
      <c r="AD58" s="18">
        <v>9</v>
      </c>
      <c r="AE58" s="18"/>
      <c r="AF58" s="18">
        <v>1</v>
      </c>
      <c r="AG58" s="18">
        <v>2</v>
      </c>
      <c r="AH58" s="18"/>
      <c r="AI58" s="18"/>
      <c r="AJ58" s="18">
        <v>1</v>
      </c>
      <c r="AK58" s="18"/>
      <c r="AL58" s="18">
        <v>13</v>
      </c>
      <c r="AM58" s="18">
        <v>3</v>
      </c>
      <c r="AN58" s="18">
        <v>6</v>
      </c>
      <c r="AO58" s="18"/>
      <c r="AP58" s="18"/>
      <c r="AQ58" s="18"/>
      <c r="AR58" s="18">
        <v>1</v>
      </c>
      <c r="AS58" s="18"/>
      <c r="AT58" s="18"/>
      <c r="AU58" s="18"/>
      <c r="AV58" s="18"/>
      <c r="AW58" s="18">
        <v>62</v>
      </c>
      <c r="AX58" s="18"/>
      <c r="AY58" s="18"/>
      <c r="AZ58" s="18"/>
      <c r="BA58" s="18"/>
      <c r="BB58" s="18"/>
      <c r="BC58" s="19"/>
    </row>
    <row r="59" spans="1:55" ht="13.5">
      <c r="A59" s="42" t="s">
        <v>105</v>
      </c>
      <c r="B59" s="17">
        <f t="shared" si="14"/>
        <v>14</v>
      </c>
      <c r="C59" s="18"/>
      <c r="D59" s="18"/>
      <c r="E59" s="18"/>
      <c r="F59" s="18"/>
      <c r="G59" s="18"/>
      <c r="H59" s="18"/>
      <c r="I59" s="18"/>
      <c r="J59" s="18"/>
      <c r="K59" s="18">
        <v>5</v>
      </c>
      <c r="L59" s="18"/>
      <c r="M59" s="18"/>
      <c r="N59" s="18"/>
      <c r="O59" s="18"/>
      <c r="P59" s="18"/>
      <c r="Q59" s="18"/>
      <c r="R59" s="18"/>
      <c r="S59" s="18">
        <v>1</v>
      </c>
      <c r="T59" s="18"/>
      <c r="U59" s="18"/>
      <c r="V59" s="18"/>
      <c r="W59" s="18"/>
      <c r="X59" s="18"/>
      <c r="Y59" s="18">
        <v>1</v>
      </c>
      <c r="Z59" s="18"/>
      <c r="AA59" s="18"/>
      <c r="AB59" s="18"/>
      <c r="AC59" s="18">
        <v>3</v>
      </c>
      <c r="AD59" s="18"/>
      <c r="AE59" s="18"/>
      <c r="AF59" s="18"/>
      <c r="AG59" s="18"/>
      <c r="AH59" s="18"/>
      <c r="AI59" s="18"/>
      <c r="AJ59" s="18">
        <v>1</v>
      </c>
      <c r="AK59" s="18"/>
      <c r="AL59" s="18">
        <v>1</v>
      </c>
      <c r="AM59" s="18">
        <v>1</v>
      </c>
      <c r="AN59" s="18">
        <v>1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39" t="s">
        <v>106</v>
      </c>
      <c r="B60" s="13">
        <f aca="true" t="shared" si="15" ref="B60:AW60">SUM(B61:B68)</f>
        <v>1263</v>
      </c>
      <c r="C60" s="14">
        <f t="shared" si="15"/>
        <v>1</v>
      </c>
      <c r="D60" s="14">
        <f t="shared" si="15"/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14">
        <f t="shared" si="15"/>
        <v>1</v>
      </c>
      <c r="J60" s="14">
        <f t="shared" si="15"/>
        <v>2</v>
      </c>
      <c r="K60" s="14">
        <f t="shared" si="15"/>
        <v>10</v>
      </c>
      <c r="L60" s="14">
        <f t="shared" si="15"/>
        <v>1</v>
      </c>
      <c r="M60" s="14">
        <f t="shared" si="15"/>
        <v>13</v>
      </c>
      <c r="N60" s="14">
        <f t="shared" si="15"/>
        <v>12</v>
      </c>
      <c r="O60" s="14">
        <f t="shared" si="15"/>
        <v>56</v>
      </c>
      <c r="P60" s="14">
        <f t="shared" si="15"/>
        <v>30</v>
      </c>
      <c r="Q60" s="14">
        <f t="shared" si="15"/>
        <v>1</v>
      </c>
      <c r="R60" s="14">
        <f t="shared" si="15"/>
        <v>1</v>
      </c>
      <c r="S60" s="14">
        <f t="shared" si="15"/>
        <v>2</v>
      </c>
      <c r="T60" s="14">
        <f t="shared" si="15"/>
        <v>2</v>
      </c>
      <c r="U60" s="14">
        <f t="shared" si="15"/>
        <v>2</v>
      </c>
      <c r="V60" s="14">
        <f t="shared" si="15"/>
        <v>3</v>
      </c>
      <c r="W60" s="14">
        <f t="shared" si="15"/>
        <v>3</v>
      </c>
      <c r="X60" s="14">
        <f t="shared" si="15"/>
        <v>9</v>
      </c>
      <c r="Y60" s="14">
        <f t="shared" si="15"/>
        <v>22</v>
      </c>
      <c r="Z60" s="14">
        <f t="shared" si="15"/>
        <v>5</v>
      </c>
      <c r="AA60" s="14">
        <f t="shared" si="15"/>
        <v>10</v>
      </c>
      <c r="AB60" s="14">
        <f t="shared" si="15"/>
        <v>33</v>
      </c>
      <c r="AC60" s="14">
        <f t="shared" si="15"/>
        <v>134</v>
      </c>
      <c r="AD60" s="14">
        <f t="shared" si="15"/>
        <v>60</v>
      </c>
      <c r="AE60" s="14">
        <f t="shared" si="15"/>
        <v>12</v>
      </c>
      <c r="AF60" s="14">
        <f t="shared" si="15"/>
        <v>3</v>
      </c>
      <c r="AG60" s="14">
        <f t="shared" si="15"/>
        <v>1</v>
      </c>
      <c r="AH60" s="14">
        <f t="shared" si="15"/>
        <v>3</v>
      </c>
      <c r="AI60" s="14">
        <f t="shared" si="15"/>
        <v>26</v>
      </c>
      <c r="AJ60" s="14">
        <f t="shared" si="15"/>
        <v>26</v>
      </c>
      <c r="AK60" s="14">
        <f t="shared" si="15"/>
        <v>6</v>
      </c>
      <c r="AL60" s="14">
        <f t="shared" si="15"/>
        <v>230</v>
      </c>
      <c r="AM60" s="14">
        <f t="shared" si="15"/>
        <v>142</v>
      </c>
      <c r="AN60" s="14">
        <f t="shared" si="15"/>
        <v>66</v>
      </c>
      <c r="AO60" s="14">
        <f t="shared" si="15"/>
        <v>12</v>
      </c>
      <c r="AP60" s="14">
        <f t="shared" si="15"/>
        <v>1</v>
      </c>
      <c r="AQ60" s="14">
        <f t="shared" si="15"/>
        <v>1</v>
      </c>
      <c r="AR60" s="14">
        <f t="shared" si="15"/>
        <v>0</v>
      </c>
      <c r="AS60" s="14">
        <f t="shared" si="15"/>
        <v>1</v>
      </c>
      <c r="AT60" s="14">
        <f t="shared" si="15"/>
        <v>4</v>
      </c>
      <c r="AU60" s="14">
        <f t="shared" si="15"/>
        <v>0</v>
      </c>
      <c r="AV60" s="14">
        <f t="shared" si="15"/>
        <v>3</v>
      </c>
      <c r="AW60" s="14">
        <f t="shared" si="15"/>
        <v>313</v>
      </c>
      <c r="AX60" s="14"/>
      <c r="AY60" s="14"/>
      <c r="AZ60" s="14"/>
      <c r="BA60" s="14"/>
      <c r="BB60" s="14"/>
      <c r="BC60" s="15"/>
    </row>
    <row r="61" spans="1:55" ht="13.5">
      <c r="A61" s="40" t="s">
        <v>107</v>
      </c>
      <c r="B61" s="17">
        <f aca="true" t="shared" si="16" ref="B61:B68">SUM(C61:AW61)</f>
        <v>85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>
        <v>1</v>
      </c>
      <c r="N61" s="18"/>
      <c r="O61" s="18">
        <v>2</v>
      </c>
      <c r="P61" s="18">
        <v>8</v>
      </c>
      <c r="Q61" s="18"/>
      <c r="R61" s="18"/>
      <c r="S61" s="18"/>
      <c r="T61" s="18"/>
      <c r="U61" s="18">
        <v>2</v>
      </c>
      <c r="V61" s="18"/>
      <c r="W61" s="18"/>
      <c r="X61" s="18"/>
      <c r="Y61" s="18">
        <v>2</v>
      </c>
      <c r="Z61" s="18"/>
      <c r="AA61" s="18">
        <v>1</v>
      </c>
      <c r="AB61" s="18"/>
      <c r="AC61" s="18">
        <v>9</v>
      </c>
      <c r="AD61" s="18">
        <v>5</v>
      </c>
      <c r="AE61" s="18">
        <v>1</v>
      </c>
      <c r="AF61" s="18"/>
      <c r="AG61" s="18"/>
      <c r="AH61" s="18">
        <v>1</v>
      </c>
      <c r="AI61" s="18">
        <v>1</v>
      </c>
      <c r="AJ61" s="18">
        <v>1</v>
      </c>
      <c r="AK61" s="18"/>
      <c r="AL61" s="18">
        <v>17</v>
      </c>
      <c r="AM61" s="18">
        <v>8</v>
      </c>
      <c r="AN61" s="18">
        <v>2</v>
      </c>
      <c r="AO61" s="18">
        <v>3</v>
      </c>
      <c r="AP61" s="18"/>
      <c r="AQ61" s="18">
        <v>1</v>
      </c>
      <c r="AR61" s="18"/>
      <c r="AS61" s="18">
        <v>1</v>
      </c>
      <c r="AT61" s="18">
        <v>1</v>
      </c>
      <c r="AU61" s="18"/>
      <c r="AV61" s="18"/>
      <c r="AW61" s="18">
        <v>18</v>
      </c>
      <c r="AX61" s="18"/>
      <c r="AY61" s="18"/>
      <c r="AZ61" s="18"/>
      <c r="BA61" s="18"/>
      <c r="BB61" s="18"/>
      <c r="BC61" s="19"/>
    </row>
    <row r="62" spans="1:55" ht="13.5">
      <c r="A62" s="40" t="s">
        <v>108</v>
      </c>
      <c r="B62" s="17">
        <f t="shared" si="16"/>
        <v>115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>
        <v>1</v>
      </c>
      <c r="N62" s="18">
        <v>1</v>
      </c>
      <c r="O62" s="18">
        <v>4</v>
      </c>
      <c r="P62" s="18">
        <v>3</v>
      </c>
      <c r="Q62" s="18"/>
      <c r="R62" s="18"/>
      <c r="S62" s="18"/>
      <c r="T62" s="18">
        <v>1</v>
      </c>
      <c r="U62" s="18"/>
      <c r="V62" s="18"/>
      <c r="W62" s="18"/>
      <c r="X62" s="18"/>
      <c r="Y62" s="18">
        <v>4</v>
      </c>
      <c r="Z62" s="18">
        <v>1</v>
      </c>
      <c r="AA62" s="18"/>
      <c r="AB62" s="18">
        <v>6</v>
      </c>
      <c r="AC62" s="18">
        <v>19</v>
      </c>
      <c r="AD62" s="18">
        <v>6</v>
      </c>
      <c r="AE62" s="18">
        <v>1</v>
      </c>
      <c r="AF62" s="18"/>
      <c r="AG62" s="18"/>
      <c r="AH62" s="18"/>
      <c r="AI62" s="18">
        <v>1</v>
      </c>
      <c r="AJ62" s="18">
        <v>5</v>
      </c>
      <c r="AK62" s="18">
        <v>1</v>
      </c>
      <c r="AL62" s="18">
        <v>32</v>
      </c>
      <c r="AM62" s="18">
        <v>13</v>
      </c>
      <c r="AN62" s="18">
        <v>3</v>
      </c>
      <c r="AO62" s="18">
        <v>1</v>
      </c>
      <c r="AP62" s="18">
        <v>1</v>
      </c>
      <c r="AQ62" s="18"/>
      <c r="AR62" s="18"/>
      <c r="AS62" s="18"/>
      <c r="AT62" s="18"/>
      <c r="AU62" s="18"/>
      <c r="AV62" s="18">
        <v>1</v>
      </c>
      <c r="AW62" s="18">
        <v>10</v>
      </c>
      <c r="AX62" s="18"/>
      <c r="AY62" s="18"/>
      <c r="AZ62" s="18"/>
      <c r="BA62" s="18"/>
      <c r="BB62" s="18"/>
      <c r="BC62" s="19"/>
    </row>
    <row r="63" spans="1:55" ht="13.5">
      <c r="A63" s="40" t="s">
        <v>109</v>
      </c>
      <c r="B63" s="17">
        <f t="shared" si="16"/>
        <v>512</v>
      </c>
      <c r="C63" s="18">
        <v>1</v>
      </c>
      <c r="D63" s="18"/>
      <c r="E63" s="18"/>
      <c r="F63" s="18"/>
      <c r="G63" s="18"/>
      <c r="H63" s="18"/>
      <c r="I63" s="18">
        <v>1</v>
      </c>
      <c r="J63" s="18">
        <v>1</v>
      </c>
      <c r="K63" s="18">
        <v>9</v>
      </c>
      <c r="L63" s="18">
        <v>1</v>
      </c>
      <c r="M63" s="18">
        <v>6</v>
      </c>
      <c r="N63" s="18">
        <v>6</v>
      </c>
      <c r="O63" s="18">
        <v>24</v>
      </c>
      <c r="P63" s="18">
        <v>8</v>
      </c>
      <c r="Q63" s="18">
        <v>1</v>
      </c>
      <c r="R63" s="18"/>
      <c r="S63" s="18">
        <v>1</v>
      </c>
      <c r="T63" s="18"/>
      <c r="U63" s="18"/>
      <c r="V63" s="18">
        <v>2</v>
      </c>
      <c r="W63" s="18">
        <v>1</v>
      </c>
      <c r="X63" s="18">
        <v>6</v>
      </c>
      <c r="Y63" s="18">
        <v>10</v>
      </c>
      <c r="Z63" s="18"/>
      <c r="AA63" s="18">
        <v>2</v>
      </c>
      <c r="AB63" s="18">
        <v>16</v>
      </c>
      <c r="AC63" s="18">
        <v>56</v>
      </c>
      <c r="AD63" s="18">
        <v>20</v>
      </c>
      <c r="AE63" s="18">
        <v>2</v>
      </c>
      <c r="AF63" s="18">
        <v>2</v>
      </c>
      <c r="AG63" s="18"/>
      <c r="AH63" s="18"/>
      <c r="AI63" s="18">
        <v>9</v>
      </c>
      <c r="AJ63" s="18">
        <v>13</v>
      </c>
      <c r="AK63" s="18">
        <v>1</v>
      </c>
      <c r="AL63" s="18">
        <v>90</v>
      </c>
      <c r="AM63" s="18">
        <v>63</v>
      </c>
      <c r="AN63" s="18">
        <v>34</v>
      </c>
      <c r="AO63" s="18">
        <v>2</v>
      </c>
      <c r="AP63" s="18"/>
      <c r="AQ63" s="18"/>
      <c r="AR63" s="18"/>
      <c r="AS63" s="18"/>
      <c r="AT63" s="18"/>
      <c r="AU63" s="18"/>
      <c r="AV63" s="18">
        <v>1</v>
      </c>
      <c r="AW63" s="18">
        <v>123</v>
      </c>
      <c r="AX63" s="18"/>
      <c r="AY63" s="18"/>
      <c r="AZ63" s="18"/>
      <c r="BA63" s="18"/>
      <c r="BB63" s="18"/>
      <c r="BC63" s="19"/>
    </row>
    <row r="64" spans="1:55" ht="13.5">
      <c r="A64" s="40" t="s">
        <v>110</v>
      </c>
      <c r="B64" s="17">
        <f t="shared" si="16"/>
        <v>82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>
        <v>2</v>
      </c>
      <c r="N64" s="18">
        <v>2</v>
      </c>
      <c r="O64" s="18">
        <v>3</v>
      </c>
      <c r="P64" s="18">
        <v>2</v>
      </c>
      <c r="Q64" s="18"/>
      <c r="R64" s="18"/>
      <c r="S64" s="18">
        <v>1</v>
      </c>
      <c r="T64" s="18">
        <v>1</v>
      </c>
      <c r="U64" s="18"/>
      <c r="V64" s="18"/>
      <c r="W64" s="18">
        <v>1</v>
      </c>
      <c r="X64" s="18">
        <v>1</v>
      </c>
      <c r="Y64" s="18"/>
      <c r="Z64" s="18"/>
      <c r="AA64" s="18">
        <v>3</v>
      </c>
      <c r="AB64" s="18">
        <v>8</v>
      </c>
      <c r="AC64" s="18">
        <v>3</v>
      </c>
      <c r="AD64" s="18">
        <v>2</v>
      </c>
      <c r="AE64" s="18"/>
      <c r="AF64" s="18"/>
      <c r="AG64" s="18"/>
      <c r="AH64" s="18"/>
      <c r="AI64" s="18">
        <v>4</v>
      </c>
      <c r="AJ64" s="18"/>
      <c r="AK64" s="18"/>
      <c r="AL64" s="18">
        <v>20</v>
      </c>
      <c r="AM64" s="18">
        <v>20</v>
      </c>
      <c r="AN64" s="18">
        <v>1</v>
      </c>
      <c r="AO64" s="18">
        <v>1</v>
      </c>
      <c r="AP64" s="18"/>
      <c r="AQ64" s="18"/>
      <c r="AR64" s="18"/>
      <c r="AS64" s="18"/>
      <c r="AT64" s="18">
        <v>1</v>
      </c>
      <c r="AU64" s="18"/>
      <c r="AV64" s="18"/>
      <c r="AW64" s="18">
        <v>6</v>
      </c>
      <c r="AX64" s="18"/>
      <c r="AY64" s="18"/>
      <c r="AZ64" s="18"/>
      <c r="BA64" s="18"/>
      <c r="BB64" s="18"/>
      <c r="BC64" s="19"/>
    </row>
    <row r="65" spans="1:55" ht="13.5">
      <c r="A65" s="40" t="s">
        <v>111</v>
      </c>
      <c r="B65" s="17">
        <f t="shared" si="16"/>
        <v>59</v>
      </c>
      <c r="C65" s="18"/>
      <c r="D65" s="18"/>
      <c r="E65" s="18"/>
      <c r="F65" s="18"/>
      <c r="G65" s="18"/>
      <c r="H65" s="18"/>
      <c r="I65" s="18"/>
      <c r="J65" s="18">
        <v>1</v>
      </c>
      <c r="K65" s="18"/>
      <c r="L65" s="18"/>
      <c r="M65" s="18">
        <v>2</v>
      </c>
      <c r="N65" s="18"/>
      <c r="O65" s="18">
        <v>1</v>
      </c>
      <c r="P65" s="18">
        <v>1</v>
      </c>
      <c r="Q65" s="18"/>
      <c r="R65" s="18"/>
      <c r="S65" s="18"/>
      <c r="T65" s="18"/>
      <c r="U65" s="18"/>
      <c r="V65" s="18"/>
      <c r="W65" s="18">
        <v>1</v>
      </c>
      <c r="X65" s="18"/>
      <c r="Y65" s="18">
        <v>2</v>
      </c>
      <c r="Z65" s="18"/>
      <c r="AA65" s="18"/>
      <c r="AB65" s="18">
        <v>1</v>
      </c>
      <c r="AC65" s="18">
        <v>11</v>
      </c>
      <c r="AD65" s="18">
        <v>2</v>
      </c>
      <c r="AE65" s="18">
        <v>1</v>
      </c>
      <c r="AF65" s="18"/>
      <c r="AG65" s="18"/>
      <c r="AH65" s="18">
        <v>2</v>
      </c>
      <c r="AI65" s="18">
        <v>2</v>
      </c>
      <c r="AJ65" s="18">
        <v>3</v>
      </c>
      <c r="AK65" s="18"/>
      <c r="AL65" s="18">
        <v>16</v>
      </c>
      <c r="AM65" s="18">
        <v>7</v>
      </c>
      <c r="AN65" s="18">
        <v>5</v>
      </c>
      <c r="AO65" s="18"/>
      <c r="AP65" s="18"/>
      <c r="AQ65" s="18"/>
      <c r="AR65" s="18"/>
      <c r="AS65" s="18"/>
      <c r="AT65" s="18"/>
      <c r="AU65" s="18"/>
      <c r="AV65" s="18"/>
      <c r="AW65" s="18">
        <v>1</v>
      </c>
      <c r="AX65" s="18"/>
      <c r="AY65" s="18"/>
      <c r="AZ65" s="18"/>
      <c r="BA65" s="18"/>
      <c r="BB65" s="18"/>
      <c r="BC65" s="19"/>
    </row>
    <row r="66" spans="1:55" ht="13.5">
      <c r="A66" s="40" t="s">
        <v>112</v>
      </c>
      <c r="B66" s="17">
        <f t="shared" si="16"/>
        <v>341</v>
      </c>
      <c r="C66" s="18"/>
      <c r="D66" s="18"/>
      <c r="E66" s="18"/>
      <c r="F66" s="18"/>
      <c r="G66" s="18"/>
      <c r="H66" s="18"/>
      <c r="I66" s="18"/>
      <c r="J66" s="18"/>
      <c r="K66" s="18">
        <v>1</v>
      </c>
      <c r="L66" s="18"/>
      <c r="M66" s="18">
        <v>1</v>
      </c>
      <c r="N66" s="18"/>
      <c r="O66" s="18">
        <v>20</v>
      </c>
      <c r="P66" s="18">
        <v>6</v>
      </c>
      <c r="Q66" s="18"/>
      <c r="R66" s="18">
        <v>1</v>
      </c>
      <c r="S66" s="18"/>
      <c r="T66" s="18"/>
      <c r="U66" s="18"/>
      <c r="V66" s="18"/>
      <c r="W66" s="18"/>
      <c r="X66" s="18">
        <v>2</v>
      </c>
      <c r="Y66" s="18">
        <v>2</v>
      </c>
      <c r="Z66" s="18">
        <v>2</v>
      </c>
      <c r="AA66" s="18">
        <v>3</v>
      </c>
      <c r="AB66" s="18">
        <v>1</v>
      </c>
      <c r="AC66" s="18">
        <v>20</v>
      </c>
      <c r="AD66" s="18">
        <v>18</v>
      </c>
      <c r="AE66" s="18">
        <v>7</v>
      </c>
      <c r="AF66" s="18"/>
      <c r="AG66" s="18"/>
      <c r="AH66" s="18"/>
      <c r="AI66" s="18">
        <v>8</v>
      </c>
      <c r="AJ66" s="18">
        <v>2</v>
      </c>
      <c r="AK66" s="18">
        <v>4</v>
      </c>
      <c r="AL66" s="18">
        <v>46</v>
      </c>
      <c r="AM66" s="18">
        <v>26</v>
      </c>
      <c r="AN66" s="18">
        <v>8</v>
      </c>
      <c r="AO66" s="18">
        <v>5</v>
      </c>
      <c r="AP66" s="18"/>
      <c r="AQ66" s="18"/>
      <c r="AR66" s="18"/>
      <c r="AS66" s="18"/>
      <c r="AT66" s="18">
        <v>2</v>
      </c>
      <c r="AU66" s="18"/>
      <c r="AV66" s="18">
        <v>1</v>
      </c>
      <c r="AW66" s="18">
        <v>155</v>
      </c>
      <c r="AX66" s="18"/>
      <c r="AY66" s="18"/>
      <c r="AZ66" s="18"/>
      <c r="BA66" s="18"/>
      <c r="BB66" s="18"/>
      <c r="BC66" s="19"/>
    </row>
    <row r="67" spans="1:55" ht="13.5">
      <c r="A67" s="40" t="s">
        <v>113</v>
      </c>
      <c r="B67" s="17">
        <f t="shared" si="16"/>
        <v>34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>
        <v>2</v>
      </c>
      <c r="O67" s="18">
        <v>1</v>
      </c>
      <c r="P67" s="18">
        <v>1</v>
      </c>
      <c r="Q67" s="18"/>
      <c r="R67" s="18"/>
      <c r="S67" s="18"/>
      <c r="T67" s="18"/>
      <c r="U67" s="18"/>
      <c r="V67" s="18">
        <v>1</v>
      </c>
      <c r="W67" s="18"/>
      <c r="X67" s="18"/>
      <c r="Y67" s="18">
        <v>1</v>
      </c>
      <c r="Z67" s="18">
        <v>1</v>
      </c>
      <c r="AA67" s="18">
        <v>1</v>
      </c>
      <c r="AB67" s="18">
        <v>1</v>
      </c>
      <c r="AC67" s="18">
        <v>5</v>
      </c>
      <c r="AD67" s="18">
        <v>4</v>
      </c>
      <c r="AE67" s="18"/>
      <c r="AF67" s="18">
        <v>1</v>
      </c>
      <c r="AG67" s="18">
        <v>1</v>
      </c>
      <c r="AH67" s="18"/>
      <c r="AI67" s="18"/>
      <c r="AJ67" s="18"/>
      <c r="AK67" s="18"/>
      <c r="AL67" s="18">
        <v>4</v>
      </c>
      <c r="AM67" s="18">
        <v>5</v>
      </c>
      <c r="AN67" s="18">
        <v>5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3" t="s">
        <v>0</v>
      </c>
      <c r="B68" s="44">
        <f t="shared" si="16"/>
        <v>35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>
        <v>1</v>
      </c>
      <c r="O68" s="34">
        <v>1</v>
      </c>
      <c r="P68" s="34">
        <v>1</v>
      </c>
      <c r="Q68" s="34"/>
      <c r="R68" s="34"/>
      <c r="S68" s="34"/>
      <c r="T68" s="34"/>
      <c r="U68" s="34"/>
      <c r="V68" s="34"/>
      <c r="W68" s="34"/>
      <c r="X68" s="34"/>
      <c r="Y68" s="34">
        <v>1</v>
      </c>
      <c r="Z68" s="34">
        <v>1</v>
      </c>
      <c r="AA68" s="34"/>
      <c r="AB68" s="34"/>
      <c r="AC68" s="34">
        <v>11</v>
      </c>
      <c r="AD68" s="34">
        <v>3</v>
      </c>
      <c r="AE68" s="34"/>
      <c r="AF68" s="34"/>
      <c r="AG68" s="34"/>
      <c r="AH68" s="34"/>
      <c r="AI68" s="34">
        <v>1</v>
      </c>
      <c r="AJ68" s="34">
        <v>2</v>
      </c>
      <c r="AK68" s="34"/>
      <c r="AL68" s="34">
        <v>5</v>
      </c>
      <c r="AM68" s="34"/>
      <c r="AN68" s="34">
        <v>8</v>
      </c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5"/>
    </row>
  </sheetData>
  <mergeCells count="61">
    <mergeCell ref="AR3:AT3"/>
    <mergeCell ref="BC4:BC6"/>
    <mergeCell ref="BB4:BB6"/>
    <mergeCell ref="BA4:BA6"/>
    <mergeCell ref="AZ4:AZ6"/>
    <mergeCell ref="AY4:AY6"/>
    <mergeCell ref="AX4:AX6"/>
    <mergeCell ref="BA3:BC3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292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1404</v>
      </c>
      <c r="C5" s="108">
        <f>SUM(C7,C14,C21,C28,C35,C42,C49,C56,C63,C70,C77,G7,G14,G21,G28,G35,G42,G49,G56,G63,G70,G71)</f>
        <v>824</v>
      </c>
      <c r="D5" s="109">
        <f>SUM(D7,D14,D21,D28,D35,D42,D49,D56,D63,D70,D77,H7,H14,H21,H28,H35,H42,H49,H56,H63,H70,H71)</f>
        <v>580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80</v>
      </c>
      <c r="C7" s="136">
        <v>47</v>
      </c>
      <c r="D7" s="136">
        <v>33</v>
      </c>
      <c r="E7" s="117" t="s">
        <v>242</v>
      </c>
      <c r="F7" s="135">
        <v>40</v>
      </c>
      <c r="G7" s="136">
        <v>23</v>
      </c>
      <c r="H7" s="137">
        <v>17</v>
      </c>
      <c r="I7" s="119"/>
    </row>
    <row r="8" spans="1:9" ht="14.25">
      <c r="A8" s="115">
        <v>0</v>
      </c>
      <c r="B8" s="136">
        <v>9</v>
      </c>
      <c r="C8" s="136">
        <v>6</v>
      </c>
      <c r="D8" s="136">
        <v>3</v>
      </c>
      <c r="E8" s="117">
        <v>55</v>
      </c>
      <c r="F8" s="135">
        <v>14</v>
      </c>
      <c r="G8" s="136">
        <v>7</v>
      </c>
      <c r="H8" s="137">
        <v>7</v>
      </c>
      <c r="I8" s="119"/>
    </row>
    <row r="9" spans="1:9" ht="14.25">
      <c r="A9" s="115">
        <v>1</v>
      </c>
      <c r="B9" s="136">
        <v>17</v>
      </c>
      <c r="C9" s="136">
        <v>10</v>
      </c>
      <c r="D9" s="136">
        <v>7</v>
      </c>
      <c r="E9" s="117">
        <v>56</v>
      </c>
      <c r="F9" s="135">
        <v>7</v>
      </c>
      <c r="G9" s="136">
        <v>7</v>
      </c>
      <c r="H9" s="137">
        <v>0</v>
      </c>
      <c r="I9" s="119"/>
    </row>
    <row r="10" spans="1:9" ht="14.25">
      <c r="A10" s="115">
        <v>2</v>
      </c>
      <c r="B10" s="136">
        <v>17</v>
      </c>
      <c r="C10" s="136">
        <v>12</v>
      </c>
      <c r="D10" s="136">
        <v>5</v>
      </c>
      <c r="E10" s="117">
        <v>57</v>
      </c>
      <c r="F10" s="135">
        <v>6</v>
      </c>
      <c r="G10" s="136">
        <v>3</v>
      </c>
      <c r="H10" s="137">
        <v>3</v>
      </c>
      <c r="I10" s="119"/>
    </row>
    <row r="11" spans="1:9" ht="14.25">
      <c r="A11" s="115">
        <v>3</v>
      </c>
      <c r="B11" s="136">
        <v>23</v>
      </c>
      <c r="C11" s="136">
        <v>12</v>
      </c>
      <c r="D11" s="136">
        <v>11</v>
      </c>
      <c r="E11" s="117">
        <v>58</v>
      </c>
      <c r="F11" s="135">
        <v>7</v>
      </c>
      <c r="G11" s="136">
        <v>3</v>
      </c>
      <c r="H11" s="137">
        <v>4</v>
      </c>
      <c r="I11" s="119"/>
    </row>
    <row r="12" spans="1:9" ht="14.25">
      <c r="A12" s="120">
        <v>4</v>
      </c>
      <c r="B12" s="139">
        <v>14</v>
      </c>
      <c r="C12" s="139">
        <v>7</v>
      </c>
      <c r="D12" s="139">
        <v>7</v>
      </c>
      <c r="E12" s="122">
        <v>59</v>
      </c>
      <c r="F12" s="138">
        <v>6</v>
      </c>
      <c r="G12" s="139">
        <v>3</v>
      </c>
      <c r="H12" s="140">
        <v>3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65</v>
      </c>
      <c r="C14" s="136">
        <v>33</v>
      </c>
      <c r="D14" s="136">
        <v>32</v>
      </c>
      <c r="E14" s="117" t="s">
        <v>244</v>
      </c>
      <c r="F14" s="135">
        <v>7</v>
      </c>
      <c r="G14" s="136">
        <v>6</v>
      </c>
      <c r="H14" s="137">
        <v>1</v>
      </c>
      <c r="I14" s="119"/>
    </row>
    <row r="15" spans="1:9" ht="14.25">
      <c r="A15" s="115">
        <v>5</v>
      </c>
      <c r="B15" s="136">
        <v>13</v>
      </c>
      <c r="C15" s="136">
        <v>6</v>
      </c>
      <c r="D15" s="136">
        <v>7</v>
      </c>
      <c r="E15" s="117">
        <v>60</v>
      </c>
      <c r="F15" s="135">
        <v>2</v>
      </c>
      <c r="G15" s="136">
        <v>2</v>
      </c>
      <c r="H15" s="137">
        <v>0</v>
      </c>
      <c r="I15" s="119"/>
    </row>
    <row r="16" spans="1:9" ht="14.25">
      <c r="A16" s="115">
        <v>6</v>
      </c>
      <c r="B16" s="136">
        <v>11</v>
      </c>
      <c r="C16" s="136">
        <v>5</v>
      </c>
      <c r="D16" s="136">
        <v>6</v>
      </c>
      <c r="E16" s="117">
        <v>61</v>
      </c>
      <c r="F16" s="135">
        <v>1</v>
      </c>
      <c r="G16" s="136">
        <v>1</v>
      </c>
      <c r="H16" s="137">
        <v>0</v>
      </c>
      <c r="I16" s="119"/>
    </row>
    <row r="17" spans="1:9" ht="14.25">
      <c r="A17" s="115">
        <v>7</v>
      </c>
      <c r="B17" s="136">
        <v>20</v>
      </c>
      <c r="C17" s="136">
        <v>12</v>
      </c>
      <c r="D17" s="136">
        <v>8</v>
      </c>
      <c r="E17" s="117">
        <v>62</v>
      </c>
      <c r="F17" s="135">
        <v>2</v>
      </c>
      <c r="G17" s="136">
        <v>1</v>
      </c>
      <c r="H17" s="137">
        <v>1</v>
      </c>
      <c r="I17" s="119"/>
    </row>
    <row r="18" spans="1:9" ht="14.25">
      <c r="A18" s="115">
        <v>8</v>
      </c>
      <c r="B18" s="136">
        <v>14</v>
      </c>
      <c r="C18" s="136">
        <v>6</v>
      </c>
      <c r="D18" s="136">
        <v>8</v>
      </c>
      <c r="E18" s="117">
        <v>63</v>
      </c>
      <c r="F18" s="135">
        <v>2</v>
      </c>
      <c r="G18" s="136">
        <v>2</v>
      </c>
      <c r="H18" s="137">
        <v>0</v>
      </c>
      <c r="I18" s="119"/>
    </row>
    <row r="19" spans="1:9" ht="14.25">
      <c r="A19" s="120">
        <v>9</v>
      </c>
      <c r="B19" s="139">
        <v>7</v>
      </c>
      <c r="C19" s="139">
        <v>4</v>
      </c>
      <c r="D19" s="139">
        <v>3</v>
      </c>
      <c r="E19" s="122">
        <v>64</v>
      </c>
      <c r="F19" s="138" t="s">
        <v>210</v>
      </c>
      <c r="G19" s="139" t="s">
        <v>210</v>
      </c>
      <c r="H19" s="140" t="s">
        <v>210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31</v>
      </c>
      <c r="C21" s="136">
        <v>16</v>
      </c>
      <c r="D21" s="136">
        <v>15</v>
      </c>
      <c r="E21" s="117" t="s">
        <v>246</v>
      </c>
      <c r="F21" s="135">
        <v>4</v>
      </c>
      <c r="G21" s="136">
        <v>4</v>
      </c>
      <c r="H21" s="137">
        <v>0</v>
      </c>
      <c r="I21" s="119"/>
    </row>
    <row r="22" spans="1:9" ht="14.25">
      <c r="A22" s="115">
        <v>10</v>
      </c>
      <c r="B22" s="136">
        <v>10</v>
      </c>
      <c r="C22" s="136">
        <v>3</v>
      </c>
      <c r="D22" s="136">
        <v>7</v>
      </c>
      <c r="E22" s="117">
        <v>65</v>
      </c>
      <c r="F22" s="135">
        <v>2</v>
      </c>
      <c r="G22" s="136">
        <v>2</v>
      </c>
      <c r="H22" s="137">
        <v>0</v>
      </c>
      <c r="I22" s="119"/>
    </row>
    <row r="23" spans="1:9" ht="14.25">
      <c r="A23" s="115">
        <v>11</v>
      </c>
      <c r="B23" s="136">
        <v>11</v>
      </c>
      <c r="C23" s="136">
        <v>7</v>
      </c>
      <c r="D23" s="136">
        <v>4</v>
      </c>
      <c r="E23" s="117">
        <v>66</v>
      </c>
      <c r="F23" s="135" t="s">
        <v>210</v>
      </c>
      <c r="G23" s="136" t="s">
        <v>210</v>
      </c>
      <c r="H23" s="137" t="s">
        <v>210</v>
      </c>
      <c r="I23" s="119"/>
    </row>
    <row r="24" spans="1:9" ht="14.25">
      <c r="A24" s="115">
        <v>12</v>
      </c>
      <c r="B24" s="136">
        <v>4</v>
      </c>
      <c r="C24" s="136">
        <v>1</v>
      </c>
      <c r="D24" s="136">
        <v>3</v>
      </c>
      <c r="E24" s="117">
        <v>67</v>
      </c>
      <c r="F24" s="135" t="s">
        <v>210</v>
      </c>
      <c r="G24" s="136" t="s">
        <v>210</v>
      </c>
      <c r="H24" s="137" t="s">
        <v>210</v>
      </c>
      <c r="I24" s="119"/>
    </row>
    <row r="25" spans="1:9" ht="14.25">
      <c r="A25" s="115">
        <v>13</v>
      </c>
      <c r="B25" s="136">
        <v>4</v>
      </c>
      <c r="C25" s="136">
        <v>3</v>
      </c>
      <c r="D25" s="136">
        <v>1</v>
      </c>
      <c r="E25" s="117">
        <v>68</v>
      </c>
      <c r="F25" s="135">
        <v>2</v>
      </c>
      <c r="G25" s="136">
        <v>2</v>
      </c>
      <c r="H25" s="137">
        <v>0</v>
      </c>
      <c r="I25" s="119"/>
    </row>
    <row r="26" spans="1:9" ht="14.25">
      <c r="A26" s="120">
        <v>14</v>
      </c>
      <c r="B26" s="139">
        <v>2</v>
      </c>
      <c r="C26" s="139">
        <v>2</v>
      </c>
      <c r="D26" s="139">
        <v>0</v>
      </c>
      <c r="E26" s="122">
        <v>69</v>
      </c>
      <c r="F26" s="138" t="s">
        <v>210</v>
      </c>
      <c r="G26" s="139" t="s">
        <v>210</v>
      </c>
      <c r="H26" s="140" t="s">
        <v>210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151</v>
      </c>
      <c r="C28" s="136">
        <v>95</v>
      </c>
      <c r="D28" s="136">
        <v>56</v>
      </c>
      <c r="E28" s="117" t="s">
        <v>248</v>
      </c>
      <c r="F28" s="135">
        <v>3</v>
      </c>
      <c r="G28" s="136">
        <v>2</v>
      </c>
      <c r="H28" s="137">
        <v>1</v>
      </c>
      <c r="I28" s="119"/>
    </row>
    <row r="29" spans="1:9" ht="14.25">
      <c r="A29" s="115">
        <v>15</v>
      </c>
      <c r="B29" s="136">
        <v>5</v>
      </c>
      <c r="C29" s="136">
        <v>3</v>
      </c>
      <c r="D29" s="136">
        <v>2</v>
      </c>
      <c r="E29" s="117">
        <v>70</v>
      </c>
      <c r="F29" s="135" t="s">
        <v>210</v>
      </c>
      <c r="G29" s="136" t="s">
        <v>210</v>
      </c>
      <c r="H29" s="137" t="s">
        <v>210</v>
      </c>
      <c r="I29" s="119"/>
    </row>
    <row r="30" spans="1:9" ht="14.25">
      <c r="A30" s="115">
        <v>16</v>
      </c>
      <c r="B30" s="136">
        <v>8</v>
      </c>
      <c r="C30" s="136">
        <v>7</v>
      </c>
      <c r="D30" s="136">
        <v>1</v>
      </c>
      <c r="E30" s="117">
        <v>71</v>
      </c>
      <c r="F30" s="135" t="s">
        <v>210</v>
      </c>
      <c r="G30" s="136" t="s">
        <v>210</v>
      </c>
      <c r="H30" s="137" t="s">
        <v>210</v>
      </c>
      <c r="I30" s="119"/>
    </row>
    <row r="31" spans="1:9" ht="14.25">
      <c r="A31" s="115">
        <v>17</v>
      </c>
      <c r="B31" s="136">
        <v>2</v>
      </c>
      <c r="C31" s="136">
        <v>2</v>
      </c>
      <c r="D31" s="136">
        <v>0</v>
      </c>
      <c r="E31" s="117">
        <v>72</v>
      </c>
      <c r="F31" s="135">
        <v>3</v>
      </c>
      <c r="G31" s="136">
        <v>2</v>
      </c>
      <c r="H31" s="137">
        <v>1</v>
      </c>
      <c r="I31" s="119"/>
    </row>
    <row r="32" spans="1:9" ht="14.25">
      <c r="A32" s="115">
        <v>18</v>
      </c>
      <c r="B32" s="136">
        <v>33</v>
      </c>
      <c r="C32" s="136">
        <v>22</v>
      </c>
      <c r="D32" s="136">
        <v>11</v>
      </c>
      <c r="E32" s="117">
        <v>73</v>
      </c>
      <c r="F32" s="135" t="s">
        <v>210</v>
      </c>
      <c r="G32" s="136" t="s">
        <v>210</v>
      </c>
      <c r="H32" s="137" t="s">
        <v>210</v>
      </c>
      <c r="I32" s="119"/>
    </row>
    <row r="33" spans="1:9" ht="14.25">
      <c r="A33" s="120">
        <v>19</v>
      </c>
      <c r="B33" s="139">
        <v>103</v>
      </c>
      <c r="C33" s="139">
        <v>61</v>
      </c>
      <c r="D33" s="139">
        <v>42</v>
      </c>
      <c r="E33" s="122">
        <v>74</v>
      </c>
      <c r="F33" s="138" t="s">
        <v>210</v>
      </c>
      <c r="G33" s="139" t="s">
        <v>210</v>
      </c>
      <c r="H33" s="140" t="s">
        <v>210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340</v>
      </c>
      <c r="C35" s="136">
        <v>197</v>
      </c>
      <c r="D35" s="136">
        <v>143</v>
      </c>
      <c r="E35" s="117" t="s">
        <v>250</v>
      </c>
      <c r="F35" s="135">
        <v>5</v>
      </c>
      <c r="G35" s="136">
        <v>1</v>
      </c>
      <c r="H35" s="137">
        <v>4</v>
      </c>
      <c r="I35" s="119"/>
    </row>
    <row r="36" spans="1:9" ht="14.25">
      <c r="A36" s="115">
        <v>20</v>
      </c>
      <c r="B36" s="136">
        <v>51</v>
      </c>
      <c r="C36" s="136">
        <v>30</v>
      </c>
      <c r="D36" s="136">
        <v>21</v>
      </c>
      <c r="E36" s="117">
        <v>75</v>
      </c>
      <c r="F36" s="135">
        <v>2</v>
      </c>
      <c r="G36" s="136">
        <v>0</v>
      </c>
      <c r="H36" s="137">
        <v>2</v>
      </c>
      <c r="I36" s="119"/>
    </row>
    <row r="37" spans="1:9" ht="14.25">
      <c r="A37" s="115">
        <v>21</v>
      </c>
      <c r="B37" s="136">
        <v>58</v>
      </c>
      <c r="C37" s="136">
        <v>33</v>
      </c>
      <c r="D37" s="136">
        <v>25</v>
      </c>
      <c r="E37" s="117">
        <v>76</v>
      </c>
      <c r="F37" s="135" t="s">
        <v>210</v>
      </c>
      <c r="G37" s="136" t="s">
        <v>210</v>
      </c>
      <c r="H37" s="137" t="s">
        <v>210</v>
      </c>
      <c r="I37" s="119"/>
    </row>
    <row r="38" spans="1:9" ht="14.25">
      <c r="A38" s="115">
        <v>22</v>
      </c>
      <c r="B38" s="136">
        <v>52</v>
      </c>
      <c r="C38" s="136">
        <v>29</v>
      </c>
      <c r="D38" s="136">
        <v>23</v>
      </c>
      <c r="E38" s="117">
        <v>77</v>
      </c>
      <c r="F38" s="135" t="s">
        <v>210</v>
      </c>
      <c r="G38" s="136" t="s">
        <v>210</v>
      </c>
      <c r="H38" s="137" t="s">
        <v>210</v>
      </c>
      <c r="I38" s="119"/>
    </row>
    <row r="39" spans="1:9" ht="14.25">
      <c r="A39" s="115">
        <v>23</v>
      </c>
      <c r="B39" s="136">
        <v>117</v>
      </c>
      <c r="C39" s="136">
        <v>67</v>
      </c>
      <c r="D39" s="136">
        <v>50</v>
      </c>
      <c r="E39" s="117">
        <v>78</v>
      </c>
      <c r="F39" s="135">
        <v>2</v>
      </c>
      <c r="G39" s="136">
        <v>1</v>
      </c>
      <c r="H39" s="137">
        <v>1</v>
      </c>
      <c r="I39" s="119"/>
    </row>
    <row r="40" spans="1:9" ht="14.25">
      <c r="A40" s="120">
        <v>24</v>
      </c>
      <c r="B40" s="139">
        <v>62</v>
      </c>
      <c r="C40" s="139">
        <v>38</v>
      </c>
      <c r="D40" s="139">
        <v>24</v>
      </c>
      <c r="E40" s="122">
        <v>79</v>
      </c>
      <c r="F40" s="138">
        <v>1</v>
      </c>
      <c r="G40" s="139">
        <v>0</v>
      </c>
      <c r="H40" s="140">
        <v>1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253</v>
      </c>
      <c r="C42" s="136">
        <v>148</v>
      </c>
      <c r="D42" s="136">
        <v>105</v>
      </c>
      <c r="E42" s="117" t="s">
        <v>252</v>
      </c>
      <c r="F42" s="135">
        <v>1</v>
      </c>
      <c r="G42" s="136">
        <v>0</v>
      </c>
      <c r="H42" s="137">
        <v>1</v>
      </c>
      <c r="I42" s="119"/>
    </row>
    <row r="43" spans="1:9" ht="14.25">
      <c r="A43" s="115">
        <v>25</v>
      </c>
      <c r="B43" s="136">
        <v>71</v>
      </c>
      <c r="C43" s="136">
        <v>47</v>
      </c>
      <c r="D43" s="136">
        <v>24</v>
      </c>
      <c r="E43" s="117">
        <v>80</v>
      </c>
      <c r="F43" s="135" t="s">
        <v>210</v>
      </c>
      <c r="G43" s="136" t="s">
        <v>210</v>
      </c>
      <c r="H43" s="137" t="s">
        <v>210</v>
      </c>
      <c r="I43" s="119"/>
    </row>
    <row r="44" spans="1:9" ht="14.25">
      <c r="A44" s="115">
        <v>26</v>
      </c>
      <c r="B44" s="136">
        <v>54</v>
      </c>
      <c r="C44" s="136">
        <v>28</v>
      </c>
      <c r="D44" s="136">
        <v>26</v>
      </c>
      <c r="E44" s="117">
        <v>81</v>
      </c>
      <c r="F44" s="135" t="s">
        <v>210</v>
      </c>
      <c r="G44" s="136" t="s">
        <v>210</v>
      </c>
      <c r="H44" s="137" t="s">
        <v>210</v>
      </c>
      <c r="I44" s="119"/>
    </row>
    <row r="45" spans="1:9" ht="14.25">
      <c r="A45" s="115">
        <v>27</v>
      </c>
      <c r="B45" s="136">
        <v>43</v>
      </c>
      <c r="C45" s="136">
        <v>23</v>
      </c>
      <c r="D45" s="136">
        <v>20</v>
      </c>
      <c r="E45" s="117">
        <v>82</v>
      </c>
      <c r="F45" s="135">
        <v>1</v>
      </c>
      <c r="G45" s="136">
        <v>0</v>
      </c>
      <c r="H45" s="137">
        <v>1</v>
      </c>
      <c r="I45" s="119"/>
    </row>
    <row r="46" spans="1:9" ht="14.25">
      <c r="A46" s="115">
        <v>28</v>
      </c>
      <c r="B46" s="136">
        <v>45</v>
      </c>
      <c r="C46" s="136">
        <v>28</v>
      </c>
      <c r="D46" s="136">
        <v>17</v>
      </c>
      <c r="E46" s="117">
        <v>83</v>
      </c>
      <c r="F46" s="135" t="s">
        <v>210</v>
      </c>
      <c r="G46" s="136" t="s">
        <v>210</v>
      </c>
      <c r="H46" s="137" t="s">
        <v>210</v>
      </c>
      <c r="I46" s="119"/>
    </row>
    <row r="47" spans="1:9" ht="14.25">
      <c r="A47" s="120">
        <v>29</v>
      </c>
      <c r="B47" s="139">
        <v>40</v>
      </c>
      <c r="C47" s="139">
        <v>22</v>
      </c>
      <c r="D47" s="139">
        <v>18</v>
      </c>
      <c r="E47" s="122">
        <v>84</v>
      </c>
      <c r="F47" s="138" t="s">
        <v>210</v>
      </c>
      <c r="G47" s="139" t="s">
        <v>210</v>
      </c>
      <c r="H47" s="140" t="s">
        <v>210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143</v>
      </c>
      <c r="C49" s="136">
        <v>73</v>
      </c>
      <c r="D49" s="136">
        <v>70</v>
      </c>
      <c r="E49" s="117" t="s">
        <v>254</v>
      </c>
      <c r="F49" s="135">
        <v>5</v>
      </c>
      <c r="G49" s="136">
        <v>0</v>
      </c>
      <c r="H49" s="137">
        <v>5</v>
      </c>
      <c r="I49" s="119"/>
    </row>
    <row r="50" spans="1:9" ht="14.25">
      <c r="A50" s="115">
        <v>30</v>
      </c>
      <c r="B50" s="136">
        <v>32</v>
      </c>
      <c r="C50" s="136">
        <v>16</v>
      </c>
      <c r="D50" s="136">
        <v>16</v>
      </c>
      <c r="E50" s="117">
        <v>85</v>
      </c>
      <c r="F50" s="135">
        <v>1</v>
      </c>
      <c r="G50" s="136">
        <v>0</v>
      </c>
      <c r="H50" s="137">
        <v>1</v>
      </c>
      <c r="I50" s="119"/>
    </row>
    <row r="51" spans="1:9" ht="14.25">
      <c r="A51" s="115">
        <v>31</v>
      </c>
      <c r="B51" s="136">
        <v>27</v>
      </c>
      <c r="C51" s="136">
        <v>12</v>
      </c>
      <c r="D51" s="136">
        <v>15</v>
      </c>
      <c r="E51" s="117">
        <v>86</v>
      </c>
      <c r="F51" s="135" t="s">
        <v>210</v>
      </c>
      <c r="G51" s="136" t="s">
        <v>210</v>
      </c>
      <c r="H51" s="137" t="s">
        <v>210</v>
      </c>
      <c r="I51" s="119"/>
    </row>
    <row r="52" spans="1:9" ht="14.25">
      <c r="A52" s="115">
        <v>32</v>
      </c>
      <c r="B52" s="136">
        <v>29</v>
      </c>
      <c r="C52" s="136">
        <v>15</v>
      </c>
      <c r="D52" s="136">
        <v>14</v>
      </c>
      <c r="E52" s="117">
        <v>87</v>
      </c>
      <c r="F52" s="135">
        <v>2</v>
      </c>
      <c r="G52" s="136">
        <v>0</v>
      </c>
      <c r="H52" s="137">
        <v>2</v>
      </c>
      <c r="I52" s="119"/>
    </row>
    <row r="53" spans="1:9" ht="14.25">
      <c r="A53" s="115">
        <v>33</v>
      </c>
      <c r="B53" s="136">
        <v>33</v>
      </c>
      <c r="C53" s="136">
        <v>16</v>
      </c>
      <c r="D53" s="136">
        <v>17</v>
      </c>
      <c r="E53" s="117">
        <v>88</v>
      </c>
      <c r="F53" s="135">
        <v>1</v>
      </c>
      <c r="G53" s="136">
        <v>0</v>
      </c>
      <c r="H53" s="137">
        <v>1</v>
      </c>
      <c r="I53" s="119"/>
    </row>
    <row r="54" spans="1:9" ht="14.25">
      <c r="A54" s="120">
        <v>34</v>
      </c>
      <c r="B54" s="139">
        <v>22</v>
      </c>
      <c r="C54" s="139">
        <v>14</v>
      </c>
      <c r="D54" s="139">
        <v>8</v>
      </c>
      <c r="E54" s="122">
        <v>89</v>
      </c>
      <c r="F54" s="138">
        <v>1</v>
      </c>
      <c r="G54" s="139">
        <v>0</v>
      </c>
      <c r="H54" s="140">
        <v>1</v>
      </c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104</v>
      </c>
      <c r="C56" s="136">
        <v>55</v>
      </c>
      <c r="D56" s="136">
        <v>49</v>
      </c>
      <c r="E56" s="117" t="s">
        <v>256</v>
      </c>
      <c r="F56" s="135">
        <v>1</v>
      </c>
      <c r="G56" s="136">
        <v>1</v>
      </c>
      <c r="H56" s="137">
        <v>0</v>
      </c>
      <c r="I56" s="119"/>
    </row>
    <row r="57" spans="1:9" ht="14.25">
      <c r="A57" s="115">
        <v>35</v>
      </c>
      <c r="B57" s="136">
        <v>26</v>
      </c>
      <c r="C57" s="136">
        <v>12</v>
      </c>
      <c r="D57" s="136">
        <v>14</v>
      </c>
      <c r="E57" s="117">
        <v>90</v>
      </c>
      <c r="F57" s="135" t="s">
        <v>210</v>
      </c>
      <c r="G57" s="136" t="s">
        <v>210</v>
      </c>
      <c r="H57" s="137" t="s">
        <v>210</v>
      </c>
      <c r="I57" s="119"/>
    </row>
    <row r="58" spans="1:9" ht="14.25">
      <c r="A58" s="115">
        <v>36</v>
      </c>
      <c r="B58" s="136">
        <v>27</v>
      </c>
      <c r="C58" s="136">
        <v>15</v>
      </c>
      <c r="D58" s="136">
        <v>12</v>
      </c>
      <c r="E58" s="117">
        <v>91</v>
      </c>
      <c r="F58" s="135" t="s">
        <v>210</v>
      </c>
      <c r="G58" s="136" t="s">
        <v>210</v>
      </c>
      <c r="H58" s="137" t="s">
        <v>210</v>
      </c>
      <c r="I58" s="119"/>
    </row>
    <row r="59" spans="1:9" ht="14.25">
      <c r="A59" s="115">
        <v>37</v>
      </c>
      <c r="B59" s="136">
        <v>15</v>
      </c>
      <c r="C59" s="136">
        <v>9</v>
      </c>
      <c r="D59" s="136">
        <v>6</v>
      </c>
      <c r="E59" s="117">
        <v>92</v>
      </c>
      <c r="F59" s="135">
        <v>1</v>
      </c>
      <c r="G59" s="136">
        <v>1</v>
      </c>
      <c r="H59" s="137">
        <v>0</v>
      </c>
      <c r="I59" s="119"/>
    </row>
    <row r="60" spans="1:9" ht="14.25">
      <c r="A60" s="115">
        <v>38</v>
      </c>
      <c r="B60" s="136">
        <v>23</v>
      </c>
      <c r="C60" s="136">
        <v>15</v>
      </c>
      <c r="D60" s="136">
        <v>8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>
        <v>13</v>
      </c>
      <c r="C61" s="139">
        <v>4</v>
      </c>
      <c r="D61" s="139">
        <v>9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64</v>
      </c>
      <c r="C63" s="136">
        <v>46</v>
      </c>
      <c r="D63" s="136">
        <v>18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14</v>
      </c>
      <c r="C64" s="136">
        <v>8</v>
      </c>
      <c r="D64" s="136">
        <v>6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11</v>
      </c>
      <c r="C65" s="136">
        <v>7</v>
      </c>
      <c r="D65" s="136">
        <v>4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13</v>
      </c>
      <c r="C66" s="136">
        <v>10</v>
      </c>
      <c r="D66" s="136">
        <v>3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14</v>
      </c>
      <c r="C67" s="136">
        <v>13</v>
      </c>
      <c r="D67" s="136">
        <v>1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12</v>
      </c>
      <c r="C68" s="139">
        <v>8</v>
      </c>
      <c r="D68" s="139">
        <v>4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56</v>
      </c>
      <c r="C70" s="136">
        <v>46</v>
      </c>
      <c r="D70" s="136">
        <v>10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8</v>
      </c>
      <c r="C71" s="136">
        <v>5</v>
      </c>
      <c r="D71" s="136">
        <v>3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14</v>
      </c>
      <c r="C72" s="136">
        <v>13</v>
      </c>
      <c r="D72" s="136">
        <v>1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10</v>
      </c>
      <c r="C73" s="136">
        <v>8</v>
      </c>
      <c r="D73" s="136">
        <v>2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14</v>
      </c>
      <c r="C74" s="136">
        <v>13</v>
      </c>
      <c r="D74" s="136">
        <v>1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10</v>
      </c>
      <c r="C75" s="139">
        <v>7</v>
      </c>
      <c r="D75" s="139">
        <v>3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176</v>
      </c>
      <c r="G76" s="116">
        <f>C7+C14+C21</f>
        <v>96</v>
      </c>
      <c r="H76" s="110">
        <f>D7+D14+D21</f>
        <v>80</v>
      </c>
    </row>
    <row r="77" spans="1:8" ht="14.25">
      <c r="A77" s="115" t="s">
        <v>260</v>
      </c>
      <c r="B77" s="136">
        <v>51</v>
      </c>
      <c r="C77" s="136">
        <v>31</v>
      </c>
      <c r="D77" s="136">
        <v>20</v>
      </c>
      <c r="E77" s="117" t="s">
        <v>269</v>
      </c>
      <c r="F77" s="118">
        <f>B28+B35+B42+B49+B56+B63+B70+B77+F7+F14</f>
        <v>1209</v>
      </c>
      <c r="G77" s="116">
        <f>C28+C35+C42+C49+C56+C63+C70+C77+G7+G14</f>
        <v>720</v>
      </c>
      <c r="H77" s="110">
        <f>D28+D35+D42+D49+D56+D63+D70+D77+H7+H14</f>
        <v>489</v>
      </c>
    </row>
    <row r="78" spans="1:8" ht="14.25">
      <c r="A78" s="115">
        <v>50</v>
      </c>
      <c r="B78" s="136">
        <v>14</v>
      </c>
      <c r="C78" s="136">
        <v>9</v>
      </c>
      <c r="D78" s="136">
        <v>5</v>
      </c>
      <c r="E78" s="117" t="s">
        <v>270</v>
      </c>
      <c r="F78" s="118">
        <f>F21+F28+F35+F42+F49+F56+F63+F70</f>
        <v>19</v>
      </c>
      <c r="G78" s="116">
        <f>G21+G28+G35+G42+G49+G56+G63+G70</f>
        <v>8</v>
      </c>
      <c r="H78" s="110">
        <f>H21+H28+H35+H42+H49+H56+H63+H70</f>
        <v>11</v>
      </c>
    </row>
    <row r="79" spans="1:8" ht="14.25">
      <c r="A79" s="115">
        <v>51</v>
      </c>
      <c r="B79" s="136">
        <v>11</v>
      </c>
      <c r="C79" s="136">
        <v>7</v>
      </c>
      <c r="D79" s="136">
        <v>4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12</v>
      </c>
      <c r="C80" s="136">
        <v>6</v>
      </c>
      <c r="D80" s="136">
        <v>6</v>
      </c>
      <c r="E80" s="117" t="s">
        <v>268</v>
      </c>
      <c r="F80" s="126">
        <f>F76/$B$5*100</f>
        <v>12.535612535612536</v>
      </c>
      <c r="G80" s="127">
        <f>G76/$C$5*100</f>
        <v>11.650485436893204</v>
      </c>
      <c r="H80" s="128">
        <f>H76/$D$5*100</f>
        <v>13.793103448275861</v>
      </c>
    </row>
    <row r="81" spans="1:8" ht="14.25">
      <c r="A81" s="115">
        <v>53</v>
      </c>
      <c r="B81" s="136">
        <v>7</v>
      </c>
      <c r="C81" s="136">
        <v>5</v>
      </c>
      <c r="D81" s="136">
        <v>2</v>
      </c>
      <c r="E81" s="117" t="s">
        <v>269</v>
      </c>
      <c r="F81" s="126">
        <f>F77/$B$5*100</f>
        <v>86.11111111111111</v>
      </c>
      <c r="G81" s="127">
        <f>G77/$C$5*100</f>
        <v>87.37864077669903</v>
      </c>
      <c r="H81" s="128">
        <f>H77/$D$5*100</f>
        <v>84.3103448275862</v>
      </c>
    </row>
    <row r="82" spans="1:8" ht="15" thickBot="1">
      <c r="A82" s="129">
        <v>54</v>
      </c>
      <c r="B82" s="141">
        <v>7</v>
      </c>
      <c r="C82" s="141">
        <v>4</v>
      </c>
      <c r="D82" s="141">
        <v>3</v>
      </c>
      <c r="E82" s="131" t="s">
        <v>270</v>
      </c>
      <c r="F82" s="132">
        <f>F78/$B$5*100</f>
        <v>1.3532763532763532</v>
      </c>
      <c r="G82" s="133">
        <f>G78/$C$5*100</f>
        <v>0.9708737864077669</v>
      </c>
      <c r="H82" s="134">
        <f>H78/$D$5*100</f>
        <v>1.896551724137931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293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3809</v>
      </c>
      <c r="C5" s="108">
        <f>SUM(C7,C14,C21,C28,C35,C42,C49,C56,C63,C70,C77,G7,G14,G21,G28,G35,G42,G49,G56,G63,G70,G71)</f>
        <v>2106</v>
      </c>
      <c r="D5" s="109">
        <f>SUM(D7,D14,D21,D28,D35,D42,D49,D56,D63,D70,D77,H7,H14,H21,H28,H35,H42,H49,H56,H63,H70,H71)</f>
        <v>1703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314</v>
      </c>
      <c r="C7" s="136">
        <v>156</v>
      </c>
      <c r="D7" s="136">
        <v>158</v>
      </c>
      <c r="E7" s="117" t="s">
        <v>242</v>
      </c>
      <c r="F7" s="135">
        <v>101</v>
      </c>
      <c r="G7" s="136">
        <v>77</v>
      </c>
      <c r="H7" s="137">
        <v>24</v>
      </c>
      <c r="I7" s="119"/>
    </row>
    <row r="8" spans="1:9" ht="14.25">
      <c r="A8" s="115">
        <v>0</v>
      </c>
      <c r="B8" s="136">
        <v>25</v>
      </c>
      <c r="C8" s="136">
        <v>13</v>
      </c>
      <c r="D8" s="136">
        <v>12</v>
      </c>
      <c r="E8" s="117">
        <v>55</v>
      </c>
      <c r="F8" s="135">
        <v>36</v>
      </c>
      <c r="G8" s="136">
        <v>28</v>
      </c>
      <c r="H8" s="137">
        <v>8</v>
      </c>
      <c r="I8" s="119"/>
    </row>
    <row r="9" spans="1:9" ht="14.25">
      <c r="A9" s="115">
        <v>1</v>
      </c>
      <c r="B9" s="136">
        <v>74</v>
      </c>
      <c r="C9" s="136">
        <v>36</v>
      </c>
      <c r="D9" s="136">
        <v>38</v>
      </c>
      <c r="E9" s="117">
        <v>56</v>
      </c>
      <c r="F9" s="135">
        <v>18</v>
      </c>
      <c r="G9" s="136">
        <v>14</v>
      </c>
      <c r="H9" s="137">
        <v>4</v>
      </c>
      <c r="I9" s="119"/>
    </row>
    <row r="10" spans="1:9" ht="14.25">
      <c r="A10" s="115">
        <v>2</v>
      </c>
      <c r="B10" s="136">
        <v>86</v>
      </c>
      <c r="C10" s="136">
        <v>39</v>
      </c>
      <c r="D10" s="136">
        <v>47</v>
      </c>
      <c r="E10" s="117">
        <v>57</v>
      </c>
      <c r="F10" s="135">
        <v>21</v>
      </c>
      <c r="G10" s="136">
        <v>16</v>
      </c>
      <c r="H10" s="137">
        <v>5</v>
      </c>
      <c r="I10" s="119"/>
    </row>
    <row r="11" spans="1:9" ht="14.25">
      <c r="A11" s="115">
        <v>3</v>
      </c>
      <c r="B11" s="136">
        <v>75</v>
      </c>
      <c r="C11" s="136">
        <v>37</v>
      </c>
      <c r="D11" s="136">
        <v>38</v>
      </c>
      <c r="E11" s="117">
        <v>58</v>
      </c>
      <c r="F11" s="135">
        <v>14</v>
      </c>
      <c r="G11" s="136">
        <v>10</v>
      </c>
      <c r="H11" s="137">
        <v>4</v>
      </c>
      <c r="I11" s="119"/>
    </row>
    <row r="12" spans="1:9" ht="14.25">
      <c r="A12" s="120">
        <v>4</v>
      </c>
      <c r="B12" s="139">
        <v>54</v>
      </c>
      <c r="C12" s="139">
        <v>31</v>
      </c>
      <c r="D12" s="139">
        <v>23</v>
      </c>
      <c r="E12" s="122">
        <v>59</v>
      </c>
      <c r="F12" s="138">
        <v>12</v>
      </c>
      <c r="G12" s="139">
        <v>9</v>
      </c>
      <c r="H12" s="140">
        <v>3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206</v>
      </c>
      <c r="C14" s="136">
        <v>106</v>
      </c>
      <c r="D14" s="136">
        <v>100</v>
      </c>
      <c r="E14" s="117" t="s">
        <v>244</v>
      </c>
      <c r="F14" s="135">
        <v>37</v>
      </c>
      <c r="G14" s="136">
        <v>28</v>
      </c>
      <c r="H14" s="137">
        <v>9</v>
      </c>
      <c r="I14" s="119"/>
    </row>
    <row r="15" spans="1:9" ht="14.25">
      <c r="A15" s="115">
        <v>5</v>
      </c>
      <c r="B15" s="136">
        <v>45</v>
      </c>
      <c r="C15" s="136">
        <v>21</v>
      </c>
      <c r="D15" s="136">
        <v>24</v>
      </c>
      <c r="E15" s="117">
        <v>60</v>
      </c>
      <c r="F15" s="135">
        <v>16</v>
      </c>
      <c r="G15" s="136">
        <v>15</v>
      </c>
      <c r="H15" s="137">
        <v>1</v>
      </c>
      <c r="I15" s="119"/>
    </row>
    <row r="16" spans="1:9" ht="14.25">
      <c r="A16" s="115">
        <v>6</v>
      </c>
      <c r="B16" s="136">
        <v>50</v>
      </c>
      <c r="C16" s="136">
        <v>21</v>
      </c>
      <c r="D16" s="136">
        <v>29</v>
      </c>
      <c r="E16" s="117">
        <v>61</v>
      </c>
      <c r="F16" s="135">
        <v>7</v>
      </c>
      <c r="G16" s="136">
        <v>3</v>
      </c>
      <c r="H16" s="137">
        <v>4</v>
      </c>
      <c r="I16" s="119"/>
    </row>
    <row r="17" spans="1:9" ht="14.25">
      <c r="A17" s="115">
        <v>7</v>
      </c>
      <c r="B17" s="136">
        <v>40</v>
      </c>
      <c r="C17" s="136">
        <v>22</v>
      </c>
      <c r="D17" s="136">
        <v>18</v>
      </c>
      <c r="E17" s="117">
        <v>62</v>
      </c>
      <c r="F17" s="135">
        <v>5</v>
      </c>
      <c r="G17" s="136">
        <v>4</v>
      </c>
      <c r="H17" s="137">
        <v>1</v>
      </c>
      <c r="I17" s="119"/>
    </row>
    <row r="18" spans="1:9" ht="14.25">
      <c r="A18" s="115">
        <v>8</v>
      </c>
      <c r="B18" s="136">
        <v>35</v>
      </c>
      <c r="C18" s="136">
        <v>19</v>
      </c>
      <c r="D18" s="136">
        <v>16</v>
      </c>
      <c r="E18" s="117">
        <v>63</v>
      </c>
      <c r="F18" s="135">
        <v>6</v>
      </c>
      <c r="G18" s="136">
        <v>4</v>
      </c>
      <c r="H18" s="137">
        <v>2</v>
      </c>
      <c r="I18" s="119"/>
    </row>
    <row r="19" spans="1:9" ht="14.25">
      <c r="A19" s="120">
        <v>9</v>
      </c>
      <c r="B19" s="139">
        <v>36</v>
      </c>
      <c r="C19" s="139">
        <v>23</v>
      </c>
      <c r="D19" s="139">
        <v>13</v>
      </c>
      <c r="E19" s="122">
        <v>64</v>
      </c>
      <c r="F19" s="138">
        <v>3</v>
      </c>
      <c r="G19" s="139">
        <v>2</v>
      </c>
      <c r="H19" s="140">
        <v>1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122</v>
      </c>
      <c r="C21" s="136">
        <v>63</v>
      </c>
      <c r="D21" s="136">
        <v>59</v>
      </c>
      <c r="E21" s="117" t="s">
        <v>246</v>
      </c>
      <c r="F21" s="135">
        <v>30</v>
      </c>
      <c r="G21" s="136">
        <v>11</v>
      </c>
      <c r="H21" s="137">
        <v>19</v>
      </c>
      <c r="I21" s="119"/>
    </row>
    <row r="22" spans="1:9" ht="14.25">
      <c r="A22" s="115">
        <v>10</v>
      </c>
      <c r="B22" s="136">
        <v>34</v>
      </c>
      <c r="C22" s="136">
        <v>15</v>
      </c>
      <c r="D22" s="136">
        <v>19</v>
      </c>
      <c r="E22" s="117">
        <v>65</v>
      </c>
      <c r="F22" s="135">
        <v>5</v>
      </c>
      <c r="G22" s="136">
        <v>2</v>
      </c>
      <c r="H22" s="137">
        <v>3</v>
      </c>
      <c r="I22" s="119"/>
    </row>
    <row r="23" spans="1:9" ht="14.25">
      <c r="A23" s="115">
        <v>11</v>
      </c>
      <c r="B23" s="136">
        <v>21</v>
      </c>
      <c r="C23" s="136">
        <v>8</v>
      </c>
      <c r="D23" s="136">
        <v>13</v>
      </c>
      <c r="E23" s="117">
        <v>66</v>
      </c>
      <c r="F23" s="135">
        <v>7</v>
      </c>
      <c r="G23" s="136">
        <v>2</v>
      </c>
      <c r="H23" s="137">
        <v>5</v>
      </c>
      <c r="I23" s="119"/>
    </row>
    <row r="24" spans="1:9" ht="14.25">
      <c r="A24" s="115">
        <v>12</v>
      </c>
      <c r="B24" s="136">
        <v>24</v>
      </c>
      <c r="C24" s="136">
        <v>14</v>
      </c>
      <c r="D24" s="136">
        <v>10</v>
      </c>
      <c r="E24" s="117">
        <v>67</v>
      </c>
      <c r="F24" s="135">
        <v>9</v>
      </c>
      <c r="G24" s="136">
        <v>1</v>
      </c>
      <c r="H24" s="137">
        <v>8</v>
      </c>
      <c r="I24" s="119"/>
    </row>
    <row r="25" spans="1:9" ht="14.25">
      <c r="A25" s="115">
        <v>13</v>
      </c>
      <c r="B25" s="136">
        <v>29</v>
      </c>
      <c r="C25" s="136">
        <v>16</v>
      </c>
      <c r="D25" s="136">
        <v>13</v>
      </c>
      <c r="E25" s="117">
        <v>68</v>
      </c>
      <c r="F25" s="135">
        <v>5</v>
      </c>
      <c r="G25" s="136">
        <v>5</v>
      </c>
      <c r="H25" s="137">
        <v>0</v>
      </c>
      <c r="I25" s="119"/>
    </row>
    <row r="26" spans="1:9" ht="14.25">
      <c r="A26" s="120">
        <v>14</v>
      </c>
      <c r="B26" s="139">
        <v>14</v>
      </c>
      <c r="C26" s="139">
        <v>10</v>
      </c>
      <c r="D26" s="139">
        <v>4</v>
      </c>
      <c r="E26" s="122">
        <v>69</v>
      </c>
      <c r="F26" s="138">
        <v>4</v>
      </c>
      <c r="G26" s="139">
        <v>1</v>
      </c>
      <c r="H26" s="140">
        <v>3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277</v>
      </c>
      <c r="C28" s="136">
        <v>172</v>
      </c>
      <c r="D28" s="136">
        <v>105</v>
      </c>
      <c r="E28" s="117" t="s">
        <v>248</v>
      </c>
      <c r="F28" s="135">
        <v>20</v>
      </c>
      <c r="G28" s="136">
        <v>10</v>
      </c>
      <c r="H28" s="137">
        <v>10</v>
      </c>
      <c r="I28" s="119"/>
    </row>
    <row r="29" spans="1:9" ht="14.25">
      <c r="A29" s="115">
        <v>15</v>
      </c>
      <c r="B29" s="136">
        <v>23</v>
      </c>
      <c r="C29" s="136">
        <v>12</v>
      </c>
      <c r="D29" s="136">
        <v>11</v>
      </c>
      <c r="E29" s="117">
        <v>70</v>
      </c>
      <c r="F29" s="135">
        <v>5</v>
      </c>
      <c r="G29" s="136">
        <v>3</v>
      </c>
      <c r="H29" s="137">
        <v>2</v>
      </c>
      <c r="I29" s="119"/>
    </row>
    <row r="30" spans="1:9" ht="14.25">
      <c r="A30" s="115">
        <v>16</v>
      </c>
      <c r="B30" s="136">
        <v>47</v>
      </c>
      <c r="C30" s="136">
        <v>37</v>
      </c>
      <c r="D30" s="136">
        <v>10</v>
      </c>
      <c r="E30" s="117">
        <v>71</v>
      </c>
      <c r="F30" s="135">
        <v>4</v>
      </c>
      <c r="G30" s="136">
        <v>3</v>
      </c>
      <c r="H30" s="137">
        <v>1</v>
      </c>
      <c r="I30" s="119"/>
    </row>
    <row r="31" spans="1:9" ht="14.25">
      <c r="A31" s="115">
        <v>17</v>
      </c>
      <c r="B31" s="136">
        <v>12</v>
      </c>
      <c r="C31" s="136">
        <v>9</v>
      </c>
      <c r="D31" s="136">
        <v>3</v>
      </c>
      <c r="E31" s="117">
        <v>72</v>
      </c>
      <c r="F31" s="135">
        <v>5</v>
      </c>
      <c r="G31" s="136">
        <v>2</v>
      </c>
      <c r="H31" s="137">
        <v>3</v>
      </c>
      <c r="I31" s="119"/>
    </row>
    <row r="32" spans="1:9" ht="14.25">
      <c r="A32" s="115">
        <v>18</v>
      </c>
      <c r="B32" s="136">
        <v>36</v>
      </c>
      <c r="C32" s="136">
        <v>20</v>
      </c>
      <c r="D32" s="136">
        <v>16</v>
      </c>
      <c r="E32" s="117">
        <v>73</v>
      </c>
      <c r="F32" s="135">
        <v>3</v>
      </c>
      <c r="G32" s="136">
        <v>1</v>
      </c>
      <c r="H32" s="137">
        <v>2</v>
      </c>
      <c r="I32" s="119"/>
    </row>
    <row r="33" spans="1:9" ht="14.25">
      <c r="A33" s="120">
        <v>19</v>
      </c>
      <c r="B33" s="139">
        <v>159</v>
      </c>
      <c r="C33" s="139">
        <v>94</v>
      </c>
      <c r="D33" s="139">
        <v>65</v>
      </c>
      <c r="E33" s="122">
        <v>74</v>
      </c>
      <c r="F33" s="138">
        <v>3</v>
      </c>
      <c r="G33" s="139">
        <v>1</v>
      </c>
      <c r="H33" s="140">
        <v>2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611</v>
      </c>
      <c r="C35" s="136">
        <v>281</v>
      </c>
      <c r="D35" s="136">
        <v>330</v>
      </c>
      <c r="E35" s="117" t="s">
        <v>250</v>
      </c>
      <c r="F35" s="135">
        <v>12</v>
      </c>
      <c r="G35" s="136">
        <v>3</v>
      </c>
      <c r="H35" s="137">
        <v>9</v>
      </c>
      <c r="I35" s="119"/>
    </row>
    <row r="36" spans="1:9" ht="14.25">
      <c r="A36" s="115">
        <v>20</v>
      </c>
      <c r="B36" s="136">
        <v>65</v>
      </c>
      <c r="C36" s="136">
        <v>31</v>
      </c>
      <c r="D36" s="136">
        <v>34</v>
      </c>
      <c r="E36" s="117">
        <v>75</v>
      </c>
      <c r="F36" s="135">
        <v>2</v>
      </c>
      <c r="G36" s="136">
        <v>1</v>
      </c>
      <c r="H36" s="137">
        <v>1</v>
      </c>
      <c r="I36" s="119"/>
    </row>
    <row r="37" spans="1:9" ht="14.25">
      <c r="A37" s="115">
        <v>21</v>
      </c>
      <c r="B37" s="136">
        <v>93</v>
      </c>
      <c r="C37" s="136">
        <v>39</v>
      </c>
      <c r="D37" s="136">
        <v>54</v>
      </c>
      <c r="E37" s="117">
        <v>76</v>
      </c>
      <c r="F37" s="135">
        <v>2</v>
      </c>
      <c r="G37" s="136">
        <v>0</v>
      </c>
      <c r="H37" s="137">
        <v>2</v>
      </c>
      <c r="I37" s="119"/>
    </row>
    <row r="38" spans="1:9" ht="14.25">
      <c r="A38" s="115">
        <v>22</v>
      </c>
      <c r="B38" s="136">
        <v>134</v>
      </c>
      <c r="C38" s="136">
        <v>56</v>
      </c>
      <c r="D38" s="136">
        <v>78</v>
      </c>
      <c r="E38" s="117">
        <v>77</v>
      </c>
      <c r="F38" s="135">
        <v>1</v>
      </c>
      <c r="G38" s="136">
        <v>1</v>
      </c>
      <c r="H38" s="137">
        <v>0</v>
      </c>
      <c r="I38" s="119"/>
    </row>
    <row r="39" spans="1:9" ht="14.25">
      <c r="A39" s="115">
        <v>23</v>
      </c>
      <c r="B39" s="136">
        <v>192</v>
      </c>
      <c r="C39" s="136">
        <v>90</v>
      </c>
      <c r="D39" s="136">
        <v>102</v>
      </c>
      <c r="E39" s="117">
        <v>78</v>
      </c>
      <c r="F39" s="135">
        <v>3</v>
      </c>
      <c r="G39" s="136">
        <v>1</v>
      </c>
      <c r="H39" s="137">
        <v>2</v>
      </c>
      <c r="I39" s="119"/>
    </row>
    <row r="40" spans="1:9" ht="14.25">
      <c r="A40" s="120">
        <v>24</v>
      </c>
      <c r="B40" s="139">
        <v>127</v>
      </c>
      <c r="C40" s="139">
        <v>65</v>
      </c>
      <c r="D40" s="139">
        <v>62</v>
      </c>
      <c r="E40" s="122">
        <v>79</v>
      </c>
      <c r="F40" s="138">
        <v>4</v>
      </c>
      <c r="G40" s="139">
        <v>0</v>
      </c>
      <c r="H40" s="140">
        <v>4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676</v>
      </c>
      <c r="C42" s="136">
        <v>368</v>
      </c>
      <c r="D42" s="136">
        <v>308</v>
      </c>
      <c r="E42" s="117" t="s">
        <v>252</v>
      </c>
      <c r="F42" s="135">
        <v>16</v>
      </c>
      <c r="G42" s="136">
        <v>3</v>
      </c>
      <c r="H42" s="137">
        <v>13</v>
      </c>
      <c r="I42" s="119"/>
    </row>
    <row r="43" spans="1:9" ht="14.25">
      <c r="A43" s="115">
        <v>25</v>
      </c>
      <c r="B43" s="136">
        <v>142</v>
      </c>
      <c r="C43" s="136">
        <v>93</v>
      </c>
      <c r="D43" s="136">
        <v>49</v>
      </c>
      <c r="E43" s="117">
        <v>80</v>
      </c>
      <c r="F43" s="135">
        <v>3</v>
      </c>
      <c r="G43" s="136">
        <v>1</v>
      </c>
      <c r="H43" s="137">
        <v>2</v>
      </c>
      <c r="I43" s="119"/>
    </row>
    <row r="44" spans="1:9" ht="14.25">
      <c r="A44" s="115">
        <v>26</v>
      </c>
      <c r="B44" s="136">
        <v>134</v>
      </c>
      <c r="C44" s="136">
        <v>75</v>
      </c>
      <c r="D44" s="136">
        <v>59</v>
      </c>
      <c r="E44" s="117">
        <v>81</v>
      </c>
      <c r="F44" s="135">
        <v>5</v>
      </c>
      <c r="G44" s="136">
        <v>1</v>
      </c>
      <c r="H44" s="137">
        <v>4</v>
      </c>
      <c r="I44" s="119"/>
    </row>
    <row r="45" spans="1:9" ht="14.25">
      <c r="A45" s="115">
        <v>27</v>
      </c>
      <c r="B45" s="136">
        <v>141</v>
      </c>
      <c r="C45" s="136">
        <v>62</v>
      </c>
      <c r="D45" s="136">
        <v>79</v>
      </c>
      <c r="E45" s="117">
        <v>82</v>
      </c>
      <c r="F45" s="135">
        <v>5</v>
      </c>
      <c r="G45" s="136">
        <v>1</v>
      </c>
      <c r="H45" s="137">
        <v>4</v>
      </c>
      <c r="I45" s="119"/>
    </row>
    <row r="46" spans="1:9" ht="14.25">
      <c r="A46" s="115">
        <v>28</v>
      </c>
      <c r="B46" s="136">
        <v>124</v>
      </c>
      <c r="C46" s="136">
        <v>65</v>
      </c>
      <c r="D46" s="136">
        <v>59</v>
      </c>
      <c r="E46" s="117">
        <v>83</v>
      </c>
      <c r="F46" s="135">
        <v>3</v>
      </c>
      <c r="G46" s="136">
        <v>0</v>
      </c>
      <c r="H46" s="137">
        <v>3</v>
      </c>
      <c r="I46" s="119"/>
    </row>
    <row r="47" spans="1:9" ht="14.25">
      <c r="A47" s="120">
        <v>29</v>
      </c>
      <c r="B47" s="139">
        <v>135</v>
      </c>
      <c r="C47" s="139">
        <v>73</v>
      </c>
      <c r="D47" s="139">
        <v>62</v>
      </c>
      <c r="E47" s="122">
        <v>84</v>
      </c>
      <c r="F47" s="138" t="s">
        <v>210</v>
      </c>
      <c r="G47" s="139" t="s">
        <v>210</v>
      </c>
      <c r="H47" s="140" t="s">
        <v>210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528</v>
      </c>
      <c r="C49" s="136">
        <v>277</v>
      </c>
      <c r="D49" s="136">
        <v>251</v>
      </c>
      <c r="E49" s="117" t="s">
        <v>254</v>
      </c>
      <c r="F49" s="135">
        <v>10</v>
      </c>
      <c r="G49" s="136">
        <v>3</v>
      </c>
      <c r="H49" s="137">
        <v>7</v>
      </c>
      <c r="I49" s="119"/>
    </row>
    <row r="50" spans="1:9" ht="14.25">
      <c r="A50" s="115">
        <v>30</v>
      </c>
      <c r="B50" s="136">
        <v>132</v>
      </c>
      <c r="C50" s="136">
        <v>61</v>
      </c>
      <c r="D50" s="136">
        <v>71</v>
      </c>
      <c r="E50" s="117">
        <v>85</v>
      </c>
      <c r="F50" s="135">
        <v>3</v>
      </c>
      <c r="G50" s="136">
        <v>1</v>
      </c>
      <c r="H50" s="137">
        <v>2</v>
      </c>
      <c r="I50" s="119"/>
    </row>
    <row r="51" spans="1:9" ht="14.25">
      <c r="A51" s="115">
        <v>31</v>
      </c>
      <c r="B51" s="136">
        <v>118</v>
      </c>
      <c r="C51" s="136">
        <v>69</v>
      </c>
      <c r="D51" s="136">
        <v>49</v>
      </c>
      <c r="E51" s="117">
        <v>86</v>
      </c>
      <c r="F51" s="135">
        <v>2</v>
      </c>
      <c r="G51" s="136">
        <v>1</v>
      </c>
      <c r="H51" s="137">
        <v>1</v>
      </c>
      <c r="I51" s="119"/>
    </row>
    <row r="52" spans="1:9" ht="14.25">
      <c r="A52" s="115">
        <v>32</v>
      </c>
      <c r="B52" s="136">
        <v>101</v>
      </c>
      <c r="C52" s="136">
        <v>59</v>
      </c>
      <c r="D52" s="136">
        <v>42</v>
      </c>
      <c r="E52" s="117">
        <v>87</v>
      </c>
      <c r="F52" s="135">
        <v>4</v>
      </c>
      <c r="G52" s="136">
        <v>1</v>
      </c>
      <c r="H52" s="137">
        <v>3</v>
      </c>
      <c r="I52" s="119"/>
    </row>
    <row r="53" spans="1:9" ht="14.25">
      <c r="A53" s="115">
        <v>33</v>
      </c>
      <c r="B53" s="136">
        <v>88</v>
      </c>
      <c r="C53" s="136">
        <v>41</v>
      </c>
      <c r="D53" s="136">
        <v>47</v>
      </c>
      <c r="E53" s="117">
        <v>88</v>
      </c>
      <c r="F53" s="135" t="s">
        <v>210</v>
      </c>
      <c r="G53" s="136" t="s">
        <v>210</v>
      </c>
      <c r="H53" s="137" t="s">
        <v>210</v>
      </c>
      <c r="I53" s="119"/>
    </row>
    <row r="54" spans="1:9" ht="14.25">
      <c r="A54" s="120">
        <v>34</v>
      </c>
      <c r="B54" s="139">
        <v>89</v>
      </c>
      <c r="C54" s="139">
        <v>47</v>
      </c>
      <c r="D54" s="139">
        <v>42</v>
      </c>
      <c r="E54" s="122">
        <v>89</v>
      </c>
      <c r="F54" s="138">
        <v>1</v>
      </c>
      <c r="G54" s="139">
        <v>0</v>
      </c>
      <c r="H54" s="140">
        <v>1</v>
      </c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322</v>
      </c>
      <c r="C56" s="136">
        <v>179</v>
      </c>
      <c r="D56" s="136">
        <v>143</v>
      </c>
      <c r="E56" s="117" t="s">
        <v>256</v>
      </c>
      <c r="F56" s="135">
        <v>2</v>
      </c>
      <c r="G56" s="136">
        <v>1</v>
      </c>
      <c r="H56" s="137">
        <v>1</v>
      </c>
      <c r="I56" s="119"/>
    </row>
    <row r="57" spans="1:9" ht="14.25">
      <c r="A57" s="115">
        <v>35</v>
      </c>
      <c r="B57" s="136">
        <v>86</v>
      </c>
      <c r="C57" s="136">
        <v>52</v>
      </c>
      <c r="D57" s="136">
        <v>34</v>
      </c>
      <c r="E57" s="117">
        <v>90</v>
      </c>
      <c r="F57" s="135" t="s">
        <v>210</v>
      </c>
      <c r="G57" s="136" t="s">
        <v>210</v>
      </c>
      <c r="H57" s="137" t="s">
        <v>210</v>
      </c>
      <c r="I57" s="119"/>
    </row>
    <row r="58" spans="1:9" ht="14.25">
      <c r="A58" s="115">
        <v>36</v>
      </c>
      <c r="B58" s="136">
        <v>67</v>
      </c>
      <c r="C58" s="136">
        <v>38</v>
      </c>
      <c r="D58" s="136">
        <v>29</v>
      </c>
      <c r="E58" s="117">
        <v>91</v>
      </c>
      <c r="F58" s="135">
        <v>1</v>
      </c>
      <c r="G58" s="136">
        <v>0</v>
      </c>
      <c r="H58" s="137">
        <v>1</v>
      </c>
      <c r="I58" s="119"/>
    </row>
    <row r="59" spans="1:9" ht="14.25">
      <c r="A59" s="115">
        <v>37</v>
      </c>
      <c r="B59" s="136">
        <v>57</v>
      </c>
      <c r="C59" s="136">
        <v>25</v>
      </c>
      <c r="D59" s="136">
        <v>32</v>
      </c>
      <c r="E59" s="117">
        <v>92</v>
      </c>
      <c r="F59" s="135" t="s">
        <v>210</v>
      </c>
      <c r="G59" s="136" t="s">
        <v>210</v>
      </c>
      <c r="H59" s="137" t="s">
        <v>210</v>
      </c>
      <c r="I59" s="119"/>
    </row>
    <row r="60" spans="1:9" ht="14.25">
      <c r="A60" s="115">
        <v>38</v>
      </c>
      <c r="B60" s="136">
        <v>61</v>
      </c>
      <c r="C60" s="136">
        <v>40</v>
      </c>
      <c r="D60" s="136">
        <v>21</v>
      </c>
      <c r="E60" s="117">
        <v>93</v>
      </c>
      <c r="F60" s="135" t="s">
        <v>210</v>
      </c>
      <c r="G60" s="136" t="s">
        <v>210</v>
      </c>
      <c r="H60" s="137" t="s">
        <v>210</v>
      </c>
      <c r="I60" s="119"/>
    </row>
    <row r="61" spans="1:9" ht="14.25">
      <c r="A61" s="120">
        <v>39</v>
      </c>
      <c r="B61" s="139">
        <v>51</v>
      </c>
      <c r="C61" s="139">
        <v>24</v>
      </c>
      <c r="D61" s="139">
        <v>27</v>
      </c>
      <c r="E61" s="122">
        <v>94</v>
      </c>
      <c r="F61" s="138">
        <v>1</v>
      </c>
      <c r="G61" s="139">
        <v>1</v>
      </c>
      <c r="H61" s="140">
        <v>0</v>
      </c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219</v>
      </c>
      <c r="C63" s="136">
        <v>146</v>
      </c>
      <c r="D63" s="136">
        <v>73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52</v>
      </c>
      <c r="C64" s="136">
        <v>35</v>
      </c>
      <c r="D64" s="136">
        <v>17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51</v>
      </c>
      <c r="C65" s="136">
        <v>31</v>
      </c>
      <c r="D65" s="136">
        <v>20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44</v>
      </c>
      <c r="C66" s="136">
        <v>26</v>
      </c>
      <c r="D66" s="136">
        <v>18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38</v>
      </c>
      <c r="C67" s="136">
        <v>26</v>
      </c>
      <c r="D67" s="136">
        <v>12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34</v>
      </c>
      <c r="C68" s="139">
        <v>28</v>
      </c>
      <c r="D68" s="139">
        <v>6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154</v>
      </c>
      <c r="C70" s="136">
        <v>107</v>
      </c>
      <c r="D70" s="136">
        <v>47</v>
      </c>
      <c r="E70" s="117" t="s">
        <v>264</v>
      </c>
      <c r="F70" s="135">
        <v>1</v>
      </c>
      <c r="G70" s="136"/>
      <c r="H70" s="137">
        <v>1</v>
      </c>
      <c r="I70" s="119"/>
    </row>
    <row r="71" spans="1:9" ht="14.25">
      <c r="A71" s="115">
        <v>45</v>
      </c>
      <c r="B71" s="136">
        <v>44</v>
      </c>
      <c r="C71" s="136">
        <v>35</v>
      </c>
      <c r="D71" s="136">
        <v>9</v>
      </c>
      <c r="E71" s="117" t="s">
        <v>265</v>
      </c>
      <c r="F71" s="135">
        <v>1</v>
      </c>
      <c r="G71" s="136">
        <v>1</v>
      </c>
      <c r="H71" s="137"/>
      <c r="I71" s="119"/>
    </row>
    <row r="72" spans="1:9" ht="14.25">
      <c r="A72" s="115">
        <v>46</v>
      </c>
      <c r="B72" s="136">
        <v>35</v>
      </c>
      <c r="C72" s="136">
        <v>24</v>
      </c>
      <c r="D72" s="136">
        <v>11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23</v>
      </c>
      <c r="C73" s="136">
        <v>12</v>
      </c>
      <c r="D73" s="136">
        <v>11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22</v>
      </c>
      <c r="C74" s="136">
        <v>14</v>
      </c>
      <c r="D74" s="136">
        <v>8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30</v>
      </c>
      <c r="C75" s="139">
        <v>22</v>
      </c>
      <c r="D75" s="139">
        <v>8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642</v>
      </c>
      <c r="G76" s="116">
        <f>C7+C14+C21</f>
        <v>325</v>
      </c>
      <c r="H76" s="110">
        <f>D7+D14+D21</f>
        <v>317</v>
      </c>
    </row>
    <row r="77" spans="1:8" ht="14.25">
      <c r="A77" s="115" t="s">
        <v>260</v>
      </c>
      <c r="B77" s="136">
        <v>150</v>
      </c>
      <c r="C77" s="136">
        <v>114</v>
      </c>
      <c r="D77" s="136">
        <v>36</v>
      </c>
      <c r="E77" s="117" t="s">
        <v>269</v>
      </c>
      <c r="F77" s="118">
        <f>B28+B35+B42+B49+B56+B63+B70+B77+F7+F14</f>
        <v>3075</v>
      </c>
      <c r="G77" s="116">
        <f>C28+C35+C42+C49+C56+C63+C70+C77+G7+G14</f>
        <v>1749</v>
      </c>
      <c r="H77" s="110">
        <f>D28+D35+D42+D49+D56+D63+D70+D77+H7+H14</f>
        <v>1326</v>
      </c>
    </row>
    <row r="78" spans="1:8" ht="14.25">
      <c r="A78" s="115">
        <v>50</v>
      </c>
      <c r="B78" s="136">
        <v>28</v>
      </c>
      <c r="C78" s="136">
        <v>22</v>
      </c>
      <c r="D78" s="136">
        <v>6</v>
      </c>
      <c r="E78" s="117" t="s">
        <v>270</v>
      </c>
      <c r="F78" s="118">
        <f>F21+F28+F35+F42+F49+F56+F63+F70</f>
        <v>91</v>
      </c>
      <c r="G78" s="116">
        <f>G21+G28+G35+G42+G49+G56+G63+G70</f>
        <v>31</v>
      </c>
      <c r="H78" s="110">
        <f>H21+H28+H35+H42+H49+H56+H63+H70</f>
        <v>60</v>
      </c>
    </row>
    <row r="79" spans="1:8" ht="14.25">
      <c r="A79" s="115">
        <v>51</v>
      </c>
      <c r="B79" s="136">
        <v>38</v>
      </c>
      <c r="C79" s="136">
        <v>29</v>
      </c>
      <c r="D79" s="136">
        <v>9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29</v>
      </c>
      <c r="C80" s="136">
        <v>18</v>
      </c>
      <c r="D80" s="136">
        <v>11</v>
      </c>
      <c r="E80" s="117" t="s">
        <v>268</v>
      </c>
      <c r="F80" s="126">
        <f>F76/$B$5*100</f>
        <v>16.854817537411392</v>
      </c>
      <c r="G80" s="127">
        <f>G76/$C$5*100</f>
        <v>15.432098765432098</v>
      </c>
      <c r="H80" s="128">
        <f>H76/$D$5*100</f>
        <v>18.61421021726365</v>
      </c>
    </row>
    <row r="81" spans="1:8" ht="14.25">
      <c r="A81" s="115">
        <v>53</v>
      </c>
      <c r="B81" s="136">
        <v>26</v>
      </c>
      <c r="C81" s="136">
        <v>23</v>
      </c>
      <c r="D81" s="136">
        <v>3</v>
      </c>
      <c r="E81" s="117" t="s">
        <v>269</v>
      </c>
      <c r="F81" s="126">
        <f>F77/$B$5*100</f>
        <v>80.72985035442373</v>
      </c>
      <c r="G81" s="127">
        <f>G77/$C$5*100</f>
        <v>83.04843304843304</v>
      </c>
      <c r="H81" s="128">
        <f>H77/$D$5*100</f>
        <v>77.86259541984732</v>
      </c>
    </row>
    <row r="82" spans="1:8" ht="15" thickBot="1">
      <c r="A82" s="129">
        <v>54</v>
      </c>
      <c r="B82" s="141">
        <v>29</v>
      </c>
      <c r="C82" s="141">
        <v>22</v>
      </c>
      <c r="D82" s="141">
        <v>7</v>
      </c>
      <c r="E82" s="131" t="s">
        <v>270</v>
      </c>
      <c r="F82" s="132">
        <f>F78/$B$5*100</f>
        <v>2.3890784982935154</v>
      </c>
      <c r="G82" s="133">
        <f>G78/$C$5*100</f>
        <v>1.4719848053181388</v>
      </c>
      <c r="H82" s="134">
        <f>H78/$D$5*100</f>
        <v>3.523194362889019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294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911</v>
      </c>
      <c r="C5" s="108">
        <f>SUM(C7,C14,C21,C28,C35,C42,C49,C56,C63,C70,C77,G7,G14,G21,G28,G35,G42,G49,G56,G63,G70,G71)</f>
        <v>531</v>
      </c>
      <c r="D5" s="109">
        <f>SUM(D7,D14,D21,D28,D35,D42,D49,D56,D63,D70,D77,H7,H14,H21,H28,H35,H42,H49,H56,H63,H70,H71)</f>
        <v>380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69</v>
      </c>
      <c r="C7" s="136">
        <v>38</v>
      </c>
      <c r="D7" s="136">
        <v>31</v>
      </c>
      <c r="E7" s="117" t="s">
        <v>242</v>
      </c>
      <c r="F7" s="135">
        <v>26</v>
      </c>
      <c r="G7" s="136">
        <v>17</v>
      </c>
      <c r="H7" s="137">
        <v>9</v>
      </c>
      <c r="I7" s="119"/>
    </row>
    <row r="8" spans="1:9" ht="14.25">
      <c r="A8" s="115">
        <v>0</v>
      </c>
      <c r="B8" s="136">
        <v>9</v>
      </c>
      <c r="C8" s="136">
        <v>3</v>
      </c>
      <c r="D8" s="136">
        <v>6</v>
      </c>
      <c r="E8" s="117">
        <v>55</v>
      </c>
      <c r="F8" s="135">
        <v>9</v>
      </c>
      <c r="G8" s="136">
        <v>5</v>
      </c>
      <c r="H8" s="137">
        <v>4</v>
      </c>
      <c r="I8" s="119"/>
    </row>
    <row r="9" spans="1:9" ht="14.25">
      <c r="A9" s="115">
        <v>1</v>
      </c>
      <c r="B9" s="136">
        <v>17</v>
      </c>
      <c r="C9" s="136">
        <v>11</v>
      </c>
      <c r="D9" s="136">
        <v>6</v>
      </c>
      <c r="E9" s="117">
        <v>56</v>
      </c>
      <c r="F9" s="135">
        <v>5</v>
      </c>
      <c r="G9" s="136">
        <v>4</v>
      </c>
      <c r="H9" s="137">
        <v>1</v>
      </c>
      <c r="I9" s="119"/>
    </row>
    <row r="10" spans="1:9" ht="14.25">
      <c r="A10" s="115">
        <v>2</v>
      </c>
      <c r="B10" s="136">
        <v>17</v>
      </c>
      <c r="C10" s="136">
        <v>7</v>
      </c>
      <c r="D10" s="136">
        <v>10</v>
      </c>
      <c r="E10" s="117">
        <v>57</v>
      </c>
      <c r="F10" s="135">
        <v>4</v>
      </c>
      <c r="G10" s="136">
        <v>2</v>
      </c>
      <c r="H10" s="137">
        <v>2</v>
      </c>
      <c r="I10" s="119"/>
    </row>
    <row r="11" spans="1:9" ht="14.25">
      <c r="A11" s="115">
        <v>3</v>
      </c>
      <c r="B11" s="136">
        <v>12</v>
      </c>
      <c r="C11" s="136">
        <v>8</v>
      </c>
      <c r="D11" s="136">
        <v>4</v>
      </c>
      <c r="E11" s="117">
        <v>58</v>
      </c>
      <c r="F11" s="135">
        <v>5</v>
      </c>
      <c r="G11" s="136">
        <v>4</v>
      </c>
      <c r="H11" s="137">
        <v>1</v>
      </c>
      <c r="I11" s="119"/>
    </row>
    <row r="12" spans="1:9" ht="14.25">
      <c r="A12" s="120">
        <v>4</v>
      </c>
      <c r="B12" s="139">
        <v>14</v>
      </c>
      <c r="C12" s="139">
        <v>9</v>
      </c>
      <c r="D12" s="139">
        <v>5</v>
      </c>
      <c r="E12" s="122">
        <v>59</v>
      </c>
      <c r="F12" s="138">
        <v>3</v>
      </c>
      <c r="G12" s="139">
        <v>2</v>
      </c>
      <c r="H12" s="140">
        <v>1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31</v>
      </c>
      <c r="C14" s="136">
        <v>12</v>
      </c>
      <c r="D14" s="136">
        <v>19</v>
      </c>
      <c r="E14" s="117" t="s">
        <v>244</v>
      </c>
      <c r="F14" s="135">
        <v>7</v>
      </c>
      <c r="G14" s="136">
        <v>5</v>
      </c>
      <c r="H14" s="137">
        <v>2</v>
      </c>
      <c r="I14" s="119"/>
    </row>
    <row r="15" spans="1:9" ht="14.25">
      <c r="A15" s="115">
        <v>5</v>
      </c>
      <c r="B15" s="136">
        <v>6</v>
      </c>
      <c r="C15" s="136">
        <v>2</v>
      </c>
      <c r="D15" s="136">
        <v>4</v>
      </c>
      <c r="E15" s="117">
        <v>60</v>
      </c>
      <c r="F15" s="135">
        <v>5</v>
      </c>
      <c r="G15" s="136">
        <v>5</v>
      </c>
      <c r="H15" s="137">
        <v>0</v>
      </c>
      <c r="I15" s="119"/>
    </row>
    <row r="16" spans="1:9" ht="14.25">
      <c r="A16" s="115">
        <v>6</v>
      </c>
      <c r="B16" s="136">
        <v>7</v>
      </c>
      <c r="C16" s="136">
        <v>4</v>
      </c>
      <c r="D16" s="136">
        <v>3</v>
      </c>
      <c r="E16" s="117">
        <v>61</v>
      </c>
      <c r="F16" s="135" t="s">
        <v>210</v>
      </c>
      <c r="G16" s="136" t="s">
        <v>210</v>
      </c>
      <c r="H16" s="137" t="s">
        <v>210</v>
      </c>
      <c r="I16" s="119"/>
    </row>
    <row r="17" spans="1:9" ht="14.25">
      <c r="A17" s="115">
        <v>7</v>
      </c>
      <c r="B17" s="136">
        <v>8</v>
      </c>
      <c r="C17" s="136">
        <v>3</v>
      </c>
      <c r="D17" s="136">
        <v>5</v>
      </c>
      <c r="E17" s="117">
        <v>62</v>
      </c>
      <c r="F17" s="135">
        <v>1</v>
      </c>
      <c r="G17" s="136">
        <v>0</v>
      </c>
      <c r="H17" s="137">
        <v>1</v>
      </c>
      <c r="I17" s="119"/>
    </row>
    <row r="18" spans="1:9" ht="14.25">
      <c r="A18" s="115">
        <v>8</v>
      </c>
      <c r="B18" s="136">
        <v>4</v>
      </c>
      <c r="C18" s="136">
        <v>2</v>
      </c>
      <c r="D18" s="136">
        <v>2</v>
      </c>
      <c r="E18" s="117">
        <v>63</v>
      </c>
      <c r="F18" s="135" t="s">
        <v>210</v>
      </c>
      <c r="G18" s="136" t="s">
        <v>210</v>
      </c>
      <c r="H18" s="137" t="s">
        <v>210</v>
      </c>
      <c r="I18" s="119"/>
    </row>
    <row r="19" spans="1:9" ht="14.25">
      <c r="A19" s="120">
        <v>9</v>
      </c>
      <c r="B19" s="139">
        <v>6</v>
      </c>
      <c r="C19" s="139">
        <v>1</v>
      </c>
      <c r="D19" s="139">
        <v>5</v>
      </c>
      <c r="E19" s="122">
        <v>64</v>
      </c>
      <c r="F19" s="138">
        <v>1</v>
      </c>
      <c r="G19" s="139">
        <v>0</v>
      </c>
      <c r="H19" s="140">
        <v>1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32</v>
      </c>
      <c r="C21" s="136">
        <v>17</v>
      </c>
      <c r="D21" s="136">
        <v>15</v>
      </c>
      <c r="E21" s="117" t="s">
        <v>246</v>
      </c>
      <c r="F21" s="135">
        <v>6</v>
      </c>
      <c r="G21" s="136">
        <v>2</v>
      </c>
      <c r="H21" s="137">
        <v>4</v>
      </c>
      <c r="I21" s="119"/>
    </row>
    <row r="22" spans="1:9" ht="14.25">
      <c r="A22" s="115">
        <v>10</v>
      </c>
      <c r="B22" s="136">
        <v>7</v>
      </c>
      <c r="C22" s="136">
        <v>4</v>
      </c>
      <c r="D22" s="136">
        <v>3</v>
      </c>
      <c r="E22" s="117">
        <v>65</v>
      </c>
      <c r="F22" s="135">
        <v>1</v>
      </c>
      <c r="G22" s="136">
        <v>0</v>
      </c>
      <c r="H22" s="137">
        <v>1</v>
      </c>
      <c r="I22" s="119"/>
    </row>
    <row r="23" spans="1:9" ht="14.25">
      <c r="A23" s="115">
        <v>11</v>
      </c>
      <c r="B23" s="136">
        <v>7</v>
      </c>
      <c r="C23" s="136">
        <v>4</v>
      </c>
      <c r="D23" s="136">
        <v>3</v>
      </c>
      <c r="E23" s="117">
        <v>66</v>
      </c>
      <c r="F23" s="135">
        <v>1</v>
      </c>
      <c r="G23" s="136">
        <v>1</v>
      </c>
      <c r="H23" s="137">
        <v>0</v>
      </c>
      <c r="I23" s="119"/>
    </row>
    <row r="24" spans="1:9" ht="14.25">
      <c r="A24" s="115">
        <v>12</v>
      </c>
      <c r="B24" s="136">
        <v>7</v>
      </c>
      <c r="C24" s="136">
        <v>2</v>
      </c>
      <c r="D24" s="136">
        <v>5</v>
      </c>
      <c r="E24" s="117">
        <v>67</v>
      </c>
      <c r="F24" s="135">
        <v>1</v>
      </c>
      <c r="G24" s="136">
        <v>1</v>
      </c>
      <c r="H24" s="137">
        <v>0</v>
      </c>
      <c r="I24" s="119"/>
    </row>
    <row r="25" spans="1:9" ht="14.25">
      <c r="A25" s="115">
        <v>13</v>
      </c>
      <c r="B25" s="136">
        <v>8</v>
      </c>
      <c r="C25" s="136">
        <v>6</v>
      </c>
      <c r="D25" s="136">
        <v>2</v>
      </c>
      <c r="E25" s="117">
        <v>68</v>
      </c>
      <c r="F25" s="135">
        <v>2</v>
      </c>
      <c r="G25" s="136">
        <v>0</v>
      </c>
      <c r="H25" s="137">
        <v>2</v>
      </c>
      <c r="I25" s="119"/>
    </row>
    <row r="26" spans="1:9" ht="14.25">
      <c r="A26" s="120">
        <v>14</v>
      </c>
      <c r="B26" s="139">
        <v>3</v>
      </c>
      <c r="C26" s="139">
        <v>1</v>
      </c>
      <c r="D26" s="139">
        <v>2</v>
      </c>
      <c r="E26" s="122">
        <v>69</v>
      </c>
      <c r="F26" s="138">
        <v>1</v>
      </c>
      <c r="G26" s="139">
        <v>0</v>
      </c>
      <c r="H26" s="140">
        <v>1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61</v>
      </c>
      <c r="C28" s="136">
        <v>44</v>
      </c>
      <c r="D28" s="136">
        <v>17</v>
      </c>
      <c r="E28" s="117" t="s">
        <v>248</v>
      </c>
      <c r="F28" s="135">
        <v>5</v>
      </c>
      <c r="G28" s="136">
        <v>4</v>
      </c>
      <c r="H28" s="137">
        <v>1</v>
      </c>
      <c r="I28" s="119"/>
    </row>
    <row r="29" spans="1:9" ht="14.25">
      <c r="A29" s="115">
        <v>15</v>
      </c>
      <c r="B29" s="136">
        <v>5</v>
      </c>
      <c r="C29" s="136">
        <v>4</v>
      </c>
      <c r="D29" s="136">
        <v>1</v>
      </c>
      <c r="E29" s="117">
        <v>70</v>
      </c>
      <c r="F29" s="135">
        <v>1</v>
      </c>
      <c r="G29" s="136">
        <v>1</v>
      </c>
      <c r="H29" s="137">
        <v>0</v>
      </c>
      <c r="I29" s="119"/>
    </row>
    <row r="30" spans="1:9" ht="14.25">
      <c r="A30" s="115">
        <v>16</v>
      </c>
      <c r="B30" s="136">
        <v>4</v>
      </c>
      <c r="C30" s="136">
        <v>4</v>
      </c>
      <c r="D30" s="136">
        <v>0</v>
      </c>
      <c r="E30" s="117">
        <v>71</v>
      </c>
      <c r="F30" s="135">
        <v>2</v>
      </c>
      <c r="G30" s="136">
        <v>2</v>
      </c>
      <c r="H30" s="137">
        <v>0</v>
      </c>
      <c r="I30" s="119"/>
    </row>
    <row r="31" spans="1:9" ht="14.25">
      <c r="A31" s="115">
        <v>17</v>
      </c>
      <c r="B31" s="136">
        <v>2</v>
      </c>
      <c r="C31" s="136">
        <v>1</v>
      </c>
      <c r="D31" s="136">
        <v>1</v>
      </c>
      <c r="E31" s="117">
        <v>72</v>
      </c>
      <c r="F31" s="135">
        <v>1</v>
      </c>
      <c r="G31" s="136">
        <v>1</v>
      </c>
      <c r="H31" s="137">
        <v>0</v>
      </c>
      <c r="I31" s="119"/>
    </row>
    <row r="32" spans="1:9" ht="14.25">
      <c r="A32" s="115">
        <v>18</v>
      </c>
      <c r="B32" s="136">
        <v>9</v>
      </c>
      <c r="C32" s="136">
        <v>7</v>
      </c>
      <c r="D32" s="136">
        <v>2</v>
      </c>
      <c r="E32" s="117">
        <v>73</v>
      </c>
      <c r="F32" s="135">
        <v>1</v>
      </c>
      <c r="G32" s="136">
        <v>0</v>
      </c>
      <c r="H32" s="137">
        <v>1</v>
      </c>
      <c r="I32" s="119"/>
    </row>
    <row r="33" spans="1:9" ht="14.25">
      <c r="A33" s="120">
        <v>19</v>
      </c>
      <c r="B33" s="139">
        <v>41</v>
      </c>
      <c r="C33" s="139">
        <v>28</v>
      </c>
      <c r="D33" s="139">
        <v>13</v>
      </c>
      <c r="E33" s="122">
        <v>74</v>
      </c>
      <c r="F33" s="138" t="s">
        <v>210</v>
      </c>
      <c r="G33" s="139" t="s">
        <v>210</v>
      </c>
      <c r="H33" s="140" t="s">
        <v>210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252</v>
      </c>
      <c r="C35" s="136">
        <v>151</v>
      </c>
      <c r="D35" s="136">
        <v>101</v>
      </c>
      <c r="E35" s="117" t="s">
        <v>250</v>
      </c>
      <c r="F35" s="135">
        <v>5</v>
      </c>
      <c r="G35" s="136">
        <v>2</v>
      </c>
      <c r="H35" s="137">
        <v>3</v>
      </c>
      <c r="I35" s="119"/>
    </row>
    <row r="36" spans="1:9" ht="14.25">
      <c r="A36" s="115">
        <v>20</v>
      </c>
      <c r="B36" s="136">
        <v>34</v>
      </c>
      <c r="C36" s="136">
        <v>23</v>
      </c>
      <c r="D36" s="136">
        <v>11</v>
      </c>
      <c r="E36" s="117">
        <v>75</v>
      </c>
      <c r="F36" s="135">
        <v>1</v>
      </c>
      <c r="G36" s="136">
        <v>0</v>
      </c>
      <c r="H36" s="137">
        <v>1</v>
      </c>
      <c r="I36" s="119"/>
    </row>
    <row r="37" spans="1:9" ht="14.25">
      <c r="A37" s="115">
        <v>21</v>
      </c>
      <c r="B37" s="136">
        <v>30</v>
      </c>
      <c r="C37" s="136">
        <v>22</v>
      </c>
      <c r="D37" s="136">
        <v>8</v>
      </c>
      <c r="E37" s="117">
        <v>76</v>
      </c>
      <c r="F37" s="135">
        <v>1</v>
      </c>
      <c r="G37" s="136">
        <v>0</v>
      </c>
      <c r="H37" s="137">
        <v>1</v>
      </c>
      <c r="I37" s="119"/>
    </row>
    <row r="38" spans="1:9" ht="14.25">
      <c r="A38" s="115">
        <v>22</v>
      </c>
      <c r="B38" s="136">
        <v>50</v>
      </c>
      <c r="C38" s="136">
        <v>36</v>
      </c>
      <c r="D38" s="136">
        <v>14</v>
      </c>
      <c r="E38" s="117">
        <v>77</v>
      </c>
      <c r="F38" s="135">
        <v>1</v>
      </c>
      <c r="G38" s="136">
        <v>1</v>
      </c>
      <c r="H38" s="137">
        <v>0</v>
      </c>
      <c r="I38" s="119"/>
    </row>
    <row r="39" spans="1:9" ht="14.25">
      <c r="A39" s="115">
        <v>23</v>
      </c>
      <c r="B39" s="136">
        <v>86</v>
      </c>
      <c r="C39" s="136">
        <v>35</v>
      </c>
      <c r="D39" s="136">
        <v>51</v>
      </c>
      <c r="E39" s="117">
        <v>78</v>
      </c>
      <c r="F39" s="135">
        <v>1</v>
      </c>
      <c r="G39" s="136">
        <v>1</v>
      </c>
      <c r="H39" s="137">
        <v>0</v>
      </c>
      <c r="I39" s="119"/>
    </row>
    <row r="40" spans="1:9" ht="14.25">
      <c r="A40" s="120">
        <v>24</v>
      </c>
      <c r="B40" s="139">
        <v>52</v>
      </c>
      <c r="C40" s="139">
        <v>35</v>
      </c>
      <c r="D40" s="139">
        <v>17</v>
      </c>
      <c r="E40" s="122">
        <v>79</v>
      </c>
      <c r="F40" s="138">
        <v>1</v>
      </c>
      <c r="G40" s="139">
        <v>0</v>
      </c>
      <c r="H40" s="140">
        <v>1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156</v>
      </c>
      <c r="C42" s="136">
        <v>94</v>
      </c>
      <c r="D42" s="136">
        <v>62</v>
      </c>
      <c r="E42" s="117" t="s">
        <v>252</v>
      </c>
      <c r="F42" s="135">
        <v>7</v>
      </c>
      <c r="G42" s="136">
        <v>2</v>
      </c>
      <c r="H42" s="137">
        <v>5</v>
      </c>
      <c r="I42" s="119"/>
    </row>
    <row r="43" spans="1:9" ht="14.25">
      <c r="A43" s="115">
        <v>25</v>
      </c>
      <c r="B43" s="136">
        <v>41</v>
      </c>
      <c r="C43" s="136">
        <v>21</v>
      </c>
      <c r="D43" s="136">
        <v>20</v>
      </c>
      <c r="E43" s="117">
        <v>80</v>
      </c>
      <c r="F43" s="135">
        <v>3</v>
      </c>
      <c r="G43" s="136">
        <v>0</v>
      </c>
      <c r="H43" s="137">
        <v>3</v>
      </c>
      <c r="I43" s="119"/>
    </row>
    <row r="44" spans="1:9" ht="14.25">
      <c r="A44" s="115">
        <v>26</v>
      </c>
      <c r="B44" s="136">
        <v>29</v>
      </c>
      <c r="C44" s="136">
        <v>19</v>
      </c>
      <c r="D44" s="136">
        <v>10</v>
      </c>
      <c r="E44" s="117">
        <v>81</v>
      </c>
      <c r="F44" s="135" t="s">
        <v>210</v>
      </c>
      <c r="G44" s="136" t="s">
        <v>210</v>
      </c>
      <c r="H44" s="137" t="s">
        <v>210</v>
      </c>
      <c r="I44" s="119"/>
    </row>
    <row r="45" spans="1:9" ht="14.25">
      <c r="A45" s="115">
        <v>27</v>
      </c>
      <c r="B45" s="136">
        <v>34</v>
      </c>
      <c r="C45" s="136">
        <v>20</v>
      </c>
      <c r="D45" s="136">
        <v>14</v>
      </c>
      <c r="E45" s="117">
        <v>82</v>
      </c>
      <c r="F45" s="135">
        <v>3</v>
      </c>
      <c r="G45" s="136">
        <v>1</v>
      </c>
      <c r="H45" s="137">
        <v>2</v>
      </c>
      <c r="I45" s="119"/>
    </row>
    <row r="46" spans="1:9" ht="14.25">
      <c r="A46" s="115">
        <v>28</v>
      </c>
      <c r="B46" s="136">
        <v>26</v>
      </c>
      <c r="C46" s="136">
        <v>16</v>
      </c>
      <c r="D46" s="136">
        <v>10</v>
      </c>
      <c r="E46" s="117">
        <v>83</v>
      </c>
      <c r="F46" s="135">
        <v>1</v>
      </c>
      <c r="G46" s="136">
        <v>1</v>
      </c>
      <c r="H46" s="137">
        <v>0</v>
      </c>
      <c r="I46" s="119"/>
    </row>
    <row r="47" spans="1:9" ht="14.25">
      <c r="A47" s="120">
        <v>29</v>
      </c>
      <c r="B47" s="139">
        <v>26</v>
      </c>
      <c r="C47" s="139">
        <v>18</v>
      </c>
      <c r="D47" s="139">
        <v>8</v>
      </c>
      <c r="E47" s="122">
        <v>84</v>
      </c>
      <c r="F47" s="138" t="s">
        <v>210</v>
      </c>
      <c r="G47" s="139" t="s">
        <v>210</v>
      </c>
      <c r="H47" s="140" t="s">
        <v>210</v>
      </c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90</v>
      </c>
      <c r="C49" s="136">
        <v>45</v>
      </c>
      <c r="D49" s="136">
        <v>45</v>
      </c>
      <c r="E49" s="117" t="s">
        <v>254</v>
      </c>
      <c r="F49" s="135">
        <v>1</v>
      </c>
      <c r="G49" s="136">
        <v>0</v>
      </c>
      <c r="H49" s="137">
        <v>1</v>
      </c>
      <c r="I49" s="119"/>
    </row>
    <row r="50" spans="1:9" ht="14.25">
      <c r="A50" s="115">
        <v>30</v>
      </c>
      <c r="B50" s="136">
        <v>20</v>
      </c>
      <c r="C50" s="136">
        <v>9</v>
      </c>
      <c r="D50" s="136">
        <v>11</v>
      </c>
      <c r="E50" s="117">
        <v>85</v>
      </c>
      <c r="F50" s="135" t="s">
        <v>210</v>
      </c>
      <c r="G50" s="136" t="s">
        <v>210</v>
      </c>
      <c r="H50" s="137" t="s">
        <v>210</v>
      </c>
      <c r="I50" s="119"/>
    </row>
    <row r="51" spans="1:9" ht="14.25">
      <c r="A51" s="115">
        <v>31</v>
      </c>
      <c r="B51" s="136">
        <v>29</v>
      </c>
      <c r="C51" s="136">
        <v>11</v>
      </c>
      <c r="D51" s="136">
        <v>18</v>
      </c>
      <c r="E51" s="117">
        <v>86</v>
      </c>
      <c r="F51" s="135">
        <v>1</v>
      </c>
      <c r="G51" s="136">
        <v>0</v>
      </c>
      <c r="H51" s="137">
        <v>1</v>
      </c>
      <c r="I51" s="119"/>
    </row>
    <row r="52" spans="1:9" ht="14.25">
      <c r="A52" s="115">
        <v>32</v>
      </c>
      <c r="B52" s="136">
        <v>16</v>
      </c>
      <c r="C52" s="136">
        <v>11</v>
      </c>
      <c r="D52" s="136">
        <v>5</v>
      </c>
      <c r="E52" s="117">
        <v>87</v>
      </c>
      <c r="F52" s="135"/>
      <c r="G52" s="136"/>
      <c r="H52" s="137"/>
      <c r="I52" s="119"/>
    </row>
    <row r="53" spans="1:9" ht="14.25">
      <c r="A53" s="115">
        <v>33</v>
      </c>
      <c r="B53" s="136">
        <v>14</v>
      </c>
      <c r="C53" s="136">
        <v>8</v>
      </c>
      <c r="D53" s="136">
        <v>6</v>
      </c>
      <c r="E53" s="117">
        <v>88</v>
      </c>
      <c r="F53" s="135"/>
      <c r="G53" s="136"/>
      <c r="H53" s="137"/>
      <c r="I53" s="119"/>
    </row>
    <row r="54" spans="1:9" ht="14.25">
      <c r="A54" s="120">
        <v>34</v>
      </c>
      <c r="B54" s="139">
        <v>11</v>
      </c>
      <c r="C54" s="139">
        <v>6</v>
      </c>
      <c r="D54" s="139">
        <v>5</v>
      </c>
      <c r="E54" s="122">
        <v>89</v>
      </c>
      <c r="F54" s="138"/>
      <c r="G54" s="139"/>
      <c r="H54" s="140"/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48</v>
      </c>
      <c r="C56" s="136">
        <v>25</v>
      </c>
      <c r="D56" s="136">
        <v>23</v>
      </c>
      <c r="E56" s="117" t="s">
        <v>256</v>
      </c>
      <c r="F56" s="135"/>
      <c r="G56" s="136"/>
      <c r="H56" s="137"/>
      <c r="I56" s="119"/>
    </row>
    <row r="57" spans="1:9" ht="14.25">
      <c r="A57" s="115">
        <v>35</v>
      </c>
      <c r="B57" s="136">
        <v>13</v>
      </c>
      <c r="C57" s="136">
        <v>7</v>
      </c>
      <c r="D57" s="136">
        <v>6</v>
      </c>
      <c r="E57" s="117">
        <v>90</v>
      </c>
      <c r="F57" s="135"/>
      <c r="G57" s="136"/>
      <c r="H57" s="137"/>
      <c r="I57" s="119"/>
    </row>
    <row r="58" spans="1:9" ht="14.25">
      <c r="A58" s="115">
        <v>36</v>
      </c>
      <c r="B58" s="136">
        <v>10</v>
      </c>
      <c r="C58" s="136">
        <v>5</v>
      </c>
      <c r="D58" s="136">
        <v>5</v>
      </c>
      <c r="E58" s="117">
        <v>91</v>
      </c>
      <c r="F58" s="135"/>
      <c r="G58" s="136"/>
      <c r="H58" s="137"/>
      <c r="I58" s="119"/>
    </row>
    <row r="59" spans="1:9" ht="14.25">
      <c r="A59" s="115">
        <v>37</v>
      </c>
      <c r="B59" s="136">
        <v>10</v>
      </c>
      <c r="C59" s="136">
        <v>4</v>
      </c>
      <c r="D59" s="136">
        <v>6</v>
      </c>
      <c r="E59" s="117">
        <v>92</v>
      </c>
      <c r="F59" s="135"/>
      <c r="G59" s="136"/>
      <c r="H59" s="137"/>
      <c r="I59" s="119"/>
    </row>
    <row r="60" spans="1:9" ht="14.25">
      <c r="A60" s="115">
        <v>38</v>
      </c>
      <c r="B60" s="136">
        <v>8</v>
      </c>
      <c r="C60" s="136">
        <v>4</v>
      </c>
      <c r="D60" s="136">
        <v>4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>
        <v>7</v>
      </c>
      <c r="C61" s="139">
        <v>5</v>
      </c>
      <c r="D61" s="139">
        <v>2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38</v>
      </c>
      <c r="C63" s="136">
        <v>21</v>
      </c>
      <c r="D63" s="136">
        <v>17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10</v>
      </c>
      <c r="C64" s="136">
        <v>6</v>
      </c>
      <c r="D64" s="136">
        <v>4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10</v>
      </c>
      <c r="C65" s="136">
        <v>5</v>
      </c>
      <c r="D65" s="136">
        <v>5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5</v>
      </c>
      <c r="C66" s="136">
        <v>3</v>
      </c>
      <c r="D66" s="136">
        <v>2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8</v>
      </c>
      <c r="C67" s="136">
        <v>4</v>
      </c>
      <c r="D67" s="136">
        <v>4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5</v>
      </c>
      <c r="C68" s="139">
        <v>3</v>
      </c>
      <c r="D68" s="139">
        <v>2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42</v>
      </c>
      <c r="C70" s="136">
        <v>29</v>
      </c>
      <c r="D70" s="136">
        <v>13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16</v>
      </c>
      <c r="C71" s="136">
        <v>13</v>
      </c>
      <c r="D71" s="136">
        <v>3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5</v>
      </c>
      <c r="C72" s="136">
        <v>2</v>
      </c>
      <c r="D72" s="136">
        <v>3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4</v>
      </c>
      <c r="C73" s="136">
        <v>3</v>
      </c>
      <c r="D73" s="136">
        <v>1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10</v>
      </c>
      <c r="C74" s="136">
        <v>7</v>
      </c>
      <c r="D74" s="136">
        <v>3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7</v>
      </c>
      <c r="C75" s="139">
        <v>4</v>
      </c>
      <c r="D75" s="139">
        <v>3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132</v>
      </c>
      <c r="G76" s="116">
        <f>C7+C14+C21</f>
        <v>67</v>
      </c>
      <c r="H76" s="110">
        <f>D7+D14+D21</f>
        <v>65</v>
      </c>
    </row>
    <row r="77" spans="1:8" ht="14.25">
      <c r="A77" s="115" t="s">
        <v>260</v>
      </c>
      <c r="B77" s="136">
        <v>35</v>
      </c>
      <c r="C77" s="136">
        <v>23</v>
      </c>
      <c r="D77" s="136">
        <v>12</v>
      </c>
      <c r="E77" s="117" t="s">
        <v>269</v>
      </c>
      <c r="F77" s="118">
        <f>B28+B35+B42+B49+B56+B63+B70+B77+F7+F14</f>
        <v>755</v>
      </c>
      <c r="G77" s="116">
        <f>C28+C35+C42+C49+C56+C63+C70+C77+G7+G14</f>
        <v>454</v>
      </c>
      <c r="H77" s="110">
        <f>D28+D35+D42+D49+D56+D63+D70+D77+H7+H14</f>
        <v>301</v>
      </c>
    </row>
    <row r="78" spans="1:8" ht="14.25">
      <c r="A78" s="115">
        <v>50</v>
      </c>
      <c r="B78" s="136">
        <v>3</v>
      </c>
      <c r="C78" s="136">
        <v>3</v>
      </c>
      <c r="D78" s="136">
        <v>0</v>
      </c>
      <c r="E78" s="117" t="s">
        <v>270</v>
      </c>
      <c r="F78" s="118">
        <f>F21+F28+F35+F42+F49+F56+F63+F70</f>
        <v>24</v>
      </c>
      <c r="G78" s="116">
        <f>G21+G28+G35+G42+G49+G56+G63+G70</f>
        <v>10</v>
      </c>
      <c r="H78" s="110">
        <f>H21+H28+H35+H42+H49+H56+H63+H70</f>
        <v>14</v>
      </c>
    </row>
    <row r="79" spans="1:8" ht="14.25">
      <c r="A79" s="115">
        <v>51</v>
      </c>
      <c r="B79" s="136">
        <v>7</v>
      </c>
      <c r="C79" s="136">
        <v>5</v>
      </c>
      <c r="D79" s="136">
        <v>2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8</v>
      </c>
      <c r="C80" s="136">
        <v>6</v>
      </c>
      <c r="D80" s="136">
        <v>2</v>
      </c>
      <c r="E80" s="117" t="s">
        <v>268</v>
      </c>
      <c r="F80" s="126">
        <f>F76/$B$5*100</f>
        <v>14.489571899012073</v>
      </c>
      <c r="G80" s="127">
        <f>G76/$C$5*100</f>
        <v>12.617702448210924</v>
      </c>
      <c r="H80" s="128">
        <f>H76/$D$5*100</f>
        <v>17.105263157894736</v>
      </c>
    </row>
    <row r="81" spans="1:8" ht="14.25">
      <c r="A81" s="115">
        <v>53</v>
      </c>
      <c r="B81" s="136">
        <v>7</v>
      </c>
      <c r="C81" s="136">
        <v>3</v>
      </c>
      <c r="D81" s="136">
        <v>4</v>
      </c>
      <c r="E81" s="117" t="s">
        <v>269</v>
      </c>
      <c r="F81" s="126">
        <f>F77/$B$5*100</f>
        <v>82.87596048298573</v>
      </c>
      <c r="G81" s="127">
        <f>G77/$C$5*100</f>
        <v>85.49905838041431</v>
      </c>
      <c r="H81" s="128">
        <f>H77/$D$5*100</f>
        <v>79.21052631578948</v>
      </c>
    </row>
    <row r="82" spans="1:8" ht="15" thickBot="1">
      <c r="A82" s="129">
        <v>54</v>
      </c>
      <c r="B82" s="141">
        <v>10</v>
      </c>
      <c r="C82" s="141">
        <v>6</v>
      </c>
      <c r="D82" s="141">
        <v>4</v>
      </c>
      <c r="E82" s="131" t="s">
        <v>270</v>
      </c>
      <c r="F82" s="132">
        <f>F78/$B$5*100</f>
        <v>2.634467618002195</v>
      </c>
      <c r="G82" s="133">
        <f>G78/$C$5*100</f>
        <v>1.8832391713747645</v>
      </c>
      <c r="H82" s="134">
        <f>H78/$D$5*100</f>
        <v>3.684210526315789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2" customWidth="1"/>
    <col min="2" max="5" width="14.625" style="101" customWidth="1"/>
    <col min="6" max="6" width="14.625" style="102" customWidth="1"/>
    <col min="7" max="8" width="14.625" style="101" customWidth="1"/>
    <col min="9" max="16384" width="9.00390625" style="101" customWidth="1"/>
  </cols>
  <sheetData>
    <row r="1" spans="1:5" ht="14.25">
      <c r="A1" s="101" t="s">
        <v>295</v>
      </c>
      <c r="E1" s="213"/>
    </row>
    <row r="2" ht="10.5" customHeight="1">
      <c r="A2" s="101"/>
    </row>
    <row r="3" ht="15" thickBot="1">
      <c r="A3" s="101" t="s">
        <v>262</v>
      </c>
    </row>
    <row r="4" spans="1:8" ht="14.25">
      <c r="A4" s="103" t="s">
        <v>263</v>
      </c>
      <c r="B4" s="104" t="s">
        <v>5</v>
      </c>
      <c r="C4" s="104" t="s">
        <v>233</v>
      </c>
      <c r="D4" s="104" t="s">
        <v>234</v>
      </c>
      <c r="E4" s="105" t="s">
        <v>263</v>
      </c>
      <c r="F4" s="105" t="s">
        <v>5</v>
      </c>
      <c r="G4" s="105" t="s">
        <v>233</v>
      </c>
      <c r="H4" s="106" t="s">
        <v>234</v>
      </c>
    </row>
    <row r="5" spans="1:8" ht="14.25">
      <c r="A5" s="107" t="s">
        <v>5</v>
      </c>
      <c r="B5" s="108">
        <f>SUM(B7,B14,B21,B28,B35,B42,B49,B56,B63,B70,B77,F7,F14,F21,F28,F35,F42,F49,F56,F63,F70,F71)</f>
        <v>1802</v>
      </c>
      <c r="C5" s="108">
        <f>SUM(C7,C14,C21,C28,C35,C42,C49,C56,C63,C70,C77,G7,G14,G21,G28,G35,G42,G49,G56,G63,G70,G71)</f>
        <v>387</v>
      </c>
      <c r="D5" s="109">
        <f>SUM(D7,D14,D21,D28,D35,D42,D49,D56,D63,D70,D77,H7,H14,H21,H28,H35,H42,H49,H56,H63,H70,H71)</f>
        <v>1415</v>
      </c>
      <c r="E5" s="110"/>
      <c r="F5" s="111"/>
      <c r="G5" s="110"/>
      <c r="H5" s="110"/>
    </row>
    <row r="6" spans="1:8" ht="10.5" customHeight="1">
      <c r="A6" s="112"/>
      <c r="B6" s="113"/>
      <c r="C6" s="113"/>
      <c r="D6" s="113"/>
      <c r="E6" s="110"/>
      <c r="F6" s="111"/>
      <c r="G6" s="110"/>
      <c r="H6" s="110"/>
    </row>
    <row r="7" spans="1:9" ht="14.25">
      <c r="A7" s="115" t="s">
        <v>241</v>
      </c>
      <c r="B7" s="136">
        <v>37</v>
      </c>
      <c r="C7" s="136">
        <v>19</v>
      </c>
      <c r="D7" s="136">
        <v>18</v>
      </c>
      <c r="E7" s="117" t="s">
        <v>242</v>
      </c>
      <c r="F7" s="135">
        <v>17</v>
      </c>
      <c r="G7" s="136">
        <v>11</v>
      </c>
      <c r="H7" s="137">
        <v>6</v>
      </c>
      <c r="I7" s="119"/>
    </row>
    <row r="8" spans="1:9" ht="14.25">
      <c r="A8" s="115">
        <v>0</v>
      </c>
      <c r="B8" s="136">
        <v>2</v>
      </c>
      <c r="C8" s="136">
        <v>1</v>
      </c>
      <c r="D8" s="136">
        <v>1</v>
      </c>
      <c r="E8" s="117">
        <v>55</v>
      </c>
      <c r="F8" s="135">
        <v>5</v>
      </c>
      <c r="G8" s="136">
        <v>5</v>
      </c>
      <c r="H8" s="137">
        <v>0</v>
      </c>
      <c r="I8" s="119"/>
    </row>
    <row r="9" spans="1:9" ht="14.25">
      <c r="A9" s="115">
        <v>1</v>
      </c>
      <c r="B9" s="136">
        <v>8</v>
      </c>
      <c r="C9" s="136">
        <v>5</v>
      </c>
      <c r="D9" s="136">
        <v>3</v>
      </c>
      <c r="E9" s="117">
        <v>56</v>
      </c>
      <c r="F9" s="135">
        <v>6</v>
      </c>
      <c r="G9" s="136">
        <v>2</v>
      </c>
      <c r="H9" s="137">
        <v>4</v>
      </c>
      <c r="I9" s="119"/>
    </row>
    <row r="10" spans="1:9" ht="14.25">
      <c r="A10" s="115">
        <v>2</v>
      </c>
      <c r="B10" s="136">
        <v>10</v>
      </c>
      <c r="C10" s="136">
        <v>4</v>
      </c>
      <c r="D10" s="136">
        <v>6</v>
      </c>
      <c r="E10" s="117">
        <v>57</v>
      </c>
      <c r="F10" s="135">
        <v>2</v>
      </c>
      <c r="G10" s="136">
        <v>2</v>
      </c>
      <c r="H10" s="137">
        <v>0</v>
      </c>
      <c r="I10" s="119"/>
    </row>
    <row r="11" spans="1:9" ht="14.25">
      <c r="A11" s="115">
        <v>3</v>
      </c>
      <c r="B11" s="136">
        <v>10</v>
      </c>
      <c r="C11" s="136">
        <v>5</v>
      </c>
      <c r="D11" s="136">
        <v>5</v>
      </c>
      <c r="E11" s="117">
        <v>58</v>
      </c>
      <c r="F11" s="135">
        <v>2</v>
      </c>
      <c r="G11" s="136">
        <v>0</v>
      </c>
      <c r="H11" s="137">
        <v>2</v>
      </c>
      <c r="I11" s="119"/>
    </row>
    <row r="12" spans="1:9" ht="14.25">
      <c r="A12" s="120">
        <v>4</v>
      </c>
      <c r="B12" s="139">
        <v>7</v>
      </c>
      <c r="C12" s="139">
        <v>4</v>
      </c>
      <c r="D12" s="139">
        <v>3</v>
      </c>
      <c r="E12" s="122">
        <v>59</v>
      </c>
      <c r="F12" s="138">
        <v>2</v>
      </c>
      <c r="G12" s="139">
        <v>2</v>
      </c>
      <c r="H12" s="140">
        <v>0</v>
      </c>
      <c r="I12" s="119"/>
    </row>
    <row r="13" spans="1:9" ht="10.5" customHeight="1">
      <c r="A13" s="115"/>
      <c r="B13" s="136"/>
      <c r="C13" s="136"/>
      <c r="D13" s="136"/>
      <c r="E13" s="117"/>
      <c r="F13" s="135"/>
      <c r="G13" s="136"/>
      <c r="H13" s="137"/>
      <c r="I13" s="119"/>
    </row>
    <row r="14" spans="1:9" ht="14.25">
      <c r="A14" s="115" t="s">
        <v>243</v>
      </c>
      <c r="B14" s="136">
        <v>44</v>
      </c>
      <c r="C14" s="136">
        <v>27</v>
      </c>
      <c r="D14" s="136">
        <v>17</v>
      </c>
      <c r="E14" s="117" t="s">
        <v>244</v>
      </c>
      <c r="F14" s="135">
        <v>6</v>
      </c>
      <c r="G14" s="136">
        <v>4</v>
      </c>
      <c r="H14" s="137">
        <v>2</v>
      </c>
      <c r="I14" s="119"/>
    </row>
    <row r="15" spans="1:9" ht="14.25">
      <c r="A15" s="115">
        <v>5</v>
      </c>
      <c r="B15" s="136">
        <v>11</v>
      </c>
      <c r="C15" s="136">
        <v>7</v>
      </c>
      <c r="D15" s="136">
        <v>4</v>
      </c>
      <c r="E15" s="117">
        <v>60</v>
      </c>
      <c r="F15" s="135">
        <v>2</v>
      </c>
      <c r="G15" s="136">
        <v>1</v>
      </c>
      <c r="H15" s="137">
        <v>1</v>
      </c>
      <c r="I15" s="119"/>
    </row>
    <row r="16" spans="1:9" ht="14.25">
      <c r="A16" s="115">
        <v>6</v>
      </c>
      <c r="B16" s="136">
        <v>12</v>
      </c>
      <c r="C16" s="136">
        <v>10</v>
      </c>
      <c r="D16" s="136">
        <v>2</v>
      </c>
      <c r="E16" s="117">
        <v>61</v>
      </c>
      <c r="F16" s="135">
        <v>1</v>
      </c>
      <c r="G16" s="136">
        <v>1</v>
      </c>
      <c r="H16" s="137">
        <v>0</v>
      </c>
      <c r="I16" s="119"/>
    </row>
    <row r="17" spans="1:9" ht="14.25">
      <c r="A17" s="115">
        <v>7</v>
      </c>
      <c r="B17" s="136">
        <v>8</v>
      </c>
      <c r="C17" s="136">
        <v>3</v>
      </c>
      <c r="D17" s="136">
        <v>5</v>
      </c>
      <c r="E17" s="117">
        <v>62</v>
      </c>
      <c r="F17" s="135">
        <v>2</v>
      </c>
      <c r="G17" s="136">
        <v>2</v>
      </c>
      <c r="H17" s="137">
        <v>0</v>
      </c>
      <c r="I17" s="119"/>
    </row>
    <row r="18" spans="1:9" ht="14.25">
      <c r="A18" s="115">
        <v>8</v>
      </c>
      <c r="B18" s="136">
        <v>6</v>
      </c>
      <c r="C18" s="136">
        <v>4</v>
      </c>
      <c r="D18" s="136">
        <v>2</v>
      </c>
      <c r="E18" s="117">
        <v>63</v>
      </c>
      <c r="F18" s="135" t="s">
        <v>210</v>
      </c>
      <c r="G18" s="136" t="s">
        <v>210</v>
      </c>
      <c r="H18" s="137" t="s">
        <v>210</v>
      </c>
      <c r="I18" s="119"/>
    </row>
    <row r="19" spans="1:9" ht="14.25">
      <c r="A19" s="120">
        <v>9</v>
      </c>
      <c r="B19" s="139">
        <v>7</v>
      </c>
      <c r="C19" s="139">
        <v>3</v>
      </c>
      <c r="D19" s="139">
        <v>4</v>
      </c>
      <c r="E19" s="122">
        <v>64</v>
      </c>
      <c r="F19" s="138">
        <v>1</v>
      </c>
      <c r="G19" s="139">
        <v>0</v>
      </c>
      <c r="H19" s="140">
        <v>1</v>
      </c>
      <c r="I19" s="119"/>
    </row>
    <row r="20" spans="1:9" ht="10.5" customHeight="1">
      <c r="A20" s="115"/>
      <c r="B20" s="136"/>
      <c r="C20" s="136"/>
      <c r="D20" s="136"/>
      <c r="E20" s="117"/>
      <c r="F20" s="135"/>
      <c r="G20" s="136"/>
      <c r="H20" s="137"/>
      <c r="I20" s="119"/>
    </row>
    <row r="21" spans="1:9" ht="14.25">
      <c r="A21" s="115" t="s">
        <v>245</v>
      </c>
      <c r="B21" s="136">
        <v>26</v>
      </c>
      <c r="C21" s="136">
        <v>10</v>
      </c>
      <c r="D21" s="136">
        <v>16</v>
      </c>
      <c r="E21" s="117" t="s">
        <v>246</v>
      </c>
      <c r="F21" s="135">
        <v>3</v>
      </c>
      <c r="G21" s="136">
        <v>3</v>
      </c>
      <c r="H21" s="137">
        <v>0</v>
      </c>
      <c r="I21" s="119"/>
    </row>
    <row r="22" spans="1:9" ht="14.25">
      <c r="A22" s="115">
        <v>10</v>
      </c>
      <c r="B22" s="136">
        <v>5</v>
      </c>
      <c r="C22" s="136">
        <v>2</v>
      </c>
      <c r="D22" s="136">
        <v>3</v>
      </c>
      <c r="E22" s="117">
        <v>65</v>
      </c>
      <c r="F22" s="135">
        <v>1</v>
      </c>
      <c r="G22" s="136">
        <v>1</v>
      </c>
      <c r="H22" s="137">
        <v>0</v>
      </c>
      <c r="I22" s="119"/>
    </row>
    <row r="23" spans="1:9" ht="14.25">
      <c r="A23" s="115">
        <v>11</v>
      </c>
      <c r="B23" s="136">
        <v>7</v>
      </c>
      <c r="C23" s="136">
        <v>2</v>
      </c>
      <c r="D23" s="136">
        <v>5</v>
      </c>
      <c r="E23" s="117">
        <v>66</v>
      </c>
      <c r="F23" s="135">
        <v>1</v>
      </c>
      <c r="G23" s="136">
        <v>1</v>
      </c>
      <c r="H23" s="137">
        <v>0</v>
      </c>
      <c r="I23" s="119"/>
    </row>
    <row r="24" spans="1:9" ht="14.25">
      <c r="A24" s="115">
        <v>12</v>
      </c>
      <c r="B24" s="136">
        <v>7</v>
      </c>
      <c r="C24" s="136">
        <v>1</v>
      </c>
      <c r="D24" s="136">
        <v>6</v>
      </c>
      <c r="E24" s="117">
        <v>67</v>
      </c>
      <c r="F24" s="135" t="s">
        <v>210</v>
      </c>
      <c r="G24" s="136" t="s">
        <v>210</v>
      </c>
      <c r="H24" s="137" t="s">
        <v>210</v>
      </c>
      <c r="I24" s="119"/>
    </row>
    <row r="25" spans="1:9" ht="14.25">
      <c r="A25" s="115">
        <v>13</v>
      </c>
      <c r="B25" s="136">
        <v>6</v>
      </c>
      <c r="C25" s="136">
        <v>5</v>
      </c>
      <c r="D25" s="136">
        <v>1</v>
      </c>
      <c r="E25" s="117">
        <v>68</v>
      </c>
      <c r="F25" s="135" t="s">
        <v>210</v>
      </c>
      <c r="G25" s="136" t="s">
        <v>210</v>
      </c>
      <c r="H25" s="137" t="s">
        <v>210</v>
      </c>
      <c r="I25" s="119"/>
    </row>
    <row r="26" spans="1:9" ht="14.25">
      <c r="A26" s="120">
        <v>14</v>
      </c>
      <c r="B26" s="139">
        <v>1</v>
      </c>
      <c r="C26" s="139">
        <v>0</v>
      </c>
      <c r="D26" s="139">
        <v>1</v>
      </c>
      <c r="E26" s="122">
        <v>69</v>
      </c>
      <c r="F26" s="138">
        <v>1</v>
      </c>
      <c r="G26" s="139">
        <v>1</v>
      </c>
      <c r="H26" s="140">
        <v>0</v>
      </c>
      <c r="I26" s="119"/>
    </row>
    <row r="27" spans="1:9" ht="10.5" customHeight="1">
      <c r="A27" s="115"/>
      <c r="B27" s="136"/>
      <c r="C27" s="136"/>
      <c r="D27" s="136"/>
      <c r="E27" s="117"/>
      <c r="F27" s="135"/>
      <c r="G27" s="136"/>
      <c r="H27" s="137"/>
      <c r="I27" s="119"/>
    </row>
    <row r="28" spans="1:9" ht="14.25">
      <c r="A28" s="115" t="s">
        <v>247</v>
      </c>
      <c r="B28" s="136">
        <v>32</v>
      </c>
      <c r="C28" s="136">
        <v>4</v>
      </c>
      <c r="D28" s="136">
        <v>28</v>
      </c>
      <c r="E28" s="117" t="s">
        <v>248</v>
      </c>
      <c r="F28" s="135">
        <v>0</v>
      </c>
      <c r="G28" s="136">
        <v>0</v>
      </c>
      <c r="H28" s="137">
        <v>0</v>
      </c>
      <c r="I28" s="119"/>
    </row>
    <row r="29" spans="1:9" ht="14.25">
      <c r="A29" s="115">
        <v>15</v>
      </c>
      <c r="B29" s="136">
        <v>3</v>
      </c>
      <c r="C29" s="136">
        <v>0</v>
      </c>
      <c r="D29" s="136">
        <v>3</v>
      </c>
      <c r="E29" s="117">
        <v>70</v>
      </c>
      <c r="F29" s="135" t="s">
        <v>210</v>
      </c>
      <c r="G29" s="136" t="s">
        <v>210</v>
      </c>
      <c r="H29" s="137" t="s">
        <v>210</v>
      </c>
      <c r="I29" s="119"/>
    </row>
    <row r="30" spans="1:9" ht="14.25">
      <c r="A30" s="115">
        <v>16</v>
      </c>
      <c r="B30" s="136">
        <v>3</v>
      </c>
      <c r="C30" s="136">
        <v>1</v>
      </c>
      <c r="D30" s="136">
        <v>2</v>
      </c>
      <c r="E30" s="117">
        <v>71</v>
      </c>
      <c r="F30" s="135" t="s">
        <v>210</v>
      </c>
      <c r="G30" s="136" t="s">
        <v>210</v>
      </c>
      <c r="H30" s="137" t="s">
        <v>210</v>
      </c>
      <c r="I30" s="119"/>
    </row>
    <row r="31" spans="1:9" ht="14.25">
      <c r="A31" s="115">
        <v>17</v>
      </c>
      <c r="B31" s="136">
        <v>3</v>
      </c>
      <c r="C31" s="136">
        <v>1</v>
      </c>
      <c r="D31" s="136">
        <v>2</v>
      </c>
      <c r="E31" s="117">
        <v>72</v>
      </c>
      <c r="F31" s="135" t="s">
        <v>210</v>
      </c>
      <c r="G31" s="136" t="s">
        <v>210</v>
      </c>
      <c r="H31" s="137" t="s">
        <v>210</v>
      </c>
      <c r="I31" s="119"/>
    </row>
    <row r="32" spans="1:9" ht="14.25">
      <c r="A32" s="115">
        <v>18</v>
      </c>
      <c r="B32" s="136">
        <v>1</v>
      </c>
      <c r="C32" s="136">
        <v>1</v>
      </c>
      <c r="D32" s="136">
        <v>0</v>
      </c>
      <c r="E32" s="117">
        <v>73</v>
      </c>
      <c r="F32" s="135" t="s">
        <v>210</v>
      </c>
      <c r="G32" s="136" t="s">
        <v>210</v>
      </c>
      <c r="H32" s="137" t="s">
        <v>210</v>
      </c>
      <c r="I32" s="119"/>
    </row>
    <row r="33" spans="1:9" ht="14.25">
      <c r="A33" s="120">
        <v>19</v>
      </c>
      <c r="B33" s="139">
        <v>22</v>
      </c>
      <c r="C33" s="139">
        <v>1</v>
      </c>
      <c r="D33" s="139">
        <v>21</v>
      </c>
      <c r="E33" s="122">
        <v>74</v>
      </c>
      <c r="F33" s="138" t="s">
        <v>210</v>
      </c>
      <c r="G33" s="139" t="s">
        <v>210</v>
      </c>
      <c r="H33" s="140" t="s">
        <v>210</v>
      </c>
      <c r="I33" s="119"/>
    </row>
    <row r="34" spans="1:9" ht="10.5" customHeight="1">
      <c r="A34" s="115"/>
      <c r="B34" s="136"/>
      <c r="C34" s="136"/>
      <c r="D34" s="136"/>
      <c r="E34" s="117"/>
      <c r="F34" s="135"/>
      <c r="G34" s="136"/>
      <c r="H34" s="137"/>
      <c r="I34" s="119"/>
    </row>
    <row r="35" spans="1:9" ht="14.25">
      <c r="A35" s="115" t="s">
        <v>249</v>
      </c>
      <c r="B35" s="136">
        <v>593</v>
      </c>
      <c r="C35" s="136">
        <v>63</v>
      </c>
      <c r="D35" s="136">
        <v>530</v>
      </c>
      <c r="E35" s="117" t="s">
        <v>250</v>
      </c>
      <c r="F35" s="135">
        <v>1</v>
      </c>
      <c r="G35" s="136">
        <v>0</v>
      </c>
      <c r="H35" s="137">
        <v>1</v>
      </c>
      <c r="I35" s="119"/>
    </row>
    <row r="36" spans="1:9" ht="14.25">
      <c r="A36" s="115">
        <v>20</v>
      </c>
      <c r="B36" s="136">
        <v>64</v>
      </c>
      <c r="C36" s="136">
        <v>2</v>
      </c>
      <c r="D36" s="136">
        <v>62</v>
      </c>
      <c r="E36" s="117">
        <v>75</v>
      </c>
      <c r="F36" s="135" t="s">
        <v>210</v>
      </c>
      <c r="G36" s="136" t="s">
        <v>210</v>
      </c>
      <c r="H36" s="137" t="s">
        <v>210</v>
      </c>
      <c r="I36" s="119"/>
    </row>
    <row r="37" spans="1:9" ht="14.25">
      <c r="A37" s="115">
        <v>21</v>
      </c>
      <c r="B37" s="136">
        <v>107</v>
      </c>
      <c r="C37" s="136">
        <v>13</v>
      </c>
      <c r="D37" s="136">
        <v>94</v>
      </c>
      <c r="E37" s="117">
        <v>76</v>
      </c>
      <c r="F37" s="135" t="s">
        <v>210</v>
      </c>
      <c r="G37" s="136" t="s">
        <v>210</v>
      </c>
      <c r="H37" s="137" t="s">
        <v>210</v>
      </c>
      <c r="I37" s="119"/>
    </row>
    <row r="38" spans="1:9" ht="14.25">
      <c r="A38" s="115">
        <v>22</v>
      </c>
      <c r="B38" s="136">
        <v>104</v>
      </c>
      <c r="C38" s="136">
        <v>13</v>
      </c>
      <c r="D38" s="136">
        <v>91</v>
      </c>
      <c r="E38" s="117">
        <v>77</v>
      </c>
      <c r="F38" s="135">
        <v>1</v>
      </c>
      <c r="G38" s="136">
        <v>0</v>
      </c>
      <c r="H38" s="137">
        <v>1</v>
      </c>
      <c r="I38" s="119"/>
    </row>
    <row r="39" spans="1:9" ht="14.25">
      <c r="A39" s="115">
        <v>23</v>
      </c>
      <c r="B39" s="136">
        <v>153</v>
      </c>
      <c r="C39" s="136">
        <v>13</v>
      </c>
      <c r="D39" s="136">
        <v>140</v>
      </c>
      <c r="E39" s="117">
        <v>78</v>
      </c>
      <c r="F39" s="135" t="s">
        <v>210</v>
      </c>
      <c r="G39" s="136" t="s">
        <v>210</v>
      </c>
      <c r="H39" s="137" t="s">
        <v>210</v>
      </c>
      <c r="I39" s="119"/>
    </row>
    <row r="40" spans="1:9" ht="14.25">
      <c r="A40" s="120">
        <v>24</v>
      </c>
      <c r="B40" s="139">
        <v>165</v>
      </c>
      <c r="C40" s="139">
        <v>22</v>
      </c>
      <c r="D40" s="139">
        <v>143</v>
      </c>
      <c r="E40" s="122">
        <v>79</v>
      </c>
      <c r="F40" s="138" t="s">
        <v>210</v>
      </c>
      <c r="G40" s="139" t="s">
        <v>210</v>
      </c>
      <c r="H40" s="140" t="s">
        <v>210</v>
      </c>
      <c r="I40" s="119"/>
    </row>
    <row r="41" spans="1:9" ht="10.5" customHeight="1">
      <c r="A41" s="115"/>
      <c r="B41" s="136"/>
      <c r="C41" s="136"/>
      <c r="D41" s="136"/>
      <c r="E41" s="117"/>
      <c r="F41" s="135"/>
      <c r="G41" s="136"/>
      <c r="H41" s="137"/>
      <c r="I41" s="119"/>
    </row>
    <row r="42" spans="1:9" ht="14.25">
      <c r="A42" s="115" t="s">
        <v>251</v>
      </c>
      <c r="B42" s="136">
        <v>540</v>
      </c>
      <c r="C42" s="136">
        <v>85</v>
      </c>
      <c r="D42" s="136">
        <v>455</v>
      </c>
      <c r="E42" s="117" t="s">
        <v>252</v>
      </c>
      <c r="F42" s="135">
        <v>1</v>
      </c>
      <c r="G42" s="136">
        <v>0</v>
      </c>
      <c r="H42" s="137">
        <v>1</v>
      </c>
      <c r="I42" s="119"/>
    </row>
    <row r="43" spans="1:9" ht="14.25">
      <c r="A43" s="115">
        <v>25</v>
      </c>
      <c r="B43" s="136">
        <v>153</v>
      </c>
      <c r="C43" s="136">
        <v>23</v>
      </c>
      <c r="D43" s="136">
        <v>130</v>
      </c>
      <c r="E43" s="117">
        <v>80</v>
      </c>
      <c r="F43" s="135" t="s">
        <v>210</v>
      </c>
      <c r="G43" s="136" t="s">
        <v>210</v>
      </c>
      <c r="H43" s="137" t="s">
        <v>210</v>
      </c>
      <c r="I43" s="119"/>
    </row>
    <row r="44" spans="1:9" ht="14.25">
      <c r="A44" s="115">
        <v>26</v>
      </c>
      <c r="B44" s="136">
        <v>145</v>
      </c>
      <c r="C44" s="136">
        <v>26</v>
      </c>
      <c r="D44" s="136">
        <v>119</v>
      </c>
      <c r="E44" s="117">
        <v>81</v>
      </c>
      <c r="F44" s="135">
        <v>1</v>
      </c>
      <c r="G44" s="136">
        <v>0</v>
      </c>
      <c r="H44" s="137">
        <v>1</v>
      </c>
      <c r="I44" s="119"/>
    </row>
    <row r="45" spans="1:9" ht="14.25">
      <c r="A45" s="115">
        <v>27</v>
      </c>
      <c r="B45" s="136">
        <v>108</v>
      </c>
      <c r="C45" s="136">
        <v>18</v>
      </c>
      <c r="D45" s="136">
        <v>90</v>
      </c>
      <c r="E45" s="117">
        <v>82</v>
      </c>
      <c r="F45" s="135"/>
      <c r="G45" s="136"/>
      <c r="H45" s="137"/>
      <c r="I45" s="119"/>
    </row>
    <row r="46" spans="1:9" ht="14.25">
      <c r="A46" s="115">
        <v>28</v>
      </c>
      <c r="B46" s="136">
        <v>65</v>
      </c>
      <c r="C46" s="136">
        <v>9</v>
      </c>
      <c r="D46" s="136">
        <v>56</v>
      </c>
      <c r="E46" s="117">
        <v>83</v>
      </c>
      <c r="F46" s="135"/>
      <c r="G46" s="136"/>
      <c r="H46" s="137"/>
      <c r="I46" s="119"/>
    </row>
    <row r="47" spans="1:9" ht="14.25">
      <c r="A47" s="120">
        <v>29</v>
      </c>
      <c r="B47" s="139">
        <v>69</v>
      </c>
      <c r="C47" s="139">
        <v>9</v>
      </c>
      <c r="D47" s="139">
        <v>60</v>
      </c>
      <c r="E47" s="122">
        <v>84</v>
      </c>
      <c r="F47" s="138"/>
      <c r="G47" s="139"/>
      <c r="H47" s="140"/>
      <c r="I47" s="119"/>
    </row>
    <row r="48" spans="1:9" ht="10.5" customHeight="1">
      <c r="A48" s="115"/>
      <c r="B48" s="136"/>
      <c r="C48" s="136"/>
      <c r="D48" s="136"/>
      <c r="E48" s="117"/>
      <c r="F48" s="135"/>
      <c r="G48" s="136"/>
      <c r="H48" s="137"/>
      <c r="I48" s="119"/>
    </row>
    <row r="49" spans="1:9" ht="14.25">
      <c r="A49" s="115" t="s">
        <v>253</v>
      </c>
      <c r="B49" s="136">
        <v>295</v>
      </c>
      <c r="C49" s="136">
        <v>65</v>
      </c>
      <c r="D49" s="136">
        <v>230</v>
      </c>
      <c r="E49" s="117" t="s">
        <v>254</v>
      </c>
      <c r="F49" s="135"/>
      <c r="G49" s="136"/>
      <c r="H49" s="137"/>
      <c r="I49" s="119"/>
    </row>
    <row r="50" spans="1:9" ht="14.25">
      <c r="A50" s="115">
        <v>30</v>
      </c>
      <c r="B50" s="136">
        <v>80</v>
      </c>
      <c r="C50" s="136">
        <v>19</v>
      </c>
      <c r="D50" s="136">
        <v>61</v>
      </c>
      <c r="E50" s="117">
        <v>85</v>
      </c>
      <c r="F50" s="135"/>
      <c r="G50" s="136"/>
      <c r="H50" s="137"/>
      <c r="I50" s="119"/>
    </row>
    <row r="51" spans="1:9" ht="14.25">
      <c r="A51" s="115">
        <v>31</v>
      </c>
      <c r="B51" s="136">
        <v>72</v>
      </c>
      <c r="C51" s="136">
        <v>17</v>
      </c>
      <c r="D51" s="136">
        <v>55</v>
      </c>
      <c r="E51" s="117">
        <v>86</v>
      </c>
      <c r="F51" s="135"/>
      <c r="G51" s="136"/>
      <c r="H51" s="137"/>
      <c r="I51" s="119"/>
    </row>
    <row r="52" spans="1:9" ht="14.25">
      <c r="A52" s="115">
        <v>32</v>
      </c>
      <c r="B52" s="136">
        <v>47</v>
      </c>
      <c r="C52" s="136">
        <v>9</v>
      </c>
      <c r="D52" s="136">
        <v>38</v>
      </c>
      <c r="E52" s="117">
        <v>87</v>
      </c>
      <c r="F52" s="135"/>
      <c r="G52" s="136"/>
      <c r="H52" s="137"/>
      <c r="I52" s="119"/>
    </row>
    <row r="53" spans="1:9" ht="14.25">
      <c r="A53" s="115">
        <v>33</v>
      </c>
      <c r="B53" s="136">
        <v>52</v>
      </c>
      <c r="C53" s="136">
        <v>11</v>
      </c>
      <c r="D53" s="136">
        <v>41</v>
      </c>
      <c r="E53" s="117">
        <v>88</v>
      </c>
      <c r="F53" s="135"/>
      <c r="G53" s="136"/>
      <c r="H53" s="137"/>
      <c r="I53" s="119"/>
    </row>
    <row r="54" spans="1:9" ht="14.25">
      <c r="A54" s="120">
        <v>34</v>
      </c>
      <c r="B54" s="139">
        <v>44</v>
      </c>
      <c r="C54" s="139">
        <v>9</v>
      </c>
      <c r="D54" s="139">
        <v>35</v>
      </c>
      <c r="E54" s="122">
        <v>89</v>
      </c>
      <c r="F54" s="138"/>
      <c r="G54" s="139"/>
      <c r="H54" s="140"/>
      <c r="I54" s="119"/>
    </row>
    <row r="55" spans="1:9" ht="10.5" customHeight="1">
      <c r="A55" s="115"/>
      <c r="B55" s="136"/>
      <c r="C55" s="136"/>
      <c r="D55" s="136"/>
      <c r="E55" s="117"/>
      <c r="F55" s="135"/>
      <c r="G55" s="136"/>
      <c r="H55" s="137"/>
      <c r="I55" s="119"/>
    </row>
    <row r="56" spans="1:9" ht="14.25">
      <c r="A56" s="115" t="s">
        <v>255</v>
      </c>
      <c r="B56" s="136">
        <v>120</v>
      </c>
      <c r="C56" s="136">
        <v>44</v>
      </c>
      <c r="D56" s="136">
        <v>76</v>
      </c>
      <c r="E56" s="117" t="s">
        <v>256</v>
      </c>
      <c r="F56" s="135"/>
      <c r="G56" s="136"/>
      <c r="H56" s="137"/>
      <c r="I56" s="119"/>
    </row>
    <row r="57" spans="1:9" ht="14.25">
      <c r="A57" s="115">
        <v>35</v>
      </c>
      <c r="B57" s="136">
        <v>32</v>
      </c>
      <c r="C57" s="136">
        <v>14</v>
      </c>
      <c r="D57" s="136">
        <v>18</v>
      </c>
      <c r="E57" s="117">
        <v>90</v>
      </c>
      <c r="F57" s="135"/>
      <c r="G57" s="136"/>
      <c r="H57" s="137"/>
      <c r="I57" s="119"/>
    </row>
    <row r="58" spans="1:9" ht="14.25">
      <c r="A58" s="115">
        <v>36</v>
      </c>
      <c r="B58" s="136">
        <v>29</v>
      </c>
      <c r="C58" s="136">
        <v>8</v>
      </c>
      <c r="D58" s="136">
        <v>21</v>
      </c>
      <c r="E58" s="117">
        <v>91</v>
      </c>
      <c r="F58" s="135"/>
      <c r="G58" s="136"/>
      <c r="H58" s="137"/>
      <c r="I58" s="119"/>
    </row>
    <row r="59" spans="1:9" ht="14.25">
      <c r="A59" s="115">
        <v>37</v>
      </c>
      <c r="B59" s="136">
        <v>23</v>
      </c>
      <c r="C59" s="136">
        <v>5</v>
      </c>
      <c r="D59" s="136">
        <v>18</v>
      </c>
      <c r="E59" s="117">
        <v>92</v>
      </c>
      <c r="F59" s="135"/>
      <c r="G59" s="136"/>
      <c r="H59" s="137"/>
      <c r="I59" s="119"/>
    </row>
    <row r="60" spans="1:9" ht="14.25">
      <c r="A60" s="115">
        <v>38</v>
      </c>
      <c r="B60" s="136">
        <v>24</v>
      </c>
      <c r="C60" s="136">
        <v>12</v>
      </c>
      <c r="D60" s="136">
        <v>12</v>
      </c>
      <c r="E60" s="117">
        <v>93</v>
      </c>
      <c r="F60" s="135"/>
      <c r="G60" s="136"/>
      <c r="H60" s="137"/>
      <c r="I60" s="119"/>
    </row>
    <row r="61" spans="1:9" ht="14.25">
      <c r="A61" s="120">
        <v>39</v>
      </c>
      <c r="B61" s="139">
        <v>12</v>
      </c>
      <c r="C61" s="139">
        <v>5</v>
      </c>
      <c r="D61" s="139">
        <v>7</v>
      </c>
      <c r="E61" s="122">
        <v>94</v>
      </c>
      <c r="F61" s="138"/>
      <c r="G61" s="139"/>
      <c r="H61" s="140"/>
      <c r="I61" s="119"/>
    </row>
    <row r="62" spans="1:9" ht="10.5" customHeight="1">
      <c r="A62" s="115"/>
      <c r="B62" s="136"/>
      <c r="C62" s="136"/>
      <c r="D62" s="136"/>
      <c r="E62" s="117"/>
      <c r="F62" s="135"/>
      <c r="G62" s="136"/>
      <c r="H62" s="137"/>
      <c r="I62" s="119"/>
    </row>
    <row r="63" spans="1:9" ht="14.25">
      <c r="A63" s="115" t="s">
        <v>257</v>
      </c>
      <c r="B63" s="136">
        <v>44</v>
      </c>
      <c r="C63" s="136">
        <v>24</v>
      </c>
      <c r="D63" s="136">
        <v>20</v>
      </c>
      <c r="E63" s="117" t="s">
        <v>258</v>
      </c>
      <c r="F63" s="135"/>
      <c r="G63" s="136"/>
      <c r="H63" s="137"/>
      <c r="I63" s="119"/>
    </row>
    <row r="64" spans="1:9" ht="14.25">
      <c r="A64" s="115">
        <v>40</v>
      </c>
      <c r="B64" s="136">
        <v>21</v>
      </c>
      <c r="C64" s="136">
        <v>12</v>
      </c>
      <c r="D64" s="136">
        <v>9</v>
      </c>
      <c r="E64" s="117">
        <v>95</v>
      </c>
      <c r="F64" s="135"/>
      <c r="G64" s="136"/>
      <c r="H64" s="137"/>
      <c r="I64" s="119"/>
    </row>
    <row r="65" spans="1:9" ht="14.25">
      <c r="A65" s="115">
        <v>41</v>
      </c>
      <c r="B65" s="136">
        <v>7</v>
      </c>
      <c r="C65" s="136">
        <v>3</v>
      </c>
      <c r="D65" s="136">
        <v>4</v>
      </c>
      <c r="E65" s="117">
        <v>96</v>
      </c>
      <c r="F65" s="135"/>
      <c r="G65" s="136"/>
      <c r="H65" s="137"/>
      <c r="I65" s="119"/>
    </row>
    <row r="66" spans="1:9" ht="14.25">
      <c r="A66" s="115">
        <v>42</v>
      </c>
      <c r="B66" s="136">
        <v>7</v>
      </c>
      <c r="C66" s="136">
        <v>4</v>
      </c>
      <c r="D66" s="136">
        <v>3</v>
      </c>
      <c r="E66" s="117">
        <v>97</v>
      </c>
      <c r="F66" s="135"/>
      <c r="G66" s="136"/>
      <c r="H66" s="137"/>
      <c r="I66" s="119"/>
    </row>
    <row r="67" spans="1:9" ht="14.25">
      <c r="A67" s="115">
        <v>43</v>
      </c>
      <c r="B67" s="136">
        <v>4</v>
      </c>
      <c r="C67" s="136">
        <v>2</v>
      </c>
      <c r="D67" s="136">
        <v>2</v>
      </c>
      <c r="E67" s="117">
        <v>98</v>
      </c>
      <c r="F67" s="135"/>
      <c r="G67" s="136"/>
      <c r="H67" s="137"/>
      <c r="I67" s="119"/>
    </row>
    <row r="68" spans="1:9" ht="14.25">
      <c r="A68" s="120">
        <v>44</v>
      </c>
      <c r="B68" s="139">
        <v>5</v>
      </c>
      <c r="C68" s="139">
        <v>3</v>
      </c>
      <c r="D68" s="139">
        <v>2</v>
      </c>
      <c r="E68" s="122">
        <v>99</v>
      </c>
      <c r="F68" s="138"/>
      <c r="G68" s="139"/>
      <c r="H68" s="140"/>
      <c r="I68" s="119"/>
    </row>
    <row r="69" spans="1:9" ht="10.5" customHeight="1">
      <c r="A69" s="115"/>
      <c r="B69" s="136"/>
      <c r="C69" s="136"/>
      <c r="D69" s="136"/>
      <c r="E69" s="117"/>
      <c r="F69" s="135"/>
      <c r="G69" s="136"/>
      <c r="H69" s="137"/>
      <c r="I69" s="119"/>
    </row>
    <row r="70" spans="1:9" ht="14.25">
      <c r="A70" s="115" t="s">
        <v>259</v>
      </c>
      <c r="B70" s="136">
        <v>29</v>
      </c>
      <c r="C70" s="136">
        <v>18</v>
      </c>
      <c r="D70" s="136">
        <v>11</v>
      </c>
      <c r="E70" s="117" t="s">
        <v>264</v>
      </c>
      <c r="F70" s="135"/>
      <c r="G70" s="136"/>
      <c r="H70" s="137"/>
      <c r="I70" s="119"/>
    </row>
    <row r="71" spans="1:9" ht="14.25">
      <c r="A71" s="115">
        <v>45</v>
      </c>
      <c r="B71" s="136">
        <v>7</v>
      </c>
      <c r="C71" s="136">
        <v>3</v>
      </c>
      <c r="D71" s="136">
        <v>4</v>
      </c>
      <c r="E71" s="117" t="s">
        <v>265</v>
      </c>
      <c r="F71" s="135"/>
      <c r="G71" s="136"/>
      <c r="H71" s="137"/>
      <c r="I71" s="119"/>
    </row>
    <row r="72" spans="1:9" ht="14.25">
      <c r="A72" s="115">
        <v>46</v>
      </c>
      <c r="B72" s="136">
        <v>7</v>
      </c>
      <c r="C72" s="136">
        <v>6</v>
      </c>
      <c r="D72" s="136">
        <v>1</v>
      </c>
      <c r="E72" s="117"/>
      <c r="F72" s="118"/>
      <c r="G72" s="116"/>
      <c r="H72" s="110"/>
      <c r="I72" s="119"/>
    </row>
    <row r="73" spans="1:9" ht="14.25">
      <c r="A73" s="115">
        <v>47</v>
      </c>
      <c r="B73" s="136">
        <v>6</v>
      </c>
      <c r="C73" s="136">
        <v>2</v>
      </c>
      <c r="D73" s="136">
        <v>4</v>
      </c>
      <c r="E73" s="117"/>
      <c r="F73" s="117"/>
      <c r="G73" s="116"/>
      <c r="H73" s="110"/>
      <c r="I73" s="119"/>
    </row>
    <row r="74" spans="1:9" ht="14.25">
      <c r="A74" s="115">
        <v>48</v>
      </c>
      <c r="B74" s="136">
        <v>7</v>
      </c>
      <c r="C74" s="136">
        <v>5</v>
      </c>
      <c r="D74" s="136">
        <v>2</v>
      </c>
      <c r="E74" s="117" t="s">
        <v>266</v>
      </c>
      <c r="F74" s="117"/>
      <c r="G74" s="116"/>
      <c r="H74" s="110"/>
      <c r="I74" s="119"/>
    </row>
    <row r="75" spans="1:8" ht="14.25">
      <c r="A75" s="120">
        <v>49</v>
      </c>
      <c r="B75" s="139">
        <v>2</v>
      </c>
      <c r="C75" s="139">
        <v>2</v>
      </c>
      <c r="D75" s="139">
        <v>0</v>
      </c>
      <c r="E75" s="117" t="s">
        <v>267</v>
      </c>
      <c r="F75" s="117"/>
      <c r="G75" s="116"/>
      <c r="H75" s="110"/>
    </row>
    <row r="76" spans="1:8" ht="14.25">
      <c r="A76" s="115"/>
      <c r="B76" s="136"/>
      <c r="C76" s="136"/>
      <c r="D76" s="136"/>
      <c r="E76" s="117" t="s">
        <v>268</v>
      </c>
      <c r="F76" s="118">
        <f>B7+B14+B21</f>
        <v>107</v>
      </c>
      <c r="G76" s="116">
        <f>C7+C14+C21</f>
        <v>56</v>
      </c>
      <c r="H76" s="110">
        <f>D7+D14+D21</f>
        <v>51</v>
      </c>
    </row>
    <row r="77" spans="1:8" ht="14.25">
      <c r="A77" s="115" t="s">
        <v>260</v>
      </c>
      <c r="B77" s="136">
        <v>14</v>
      </c>
      <c r="C77" s="136">
        <v>10</v>
      </c>
      <c r="D77" s="136">
        <v>4</v>
      </c>
      <c r="E77" s="117" t="s">
        <v>269</v>
      </c>
      <c r="F77" s="118">
        <f>B28+B35+B42+B49+B56+B63+B70+B77+F7+F14</f>
        <v>1690</v>
      </c>
      <c r="G77" s="116">
        <f>C28+C35+C42+C49+C56+C63+C70+C77+G7+G14</f>
        <v>328</v>
      </c>
      <c r="H77" s="110">
        <f>D28+D35+D42+D49+D56+D63+D70+D77+H7+H14</f>
        <v>1362</v>
      </c>
    </row>
    <row r="78" spans="1:8" ht="14.25">
      <c r="A78" s="115">
        <v>50</v>
      </c>
      <c r="B78" s="136">
        <v>2</v>
      </c>
      <c r="C78" s="136">
        <v>2</v>
      </c>
      <c r="D78" s="136">
        <v>0</v>
      </c>
      <c r="E78" s="117" t="s">
        <v>270</v>
      </c>
      <c r="F78" s="118">
        <f>F21+F28+F35+F42+F49+F56+F63+F70</f>
        <v>5</v>
      </c>
      <c r="G78" s="116">
        <f>G21+G28+G35+G42+G49+G56+G63+G70</f>
        <v>3</v>
      </c>
      <c r="H78" s="110">
        <f>H21+H28+H35+H42+H49+H56+H63+H70</f>
        <v>2</v>
      </c>
    </row>
    <row r="79" spans="1:8" ht="14.25">
      <c r="A79" s="115">
        <v>51</v>
      </c>
      <c r="B79" s="136">
        <v>3</v>
      </c>
      <c r="C79" s="136">
        <v>3</v>
      </c>
      <c r="D79" s="136">
        <v>0</v>
      </c>
      <c r="E79" s="125" t="s">
        <v>271</v>
      </c>
      <c r="F79" s="118"/>
      <c r="G79" s="116"/>
      <c r="H79" s="110"/>
    </row>
    <row r="80" spans="1:8" ht="14.25">
      <c r="A80" s="115">
        <v>52</v>
      </c>
      <c r="B80" s="136">
        <v>2</v>
      </c>
      <c r="C80" s="136">
        <v>0</v>
      </c>
      <c r="D80" s="136">
        <v>2</v>
      </c>
      <c r="E80" s="117" t="s">
        <v>268</v>
      </c>
      <c r="F80" s="126">
        <f>F76/$B$5*100</f>
        <v>5.937846836847947</v>
      </c>
      <c r="G80" s="127">
        <f>G76/$C$5*100</f>
        <v>14.470284237726098</v>
      </c>
      <c r="H80" s="128">
        <f>H76/$D$5*100</f>
        <v>3.604240282685512</v>
      </c>
    </row>
    <row r="81" spans="1:8" ht="14.25">
      <c r="A81" s="115">
        <v>53</v>
      </c>
      <c r="B81" s="136">
        <v>4</v>
      </c>
      <c r="C81" s="136">
        <v>3</v>
      </c>
      <c r="D81" s="136">
        <v>1</v>
      </c>
      <c r="E81" s="117" t="s">
        <v>269</v>
      </c>
      <c r="F81" s="126">
        <f>F77/$B$5*100</f>
        <v>93.78468368479467</v>
      </c>
      <c r="G81" s="127">
        <f>G77/$C$5*100</f>
        <v>84.75452196382429</v>
      </c>
      <c r="H81" s="128">
        <f>H77/$D$5*100</f>
        <v>96.25441696113074</v>
      </c>
    </row>
    <row r="82" spans="1:8" ht="15" thickBot="1">
      <c r="A82" s="129">
        <v>54</v>
      </c>
      <c r="B82" s="141">
        <v>3</v>
      </c>
      <c r="C82" s="141">
        <v>2</v>
      </c>
      <c r="D82" s="141">
        <v>1</v>
      </c>
      <c r="E82" s="131" t="s">
        <v>270</v>
      </c>
      <c r="F82" s="132">
        <f>F78/$B$5*100</f>
        <v>0.27746947835738067</v>
      </c>
      <c r="G82" s="133">
        <f>G78/$C$5*100</f>
        <v>0.7751937984496124</v>
      </c>
      <c r="H82" s="134">
        <f>H78/$D$5*100</f>
        <v>0.1413427561837456</v>
      </c>
    </row>
    <row r="83" ht="14.25">
      <c r="A83" s="273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6" s="2" customFormat="1" ht="24.75" customHeight="1">
      <c r="A1" s="36" t="s">
        <v>115</v>
      </c>
      <c r="D1" s="3"/>
      <c r="E1" s="213"/>
      <c r="F1" s="3"/>
    </row>
    <row r="2" spans="1:2" s="4" customFormat="1" ht="19.5" customHeight="1">
      <c r="A2" s="4" t="s">
        <v>2</v>
      </c>
      <c r="B2" s="4" t="s">
        <v>116</v>
      </c>
    </row>
    <row r="3" spans="1:9" s="4" customFormat="1" ht="14.25" thickBot="1">
      <c r="A3" s="4" t="s">
        <v>117</v>
      </c>
      <c r="G3" s="232"/>
      <c r="H3" s="232"/>
      <c r="I3" s="232"/>
    </row>
    <row r="4" spans="1:11" ht="13.5">
      <c r="A4" s="239"/>
      <c r="B4" s="242" t="s">
        <v>5</v>
      </c>
      <c r="C4" s="236" t="s">
        <v>6</v>
      </c>
      <c r="D4" s="236" t="s">
        <v>118</v>
      </c>
      <c r="E4" s="236" t="s">
        <v>119</v>
      </c>
      <c r="F4" s="236" t="s">
        <v>120</v>
      </c>
      <c r="G4" s="236" t="s">
        <v>121</v>
      </c>
      <c r="H4" s="236" t="s">
        <v>122</v>
      </c>
      <c r="I4" s="236" t="s">
        <v>123</v>
      </c>
      <c r="J4" s="236" t="s">
        <v>124</v>
      </c>
      <c r="K4" s="245" t="s">
        <v>125</v>
      </c>
    </row>
    <row r="5" spans="1:11" ht="13.5">
      <c r="A5" s="240"/>
      <c r="B5" s="243"/>
      <c r="C5" s="237"/>
      <c r="D5" s="237"/>
      <c r="E5" s="237"/>
      <c r="F5" s="237"/>
      <c r="G5" s="237"/>
      <c r="H5" s="237"/>
      <c r="I5" s="237"/>
      <c r="J5" s="237"/>
      <c r="K5" s="246"/>
    </row>
    <row r="6" spans="1:11" ht="14.25" thickBot="1">
      <c r="A6" s="241"/>
      <c r="B6" s="244"/>
      <c r="C6" s="238"/>
      <c r="D6" s="238"/>
      <c r="E6" s="238"/>
      <c r="F6" s="238"/>
      <c r="G6" s="238"/>
      <c r="H6" s="238"/>
      <c r="I6" s="238"/>
      <c r="J6" s="238"/>
      <c r="K6" s="247"/>
    </row>
    <row r="7" spans="1:11" ht="13.5">
      <c r="A7" s="6" t="s">
        <v>53</v>
      </c>
      <c r="B7" s="7">
        <f aca="true" t="shared" si="0" ref="B7:K7">B8+B13</f>
        <v>14396</v>
      </c>
      <c r="C7" s="8">
        <f t="shared" si="0"/>
        <v>191</v>
      </c>
      <c r="D7" s="8">
        <f t="shared" si="0"/>
        <v>192</v>
      </c>
      <c r="E7" s="8">
        <f t="shared" si="0"/>
        <v>1943</v>
      </c>
      <c r="F7" s="8">
        <f t="shared" si="0"/>
        <v>756</v>
      </c>
      <c r="G7" s="8">
        <f t="shared" si="0"/>
        <v>3928</v>
      </c>
      <c r="H7" s="8">
        <f t="shared" si="0"/>
        <v>1265</v>
      </c>
      <c r="I7" s="8">
        <f t="shared" si="0"/>
        <v>3328</v>
      </c>
      <c r="J7" s="8">
        <f t="shared" si="0"/>
        <v>860</v>
      </c>
      <c r="K7" s="9">
        <f t="shared" si="0"/>
        <v>1933</v>
      </c>
    </row>
    <row r="8" spans="1:11" ht="13.5">
      <c r="A8" s="12" t="s">
        <v>54</v>
      </c>
      <c r="B8" s="13">
        <f aca="true" t="shared" si="1" ref="B8:K8">SUM(B9:B12)</f>
        <v>8627</v>
      </c>
      <c r="C8" s="14">
        <f t="shared" si="1"/>
        <v>151</v>
      </c>
      <c r="D8" s="14">
        <f t="shared" si="1"/>
        <v>138</v>
      </c>
      <c r="E8" s="14">
        <f t="shared" si="1"/>
        <v>1326</v>
      </c>
      <c r="F8" s="14">
        <f t="shared" si="1"/>
        <v>501</v>
      </c>
      <c r="G8" s="14">
        <f t="shared" si="1"/>
        <v>2328</v>
      </c>
      <c r="H8" s="14">
        <f t="shared" si="1"/>
        <v>809</v>
      </c>
      <c r="I8" s="14">
        <f t="shared" si="1"/>
        <v>2105</v>
      </c>
      <c r="J8" s="14">
        <f t="shared" si="1"/>
        <v>660</v>
      </c>
      <c r="K8" s="15">
        <f t="shared" si="1"/>
        <v>609</v>
      </c>
    </row>
    <row r="9" spans="1:11" ht="13.5">
      <c r="A9" s="16" t="s">
        <v>55</v>
      </c>
      <c r="B9" s="17">
        <f>SUM(C9:K9)</f>
        <v>5935</v>
      </c>
      <c r="C9" s="18">
        <v>56</v>
      </c>
      <c r="D9" s="18">
        <v>84</v>
      </c>
      <c r="E9" s="18">
        <v>901</v>
      </c>
      <c r="F9" s="18">
        <v>380</v>
      </c>
      <c r="G9" s="18">
        <v>1612</v>
      </c>
      <c r="H9" s="18">
        <v>557</v>
      </c>
      <c r="I9" s="18">
        <v>1720</v>
      </c>
      <c r="J9" s="18">
        <v>474</v>
      </c>
      <c r="K9" s="19">
        <v>151</v>
      </c>
    </row>
    <row r="10" spans="1:11" ht="13.5">
      <c r="A10" s="16" t="s">
        <v>56</v>
      </c>
      <c r="B10" s="17">
        <f>SUM(C10:K10)</f>
        <v>1277</v>
      </c>
      <c r="C10" s="18">
        <v>60</v>
      </c>
      <c r="D10" s="18">
        <v>28</v>
      </c>
      <c r="E10" s="18">
        <v>156</v>
      </c>
      <c r="F10" s="18">
        <v>67</v>
      </c>
      <c r="G10" s="18">
        <v>325</v>
      </c>
      <c r="H10" s="18">
        <v>89</v>
      </c>
      <c r="I10" s="18">
        <v>187</v>
      </c>
      <c r="J10" s="18">
        <v>105</v>
      </c>
      <c r="K10" s="19">
        <v>260</v>
      </c>
    </row>
    <row r="11" spans="1:11" ht="13.5">
      <c r="A11" s="16" t="s">
        <v>57</v>
      </c>
      <c r="B11" s="17">
        <f>SUM(C11:K11)</f>
        <v>664</v>
      </c>
      <c r="C11" s="18">
        <v>11</v>
      </c>
      <c r="D11" s="18">
        <v>15</v>
      </c>
      <c r="E11" s="18">
        <v>110</v>
      </c>
      <c r="F11" s="18">
        <v>21</v>
      </c>
      <c r="G11" s="18">
        <v>182</v>
      </c>
      <c r="H11" s="18">
        <v>94</v>
      </c>
      <c r="I11" s="18">
        <v>96</v>
      </c>
      <c r="J11" s="18">
        <v>37</v>
      </c>
      <c r="K11" s="19">
        <v>98</v>
      </c>
    </row>
    <row r="12" spans="1:11" ht="13.5">
      <c r="A12" s="20" t="s">
        <v>58</v>
      </c>
      <c r="B12" s="21">
        <f>SUM(C12:K12)</f>
        <v>751</v>
      </c>
      <c r="C12" s="10">
        <v>24</v>
      </c>
      <c r="D12" s="10">
        <v>11</v>
      </c>
      <c r="E12" s="10">
        <v>159</v>
      </c>
      <c r="F12" s="10">
        <v>33</v>
      </c>
      <c r="G12" s="10">
        <v>209</v>
      </c>
      <c r="H12" s="10">
        <v>69</v>
      </c>
      <c r="I12" s="10">
        <v>102</v>
      </c>
      <c r="J12" s="10">
        <v>44</v>
      </c>
      <c r="K12" s="11">
        <v>100</v>
      </c>
    </row>
    <row r="13" spans="1:11" ht="13.5">
      <c r="A13" s="22" t="s">
        <v>59</v>
      </c>
      <c r="B13" s="21">
        <f aca="true" t="shared" si="2" ref="B13:K13">B14+B18+B21+B29+B17+B36+B44+B47+B52+B60</f>
        <v>5769</v>
      </c>
      <c r="C13" s="10">
        <f t="shared" si="2"/>
        <v>40</v>
      </c>
      <c r="D13" s="10">
        <f t="shared" si="2"/>
        <v>54</v>
      </c>
      <c r="E13" s="10">
        <f t="shared" si="2"/>
        <v>617</v>
      </c>
      <c r="F13" s="10">
        <f t="shared" si="2"/>
        <v>255</v>
      </c>
      <c r="G13" s="10">
        <f t="shared" si="2"/>
        <v>1600</v>
      </c>
      <c r="H13" s="10">
        <f t="shared" si="2"/>
        <v>456</v>
      </c>
      <c r="I13" s="10">
        <f t="shared" si="2"/>
        <v>1223</v>
      </c>
      <c r="J13" s="10">
        <f t="shared" si="2"/>
        <v>200</v>
      </c>
      <c r="K13" s="11">
        <f t="shared" si="2"/>
        <v>1324</v>
      </c>
    </row>
    <row r="14" spans="1:11" ht="13.5">
      <c r="A14" s="23" t="s">
        <v>60</v>
      </c>
      <c r="B14" s="21">
        <f aca="true" t="shared" si="3" ref="B14:K14">SUM(B15:B16)</f>
        <v>86</v>
      </c>
      <c r="C14" s="10">
        <f t="shared" si="3"/>
        <v>0</v>
      </c>
      <c r="D14" s="10">
        <f t="shared" si="3"/>
        <v>2</v>
      </c>
      <c r="E14" s="10">
        <f t="shared" si="3"/>
        <v>17</v>
      </c>
      <c r="F14" s="10">
        <f t="shared" si="3"/>
        <v>7</v>
      </c>
      <c r="G14" s="10">
        <f t="shared" si="3"/>
        <v>22</v>
      </c>
      <c r="H14" s="10">
        <f t="shared" si="3"/>
        <v>8</v>
      </c>
      <c r="I14" s="10">
        <f t="shared" si="3"/>
        <v>15</v>
      </c>
      <c r="J14" s="10">
        <f t="shared" si="3"/>
        <v>6</v>
      </c>
      <c r="K14" s="11">
        <f t="shared" si="3"/>
        <v>9</v>
      </c>
    </row>
    <row r="15" spans="1:11" ht="13.5">
      <c r="A15" s="16" t="s">
        <v>61</v>
      </c>
      <c r="B15" s="17">
        <f>SUM(C15:K15)</f>
        <v>58</v>
      </c>
      <c r="C15" s="18"/>
      <c r="D15" s="18">
        <v>2</v>
      </c>
      <c r="E15" s="18">
        <v>11</v>
      </c>
      <c r="F15" s="18">
        <v>5</v>
      </c>
      <c r="G15" s="18">
        <v>13</v>
      </c>
      <c r="H15" s="18">
        <v>5</v>
      </c>
      <c r="I15" s="18">
        <v>10</v>
      </c>
      <c r="J15" s="18">
        <v>6</v>
      </c>
      <c r="K15" s="19">
        <v>6</v>
      </c>
    </row>
    <row r="16" spans="1:11" ht="13.5">
      <c r="A16" s="20" t="s">
        <v>62</v>
      </c>
      <c r="B16" s="21">
        <f>SUM(C16:K16)</f>
        <v>28</v>
      </c>
      <c r="C16" s="10"/>
      <c r="D16" s="10"/>
      <c r="E16" s="10">
        <v>6</v>
      </c>
      <c r="F16" s="10">
        <v>2</v>
      </c>
      <c r="G16" s="10">
        <v>9</v>
      </c>
      <c r="H16" s="10">
        <v>3</v>
      </c>
      <c r="I16" s="10">
        <v>5</v>
      </c>
      <c r="J16" s="10"/>
      <c r="K16" s="11">
        <v>3</v>
      </c>
    </row>
    <row r="17" spans="1:11" ht="13.5">
      <c r="A17" s="24" t="s">
        <v>63</v>
      </c>
      <c r="B17" s="21">
        <f>SUM(C17:K17)</f>
        <v>19</v>
      </c>
      <c r="C17" s="10"/>
      <c r="D17" s="10"/>
      <c r="E17" s="10">
        <v>1</v>
      </c>
      <c r="F17" s="10">
        <v>1</v>
      </c>
      <c r="G17" s="10">
        <v>3</v>
      </c>
      <c r="H17" s="10">
        <v>1</v>
      </c>
      <c r="I17" s="10">
        <v>5</v>
      </c>
      <c r="J17" s="10">
        <v>1</v>
      </c>
      <c r="K17" s="11">
        <v>7</v>
      </c>
    </row>
    <row r="18" spans="1:11" ht="13.5">
      <c r="A18" s="25" t="s">
        <v>64</v>
      </c>
      <c r="B18" s="13">
        <f aca="true" t="shared" si="4" ref="B18:K18">SUM(B19:B20)</f>
        <v>300</v>
      </c>
      <c r="C18" s="14">
        <f t="shared" si="4"/>
        <v>4</v>
      </c>
      <c r="D18" s="14">
        <f t="shared" si="4"/>
        <v>1</v>
      </c>
      <c r="E18" s="14">
        <f t="shared" si="4"/>
        <v>38</v>
      </c>
      <c r="F18" s="14">
        <f t="shared" si="4"/>
        <v>21</v>
      </c>
      <c r="G18" s="14">
        <f t="shared" si="4"/>
        <v>89</v>
      </c>
      <c r="H18" s="14">
        <f t="shared" si="4"/>
        <v>22</v>
      </c>
      <c r="I18" s="14">
        <f t="shared" si="4"/>
        <v>88</v>
      </c>
      <c r="J18" s="14">
        <f t="shared" si="4"/>
        <v>2</v>
      </c>
      <c r="K18" s="15">
        <f t="shared" si="4"/>
        <v>35</v>
      </c>
    </row>
    <row r="19" spans="1:11" ht="13.5">
      <c r="A19" s="16" t="s">
        <v>65</v>
      </c>
      <c r="B19" s="26">
        <f>SUM(C19:K19)</f>
        <v>244</v>
      </c>
      <c r="C19" s="27">
        <v>4</v>
      </c>
      <c r="D19" s="27">
        <v>1</v>
      </c>
      <c r="E19" s="27">
        <v>29</v>
      </c>
      <c r="F19" s="27">
        <v>20</v>
      </c>
      <c r="G19" s="27">
        <v>72</v>
      </c>
      <c r="H19" s="27">
        <v>19</v>
      </c>
      <c r="I19" s="27">
        <v>85</v>
      </c>
      <c r="J19" s="27">
        <v>1</v>
      </c>
      <c r="K19" s="28">
        <v>13</v>
      </c>
    </row>
    <row r="20" spans="1:11" s="29" customFormat="1" ht="13.5">
      <c r="A20" s="20" t="s">
        <v>66</v>
      </c>
      <c r="B20" s="21">
        <f>SUM(C20:K20)</f>
        <v>56</v>
      </c>
      <c r="C20" s="10"/>
      <c r="D20" s="10"/>
      <c r="E20" s="10">
        <v>9</v>
      </c>
      <c r="F20" s="10">
        <v>1</v>
      </c>
      <c r="G20" s="10">
        <v>17</v>
      </c>
      <c r="H20" s="10">
        <v>3</v>
      </c>
      <c r="I20" s="10">
        <v>3</v>
      </c>
      <c r="J20" s="10">
        <v>1</v>
      </c>
      <c r="K20" s="11">
        <v>22</v>
      </c>
    </row>
    <row r="21" spans="1:11" s="29" customFormat="1" ht="13.5">
      <c r="A21" s="25" t="s">
        <v>67</v>
      </c>
      <c r="B21" s="13">
        <f aca="true" t="shared" si="5" ref="B21:K21">SUM(B22:B28)</f>
        <v>303</v>
      </c>
      <c r="C21" s="14">
        <f t="shared" si="5"/>
        <v>3</v>
      </c>
      <c r="D21" s="14">
        <f t="shared" si="5"/>
        <v>1</v>
      </c>
      <c r="E21" s="14">
        <f t="shared" si="5"/>
        <v>49</v>
      </c>
      <c r="F21" s="14">
        <f t="shared" si="5"/>
        <v>22</v>
      </c>
      <c r="G21" s="14">
        <f t="shared" si="5"/>
        <v>111</v>
      </c>
      <c r="H21" s="14">
        <f t="shared" si="5"/>
        <v>11</v>
      </c>
      <c r="I21" s="14">
        <f t="shared" si="5"/>
        <v>56</v>
      </c>
      <c r="J21" s="14">
        <f t="shared" si="5"/>
        <v>5</v>
      </c>
      <c r="K21" s="15">
        <f t="shared" si="5"/>
        <v>45</v>
      </c>
    </row>
    <row r="22" spans="1:11" ht="13.5">
      <c r="A22" s="30" t="s">
        <v>68</v>
      </c>
      <c r="B22" s="26">
        <f aca="true" t="shared" si="6" ref="B22:B28">SUM(C22:K22)</f>
        <v>93</v>
      </c>
      <c r="C22" s="27"/>
      <c r="D22" s="27">
        <v>1</v>
      </c>
      <c r="E22" s="27">
        <v>13</v>
      </c>
      <c r="F22" s="27">
        <v>8</v>
      </c>
      <c r="G22" s="27">
        <v>39</v>
      </c>
      <c r="H22" s="27">
        <v>1</v>
      </c>
      <c r="I22" s="27">
        <v>10</v>
      </c>
      <c r="J22" s="27">
        <v>3</v>
      </c>
      <c r="K22" s="28">
        <v>18</v>
      </c>
    </row>
    <row r="23" spans="1:11" ht="13.5">
      <c r="A23" s="30" t="s">
        <v>69</v>
      </c>
      <c r="B23" s="17">
        <f t="shared" si="6"/>
        <v>136</v>
      </c>
      <c r="C23" s="18"/>
      <c r="D23" s="18"/>
      <c r="E23" s="18">
        <v>23</v>
      </c>
      <c r="F23" s="18">
        <v>12</v>
      </c>
      <c r="G23" s="18">
        <v>44</v>
      </c>
      <c r="H23" s="18">
        <v>6</v>
      </c>
      <c r="I23" s="18">
        <v>30</v>
      </c>
      <c r="J23" s="18">
        <v>1</v>
      </c>
      <c r="K23" s="19">
        <v>20</v>
      </c>
    </row>
    <row r="24" spans="1:11" ht="13.5">
      <c r="A24" s="30" t="s">
        <v>70</v>
      </c>
      <c r="B24" s="17">
        <f t="shared" si="6"/>
        <v>25</v>
      </c>
      <c r="C24" s="18"/>
      <c r="D24" s="18"/>
      <c r="E24" s="18">
        <v>4</v>
      </c>
      <c r="F24" s="18"/>
      <c r="G24" s="18">
        <v>9</v>
      </c>
      <c r="H24" s="18">
        <v>2</v>
      </c>
      <c r="I24" s="18">
        <v>6</v>
      </c>
      <c r="J24" s="18">
        <v>1</v>
      </c>
      <c r="K24" s="19">
        <v>3</v>
      </c>
    </row>
    <row r="25" spans="1:11" ht="13.5">
      <c r="A25" s="30" t="s">
        <v>71</v>
      </c>
      <c r="B25" s="17">
        <f t="shared" si="6"/>
        <v>21</v>
      </c>
      <c r="C25" s="18">
        <v>2</v>
      </c>
      <c r="D25" s="18"/>
      <c r="E25" s="18">
        <v>4</v>
      </c>
      <c r="F25" s="18"/>
      <c r="G25" s="18">
        <v>8</v>
      </c>
      <c r="H25" s="18"/>
      <c r="I25" s="18">
        <v>7</v>
      </c>
      <c r="J25" s="18"/>
      <c r="K25" s="19"/>
    </row>
    <row r="26" spans="1:11" ht="13.5">
      <c r="A26" s="30" t="s">
        <v>72</v>
      </c>
      <c r="B26" s="17">
        <f t="shared" si="6"/>
        <v>9</v>
      </c>
      <c r="C26" s="18"/>
      <c r="D26" s="18"/>
      <c r="E26" s="18">
        <v>3</v>
      </c>
      <c r="F26" s="18">
        <v>1</v>
      </c>
      <c r="G26" s="18">
        <v>4</v>
      </c>
      <c r="H26" s="18"/>
      <c r="I26" s="18">
        <v>1</v>
      </c>
      <c r="J26" s="18"/>
      <c r="K26" s="19"/>
    </row>
    <row r="27" spans="1:11" ht="13.5">
      <c r="A27" s="30" t="s">
        <v>73</v>
      </c>
      <c r="B27" s="17">
        <f t="shared" si="6"/>
        <v>4</v>
      </c>
      <c r="C27" s="18"/>
      <c r="D27" s="18"/>
      <c r="E27" s="18">
        <v>1</v>
      </c>
      <c r="F27" s="18">
        <v>1</v>
      </c>
      <c r="G27" s="18">
        <v>2</v>
      </c>
      <c r="H27" s="18"/>
      <c r="I27" s="18"/>
      <c r="J27" s="18"/>
      <c r="K27" s="19"/>
    </row>
    <row r="28" spans="1:11" ht="13.5">
      <c r="A28" s="31" t="s">
        <v>74</v>
      </c>
      <c r="B28" s="21">
        <f t="shared" si="6"/>
        <v>15</v>
      </c>
      <c r="C28" s="10">
        <v>1</v>
      </c>
      <c r="D28" s="10"/>
      <c r="E28" s="10">
        <v>1</v>
      </c>
      <c r="F28" s="10"/>
      <c r="G28" s="10">
        <v>5</v>
      </c>
      <c r="H28" s="10">
        <v>2</v>
      </c>
      <c r="I28" s="10">
        <v>2</v>
      </c>
      <c r="J28" s="10"/>
      <c r="K28" s="11">
        <v>4</v>
      </c>
    </row>
    <row r="29" spans="1:11" ht="13.5">
      <c r="A29" s="25" t="s">
        <v>75</v>
      </c>
      <c r="B29" s="13">
        <f aca="true" t="shared" si="7" ref="B29:K29">SUM(B30:B35)</f>
        <v>597</v>
      </c>
      <c r="C29" s="14">
        <f t="shared" si="7"/>
        <v>0</v>
      </c>
      <c r="D29" s="14">
        <f t="shared" si="7"/>
        <v>5</v>
      </c>
      <c r="E29" s="14">
        <f t="shared" si="7"/>
        <v>36</v>
      </c>
      <c r="F29" s="14">
        <f t="shared" si="7"/>
        <v>14</v>
      </c>
      <c r="G29" s="14">
        <f t="shared" si="7"/>
        <v>229</v>
      </c>
      <c r="H29" s="14">
        <f t="shared" si="7"/>
        <v>24</v>
      </c>
      <c r="I29" s="14">
        <f t="shared" si="7"/>
        <v>86</v>
      </c>
      <c r="J29" s="14">
        <f t="shared" si="7"/>
        <v>8</v>
      </c>
      <c r="K29" s="15">
        <f t="shared" si="7"/>
        <v>195</v>
      </c>
    </row>
    <row r="30" spans="1:11" ht="13.5">
      <c r="A30" s="16" t="s">
        <v>76</v>
      </c>
      <c r="B30" s="17">
        <f aca="true" t="shared" si="8" ref="B30:B35">SUM(C30:K30)</f>
        <v>36</v>
      </c>
      <c r="C30" s="18"/>
      <c r="D30" s="18"/>
      <c r="E30" s="18">
        <v>3</v>
      </c>
      <c r="F30" s="18">
        <v>1</v>
      </c>
      <c r="G30" s="18">
        <v>17</v>
      </c>
      <c r="H30" s="18">
        <v>2</v>
      </c>
      <c r="I30" s="18">
        <v>3</v>
      </c>
      <c r="J30" s="18"/>
      <c r="K30" s="19">
        <v>10</v>
      </c>
    </row>
    <row r="31" spans="1:11" ht="13.5">
      <c r="A31" s="16" t="s">
        <v>77</v>
      </c>
      <c r="B31" s="17">
        <f t="shared" si="8"/>
        <v>131</v>
      </c>
      <c r="C31" s="18"/>
      <c r="D31" s="18">
        <v>1</v>
      </c>
      <c r="E31" s="18">
        <v>11</v>
      </c>
      <c r="F31" s="18">
        <v>2</v>
      </c>
      <c r="G31" s="18">
        <v>48</v>
      </c>
      <c r="H31" s="18">
        <v>9</v>
      </c>
      <c r="I31" s="18">
        <v>14</v>
      </c>
      <c r="J31" s="18">
        <v>1</v>
      </c>
      <c r="K31" s="19">
        <v>45</v>
      </c>
    </row>
    <row r="32" spans="1:11" ht="13.5">
      <c r="A32" s="16" t="s">
        <v>78</v>
      </c>
      <c r="B32" s="17">
        <f t="shared" si="8"/>
        <v>76</v>
      </c>
      <c r="C32" s="18"/>
      <c r="D32" s="18"/>
      <c r="E32" s="18">
        <v>6</v>
      </c>
      <c r="F32" s="18">
        <v>2</v>
      </c>
      <c r="G32" s="18">
        <v>37</v>
      </c>
      <c r="H32" s="18">
        <v>4</v>
      </c>
      <c r="I32" s="18">
        <v>14</v>
      </c>
      <c r="J32" s="18">
        <v>1</v>
      </c>
      <c r="K32" s="19">
        <v>12</v>
      </c>
    </row>
    <row r="33" spans="1:11" ht="13.5">
      <c r="A33" s="16" t="s">
        <v>79</v>
      </c>
      <c r="B33" s="17">
        <f t="shared" si="8"/>
        <v>194</v>
      </c>
      <c r="C33" s="18"/>
      <c r="D33" s="18">
        <v>1</v>
      </c>
      <c r="E33" s="18">
        <v>9</v>
      </c>
      <c r="F33" s="18">
        <v>8</v>
      </c>
      <c r="G33" s="18">
        <v>54</v>
      </c>
      <c r="H33" s="18">
        <v>2</v>
      </c>
      <c r="I33" s="18">
        <v>21</v>
      </c>
      <c r="J33" s="18">
        <v>2</v>
      </c>
      <c r="K33" s="19">
        <v>97</v>
      </c>
    </row>
    <row r="34" spans="1:11" ht="13.5">
      <c r="A34" s="16" t="s">
        <v>80</v>
      </c>
      <c r="B34" s="17">
        <f t="shared" si="8"/>
        <v>56</v>
      </c>
      <c r="C34" s="18"/>
      <c r="D34" s="18">
        <v>3</v>
      </c>
      <c r="E34" s="18">
        <v>1</v>
      </c>
      <c r="F34" s="18"/>
      <c r="G34" s="18">
        <v>18</v>
      </c>
      <c r="H34" s="18"/>
      <c r="I34" s="18">
        <v>6</v>
      </c>
      <c r="J34" s="18">
        <v>4</v>
      </c>
      <c r="K34" s="19">
        <v>24</v>
      </c>
    </row>
    <row r="35" spans="1:11" ht="13.5">
      <c r="A35" s="16" t="s">
        <v>81</v>
      </c>
      <c r="B35" s="17">
        <f t="shared" si="8"/>
        <v>104</v>
      </c>
      <c r="C35" s="18"/>
      <c r="D35" s="18"/>
      <c r="E35" s="18">
        <v>6</v>
      </c>
      <c r="F35" s="18">
        <v>1</v>
      </c>
      <c r="G35" s="18">
        <v>55</v>
      </c>
      <c r="H35" s="18">
        <v>7</v>
      </c>
      <c r="I35" s="18">
        <v>28</v>
      </c>
      <c r="J35" s="18"/>
      <c r="K35" s="19">
        <v>7</v>
      </c>
    </row>
    <row r="36" spans="1:11" ht="13.5">
      <c r="A36" s="25" t="s">
        <v>82</v>
      </c>
      <c r="B36" s="13">
        <f aca="true" t="shared" si="9" ref="B36:K36">SUM(B37:B43)</f>
        <v>1974</v>
      </c>
      <c r="C36" s="14">
        <f t="shared" si="9"/>
        <v>19</v>
      </c>
      <c r="D36" s="14">
        <f t="shared" si="9"/>
        <v>28</v>
      </c>
      <c r="E36" s="14">
        <f t="shared" si="9"/>
        <v>244</v>
      </c>
      <c r="F36" s="14">
        <f t="shared" si="9"/>
        <v>104</v>
      </c>
      <c r="G36" s="14">
        <f t="shared" si="9"/>
        <v>487</v>
      </c>
      <c r="H36" s="14">
        <f t="shared" si="9"/>
        <v>274</v>
      </c>
      <c r="I36" s="14">
        <f t="shared" si="9"/>
        <v>408</v>
      </c>
      <c r="J36" s="14">
        <f t="shared" si="9"/>
        <v>103</v>
      </c>
      <c r="K36" s="15">
        <f t="shared" si="9"/>
        <v>307</v>
      </c>
    </row>
    <row r="37" spans="1:11" ht="13.5">
      <c r="A37" s="16" t="s">
        <v>83</v>
      </c>
      <c r="B37" s="17">
        <f aca="true" t="shared" si="10" ref="B37:B43">SUM(C37:K37)</f>
        <v>580</v>
      </c>
      <c r="C37" s="18">
        <v>6</v>
      </c>
      <c r="D37" s="18">
        <v>12</v>
      </c>
      <c r="E37" s="18">
        <v>83</v>
      </c>
      <c r="F37" s="18">
        <v>37</v>
      </c>
      <c r="G37" s="18">
        <v>124</v>
      </c>
      <c r="H37" s="18">
        <v>169</v>
      </c>
      <c r="I37" s="18">
        <v>74</v>
      </c>
      <c r="J37" s="18">
        <v>32</v>
      </c>
      <c r="K37" s="19">
        <v>43</v>
      </c>
    </row>
    <row r="38" spans="1:11" ht="13.5">
      <c r="A38" s="16" t="s">
        <v>84</v>
      </c>
      <c r="B38" s="17">
        <f t="shared" si="10"/>
        <v>432</v>
      </c>
      <c r="C38" s="18">
        <v>5</v>
      </c>
      <c r="D38" s="18">
        <v>8</v>
      </c>
      <c r="E38" s="18">
        <v>62</v>
      </c>
      <c r="F38" s="18">
        <v>24</v>
      </c>
      <c r="G38" s="18">
        <v>114</v>
      </c>
      <c r="H38" s="18">
        <v>36</v>
      </c>
      <c r="I38" s="18">
        <v>107</v>
      </c>
      <c r="J38" s="18">
        <v>18</v>
      </c>
      <c r="K38" s="19">
        <v>58</v>
      </c>
    </row>
    <row r="39" spans="1:11" ht="13.5">
      <c r="A39" s="16" t="s">
        <v>85</v>
      </c>
      <c r="B39" s="17">
        <f t="shared" si="10"/>
        <v>497</v>
      </c>
      <c r="C39" s="18">
        <v>5</v>
      </c>
      <c r="D39" s="18">
        <v>6</v>
      </c>
      <c r="E39" s="18">
        <v>63</v>
      </c>
      <c r="F39" s="18">
        <v>24</v>
      </c>
      <c r="G39" s="18">
        <v>119</v>
      </c>
      <c r="H39" s="18">
        <v>37</v>
      </c>
      <c r="I39" s="18">
        <v>135</v>
      </c>
      <c r="J39" s="18">
        <v>27</v>
      </c>
      <c r="K39" s="19">
        <v>81</v>
      </c>
    </row>
    <row r="40" spans="1:11" ht="13.5">
      <c r="A40" s="16" t="s">
        <v>86</v>
      </c>
      <c r="B40" s="17">
        <f t="shared" si="10"/>
        <v>190</v>
      </c>
      <c r="C40" s="18">
        <v>3</v>
      </c>
      <c r="D40" s="18"/>
      <c r="E40" s="18">
        <v>8</v>
      </c>
      <c r="F40" s="18">
        <v>9</v>
      </c>
      <c r="G40" s="18">
        <v>39</v>
      </c>
      <c r="H40" s="18">
        <v>22</v>
      </c>
      <c r="I40" s="18">
        <v>38</v>
      </c>
      <c r="J40" s="18">
        <v>3</v>
      </c>
      <c r="K40" s="19">
        <v>68</v>
      </c>
    </row>
    <row r="41" spans="1:11" ht="13.5">
      <c r="A41" s="16" t="s">
        <v>87</v>
      </c>
      <c r="B41" s="17">
        <f t="shared" si="10"/>
        <v>121</v>
      </c>
      <c r="C41" s="18"/>
      <c r="D41" s="18">
        <v>2</v>
      </c>
      <c r="E41" s="18">
        <v>11</v>
      </c>
      <c r="F41" s="18">
        <v>3</v>
      </c>
      <c r="G41" s="18">
        <v>37</v>
      </c>
      <c r="H41" s="18">
        <v>6</v>
      </c>
      <c r="I41" s="18">
        <v>22</v>
      </c>
      <c r="J41" s="18">
        <v>6</v>
      </c>
      <c r="K41" s="19">
        <v>34</v>
      </c>
    </row>
    <row r="42" spans="1:11" ht="13.5">
      <c r="A42" s="16" t="s">
        <v>88</v>
      </c>
      <c r="B42" s="17">
        <f t="shared" si="10"/>
        <v>82</v>
      </c>
      <c r="C42" s="18"/>
      <c r="D42" s="18"/>
      <c r="E42" s="18">
        <v>11</v>
      </c>
      <c r="F42" s="18">
        <v>3</v>
      </c>
      <c r="G42" s="18">
        <v>24</v>
      </c>
      <c r="H42" s="18">
        <v>2</v>
      </c>
      <c r="I42" s="18">
        <v>17</v>
      </c>
      <c r="J42" s="18">
        <v>10</v>
      </c>
      <c r="K42" s="19">
        <v>15</v>
      </c>
    </row>
    <row r="43" spans="1:11" s="4" customFormat="1" ht="12.75" customHeight="1">
      <c r="A43" s="37" t="s">
        <v>89</v>
      </c>
      <c r="B43" s="38">
        <f t="shared" si="10"/>
        <v>72</v>
      </c>
      <c r="C43" s="32"/>
      <c r="D43" s="32"/>
      <c r="E43" s="32">
        <v>6</v>
      </c>
      <c r="F43" s="32">
        <v>4</v>
      </c>
      <c r="G43" s="32">
        <v>30</v>
      </c>
      <c r="H43" s="32">
        <v>2</v>
      </c>
      <c r="I43" s="32">
        <v>15</v>
      </c>
      <c r="J43" s="32">
        <v>7</v>
      </c>
      <c r="K43" s="33">
        <v>8</v>
      </c>
    </row>
    <row r="44" spans="1:11" ht="13.5">
      <c r="A44" s="39" t="s">
        <v>90</v>
      </c>
      <c r="B44" s="13">
        <f aca="true" t="shared" si="11" ref="B44:K44">SUM(B45:B46)</f>
        <v>275</v>
      </c>
      <c r="C44" s="14">
        <f t="shared" si="11"/>
        <v>2</v>
      </c>
      <c r="D44" s="14">
        <f t="shared" si="11"/>
        <v>2</v>
      </c>
      <c r="E44" s="14">
        <f t="shared" si="11"/>
        <v>20</v>
      </c>
      <c r="F44" s="14">
        <f t="shared" si="11"/>
        <v>8</v>
      </c>
      <c r="G44" s="14">
        <f t="shared" si="11"/>
        <v>78</v>
      </c>
      <c r="H44" s="14">
        <f t="shared" si="11"/>
        <v>12</v>
      </c>
      <c r="I44" s="14">
        <f t="shared" si="11"/>
        <v>48</v>
      </c>
      <c r="J44" s="14">
        <f t="shared" si="11"/>
        <v>10</v>
      </c>
      <c r="K44" s="15">
        <f t="shared" si="11"/>
        <v>95</v>
      </c>
    </row>
    <row r="45" spans="1:11" ht="13.5">
      <c r="A45" s="40" t="s">
        <v>91</v>
      </c>
      <c r="B45" s="17">
        <f>SUM(C45:K45)</f>
        <v>157</v>
      </c>
      <c r="C45" s="18">
        <v>2</v>
      </c>
      <c r="D45" s="18">
        <v>2</v>
      </c>
      <c r="E45" s="18">
        <v>10</v>
      </c>
      <c r="F45" s="18">
        <v>2</v>
      </c>
      <c r="G45" s="18">
        <v>41</v>
      </c>
      <c r="H45" s="18">
        <v>8</v>
      </c>
      <c r="I45" s="18">
        <v>32</v>
      </c>
      <c r="J45" s="18">
        <v>5</v>
      </c>
      <c r="K45" s="19">
        <v>55</v>
      </c>
    </row>
    <row r="46" spans="1:11" ht="13.5">
      <c r="A46" s="37" t="s">
        <v>92</v>
      </c>
      <c r="B46" s="17">
        <f>SUM(C46:K46)</f>
        <v>118</v>
      </c>
      <c r="C46" s="18"/>
      <c r="D46" s="18"/>
      <c r="E46" s="18">
        <v>10</v>
      </c>
      <c r="F46" s="18">
        <v>6</v>
      </c>
      <c r="G46" s="18">
        <v>37</v>
      </c>
      <c r="H46" s="18">
        <v>4</v>
      </c>
      <c r="I46" s="18">
        <v>16</v>
      </c>
      <c r="J46" s="18">
        <v>5</v>
      </c>
      <c r="K46" s="19">
        <v>40</v>
      </c>
    </row>
    <row r="47" spans="1:11" ht="13.5">
      <c r="A47" s="39" t="s">
        <v>93</v>
      </c>
      <c r="B47" s="13">
        <f aca="true" t="shared" si="12" ref="B47:K47">SUM(B48:B51)</f>
        <v>624</v>
      </c>
      <c r="C47" s="14">
        <f t="shared" si="12"/>
        <v>3</v>
      </c>
      <c r="D47" s="14">
        <f t="shared" si="12"/>
        <v>7</v>
      </c>
      <c r="E47" s="14">
        <f t="shared" si="12"/>
        <v>76</v>
      </c>
      <c r="F47" s="14">
        <f t="shared" si="12"/>
        <v>32</v>
      </c>
      <c r="G47" s="14">
        <f t="shared" si="12"/>
        <v>166</v>
      </c>
      <c r="H47" s="14">
        <f t="shared" si="12"/>
        <v>26</v>
      </c>
      <c r="I47" s="14">
        <f t="shared" si="12"/>
        <v>133</v>
      </c>
      <c r="J47" s="14">
        <f t="shared" si="12"/>
        <v>16</v>
      </c>
      <c r="K47" s="15">
        <f t="shared" si="12"/>
        <v>165</v>
      </c>
    </row>
    <row r="48" spans="1:11" ht="13.5">
      <c r="A48" s="40" t="s">
        <v>94</v>
      </c>
      <c r="B48" s="17">
        <f>SUM(C48:K48)</f>
        <v>402</v>
      </c>
      <c r="C48" s="18">
        <v>1</v>
      </c>
      <c r="D48" s="18">
        <v>7</v>
      </c>
      <c r="E48" s="18">
        <v>46</v>
      </c>
      <c r="F48" s="18">
        <v>11</v>
      </c>
      <c r="G48" s="18">
        <v>85</v>
      </c>
      <c r="H48" s="18">
        <v>10</v>
      </c>
      <c r="I48" s="18">
        <v>82</v>
      </c>
      <c r="J48" s="18">
        <v>11</v>
      </c>
      <c r="K48" s="19">
        <v>149</v>
      </c>
    </row>
    <row r="49" spans="1:11" ht="13.5">
      <c r="A49" s="40" t="s">
        <v>95</v>
      </c>
      <c r="B49" s="17">
        <f>SUM(C49:K49)</f>
        <v>105</v>
      </c>
      <c r="C49" s="18">
        <v>1</v>
      </c>
      <c r="D49" s="18"/>
      <c r="E49" s="18">
        <v>12</v>
      </c>
      <c r="F49" s="18">
        <v>6</v>
      </c>
      <c r="G49" s="18">
        <v>27</v>
      </c>
      <c r="H49" s="18">
        <v>13</v>
      </c>
      <c r="I49" s="18">
        <v>31</v>
      </c>
      <c r="J49" s="18"/>
      <c r="K49" s="19">
        <v>15</v>
      </c>
    </row>
    <row r="50" spans="1:11" ht="13.5">
      <c r="A50" s="40" t="s">
        <v>96</v>
      </c>
      <c r="B50" s="17">
        <f>SUM(C50:K50)</f>
        <v>107</v>
      </c>
      <c r="C50" s="18">
        <v>1</v>
      </c>
      <c r="D50" s="18"/>
      <c r="E50" s="18">
        <v>17</v>
      </c>
      <c r="F50" s="18">
        <v>12</v>
      </c>
      <c r="G50" s="18">
        <v>50</v>
      </c>
      <c r="H50" s="18">
        <v>2</v>
      </c>
      <c r="I50" s="18">
        <v>19</v>
      </c>
      <c r="J50" s="18">
        <v>5</v>
      </c>
      <c r="K50" s="19">
        <v>1</v>
      </c>
    </row>
    <row r="51" spans="1:11" ht="13.5">
      <c r="A51" s="37" t="s">
        <v>97</v>
      </c>
      <c r="B51" s="17">
        <f>SUM(C51:K51)</f>
        <v>10</v>
      </c>
      <c r="C51" s="18"/>
      <c r="D51" s="18"/>
      <c r="E51" s="18">
        <v>1</v>
      </c>
      <c r="F51" s="18">
        <v>3</v>
      </c>
      <c r="G51" s="18">
        <v>4</v>
      </c>
      <c r="H51" s="18">
        <v>1</v>
      </c>
      <c r="I51" s="18">
        <v>1</v>
      </c>
      <c r="J51" s="18"/>
      <c r="K51" s="19"/>
    </row>
    <row r="52" spans="1:11" ht="13.5">
      <c r="A52" s="39" t="s">
        <v>98</v>
      </c>
      <c r="B52" s="13">
        <f aca="true" t="shared" si="13" ref="B52:K52">SUM(B53:B59)</f>
        <v>660</v>
      </c>
      <c r="C52" s="14">
        <f t="shared" si="13"/>
        <v>1</v>
      </c>
      <c r="D52" s="14">
        <f t="shared" si="13"/>
        <v>2</v>
      </c>
      <c r="E52" s="14">
        <f t="shared" si="13"/>
        <v>56</v>
      </c>
      <c r="F52" s="14">
        <f t="shared" si="13"/>
        <v>22</v>
      </c>
      <c r="G52" s="14">
        <f t="shared" si="13"/>
        <v>186</v>
      </c>
      <c r="H52" s="14">
        <f t="shared" si="13"/>
        <v>30</v>
      </c>
      <c r="I52" s="14">
        <f t="shared" si="13"/>
        <v>122</v>
      </c>
      <c r="J52" s="14">
        <f t="shared" si="13"/>
        <v>21</v>
      </c>
      <c r="K52" s="15">
        <f t="shared" si="13"/>
        <v>220</v>
      </c>
    </row>
    <row r="53" spans="1:11" ht="13.5">
      <c r="A53" s="41" t="s">
        <v>99</v>
      </c>
      <c r="B53" s="17">
        <f aca="true" t="shared" si="14" ref="B53:B59">SUM(C53:K53)</f>
        <v>327</v>
      </c>
      <c r="C53" s="18"/>
      <c r="D53" s="18"/>
      <c r="E53" s="18">
        <v>31</v>
      </c>
      <c r="F53" s="18">
        <v>7</v>
      </c>
      <c r="G53" s="18">
        <v>68</v>
      </c>
      <c r="H53" s="18">
        <v>11</v>
      </c>
      <c r="I53" s="18">
        <v>54</v>
      </c>
      <c r="J53" s="18">
        <v>12</v>
      </c>
      <c r="K53" s="19">
        <v>144</v>
      </c>
    </row>
    <row r="54" spans="1:11" ht="13.5">
      <c r="A54" s="41" t="s">
        <v>100</v>
      </c>
      <c r="B54" s="17">
        <f t="shared" si="14"/>
        <v>98</v>
      </c>
      <c r="C54" s="18"/>
      <c r="D54" s="18">
        <v>2</v>
      </c>
      <c r="E54" s="18">
        <v>11</v>
      </c>
      <c r="F54" s="18">
        <v>3</v>
      </c>
      <c r="G54" s="18">
        <v>32</v>
      </c>
      <c r="H54" s="18">
        <v>5</v>
      </c>
      <c r="I54" s="18">
        <v>25</v>
      </c>
      <c r="J54" s="18"/>
      <c r="K54" s="19">
        <v>20</v>
      </c>
    </row>
    <row r="55" spans="1:11" ht="13.5">
      <c r="A55" s="41" t="s">
        <v>101</v>
      </c>
      <c r="B55" s="17">
        <f t="shared" si="14"/>
        <v>51</v>
      </c>
      <c r="C55" s="18"/>
      <c r="D55" s="18"/>
      <c r="E55" s="18">
        <v>4</v>
      </c>
      <c r="F55" s="18">
        <v>2</v>
      </c>
      <c r="G55" s="18">
        <v>21</v>
      </c>
      <c r="H55" s="18">
        <v>7</v>
      </c>
      <c r="I55" s="18">
        <v>14</v>
      </c>
      <c r="J55" s="18">
        <v>1</v>
      </c>
      <c r="K55" s="19">
        <v>2</v>
      </c>
    </row>
    <row r="56" spans="1:11" ht="13.5">
      <c r="A56" s="41" t="s">
        <v>102</v>
      </c>
      <c r="B56" s="17">
        <f t="shared" si="14"/>
        <v>55</v>
      </c>
      <c r="C56" s="18">
        <v>1</v>
      </c>
      <c r="D56" s="18"/>
      <c r="E56" s="18">
        <v>1</v>
      </c>
      <c r="F56" s="18">
        <v>5</v>
      </c>
      <c r="G56" s="18">
        <v>28</v>
      </c>
      <c r="H56" s="18"/>
      <c r="I56" s="18">
        <v>9</v>
      </c>
      <c r="J56" s="18">
        <v>4</v>
      </c>
      <c r="K56" s="19">
        <v>7</v>
      </c>
    </row>
    <row r="57" spans="1:11" ht="13.5">
      <c r="A57" s="41" t="s">
        <v>103</v>
      </c>
      <c r="B57" s="17">
        <f t="shared" si="14"/>
        <v>5</v>
      </c>
      <c r="C57" s="18"/>
      <c r="D57" s="18"/>
      <c r="E57" s="18"/>
      <c r="F57" s="18"/>
      <c r="G57" s="18">
        <v>2</v>
      </c>
      <c r="H57" s="18"/>
      <c r="I57" s="18">
        <v>1</v>
      </c>
      <c r="J57" s="18"/>
      <c r="K57" s="19">
        <v>2</v>
      </c>
    </row>
    <row r="58" spans="1:11" ht="13.5">
      <c r="A58" s="42" t="s">
        <v>104</v>
      </c>
      <c r="B58" s="17">
        <f t="shared" si="14"/>
        <v>112</v>
      </c>
      <c r="C58" s="18"/>
      <c r="D58" s="18"/>
      <c r="E58" s="18">
        <v>4</v>
      </c>
      <c r="F58" s="18">
        <v>5</v>
      </c>
      <c r="G58" s="18">
        <v>30</v>
      </c>
      <c r="H58" s="18">
        <v>7</v>
      </c>
      <c r="I58" s="18">
        <v>18</v>
      </c>
      <c r="J58" s="18">
        <v>3</v>
      </c>
      <c r="K58" s="19">
        <v>45</v>
      </c>
    </row>
    <row r="59" spans="1:11" ht="13.5">
      <c r="A59" s="42" t="s">
        <v>105</v>
      </c>
      <c r="B59" s="17">
        <f t="shared" si="14"/>
        <v>12</v>
      </c>
      <c r="C59" s="18"/>
      <c r="D59" s="18"/>
      <c r="E59" s="18">
        <v>5</v>
      </c>
      <c r="F59" s="18"/>
      <c r="G59" s="18">
        <v>5</v>
      </c>
      <c r="H59" s="18"/>
      <c r="I59" s="18">
        <v>1</v>
      </c>
      <c r="J59" s="18">
        <v>1</v>
      </c>
      <c r="K59" s="19"/>
    </row>
    <row r="60" spans="1:11" ht="13.5">
      <c r="A60" s="39" t="s">
        <v>106</v>
      </c>
      <c r="B60" s="13">
        <f aca="true" t="shared" si="15" ref="B60:K60">SUM(B61:B68)</f>
        <v>931</v>
      </c>
      <c r="C60" s="14">
        <f t="shared" si="15"/>
        <v>8</v>
      </c>
      <c r="D60" s="14">
        <f t="shared" si="15"/>
        <v>6</v>
      </c>
      <c r="E60" s="14">
        <f t="shared" si="15"/>
        <v>80</v>
      </c>
      <c r="F60" s="14">
        <f t="shared" si="15"/>
        <v>24</v>
      </c>
      <c r="G60" s="14">
        <f t="shared" si="15"/>
        <v>229</v>
      </c>
      <c r="H60" s="14">
        <f t="shared" si="15"/>
        <v>48</v>
      </c>
      <c r="I60" s="14">
        <f t="shared" si="15"/>
        <v>262</v>
      </c>
      <c r="J60" s="14">
        <f t="shared" si="15"/>
        <v>28</v>
      </c>
      <c r="K60" s="15">
        <f t="shared" si="15"/>
        <v>246</v>
      </c>
    </row>
    <row r="61" spans="1:11" ht="13.5">
      <c r="A61" s="40" t="s">
        <v>107</v>
      </c>
      <c r="B61" s="17">
        <f aca="true" t="shared" si="16" ref="B61:B68">SUM(C61:K61)</f>
        <v>69</v>
      </c>
      <c r="C61" s="18">
        <v>3</v>
      </c>
      <c r="D61" s="18"/>
      <c r="E61" s="18">
        <v>7</v>
      </c>
      <c r="F61" s="18"/>
      <c r="G61" s="18">
        <v>20</v>
      </c>
      <c r="H61" s="18">
        <v>1</v>
      </c>
      <c r="I61" s="18">
        <v>13</v>
      </c>
      <c r="J61" s="18">
        <v>3</v>
      </c>
      <c r="K61" s="19">
        <v>22</v>
      </c>
    </row>
    <row r="62" spans="1:11" ht="13.5">
      <c r="A62" s="40" t="s">
        <v>108</v>
      </c>
      <c r="B62" s="17">
        <f t="shared" si="16"/>
        <v>86</v>
      </c>
      <c r="C62" s="18"/>
      <c r="D62" s="18">
        <v>2</v>
      </c>
      <c r="E62" s="18">
        <v>8</v>
      </c>
      <c r="F62" s="18">
        <v>3</v>
      </c>
      <c r="G62" s="18">
        <v>26</v>
      </c>
      <c r="H62" s="18">
        <v>8</v>
      </c>
      <c r="I62" s="18">
        <v>26</v>
      </c>
      <c r="J62" s="18">
        <v>3</v>
      </c>
      <c r="K62" s="19">
        <v>10</v>
      </c>
    </row>
    <row r="63" spans="1:11" ht="13.5">
      <c r="A63" s="40" t="s">
        <v>109</v>
      </c>
      <c r="B63" s="17">
        <f t="shared" si="16"/>
        <v>362</v>
      </c>
      <c r="C63" s="18">
        <v>1</v>
      </c>
      <c r="D63" s="18">
        <v>2</v>
      </c>
      <c r="E63" s="18">
        <v>30</v>
      </c>
      <c r="F63" s="18">
        <v>8</v>
      </c>
      <c r="G63" s="18">
        <v>67</v>
      </c>
      <c r="H63" s="18">
        <v>16</v>
      </c>
      <c r="I63" s="18">
        <v>126</v>
      </c>
      <c r="J63" s="18">
        <v>9</v>
      </c>
      <c r="K63" s="19">
        <v>103</v>
      </c>
    </row>
    <row r="64" spans="1:11" ht="13.5">
      <c r="A64" s="40" t="s">
        <v>110</v>
      </c>
      <c r="B64" s="17">
        <f t="shared" si="16"/>
        <v>86</v>
      </c>
      <c r="C64" s="18">
        <v>3</v>
      </c>
      <c r="D64" s="18"/>
      <c r="E64" s="18">
        <v>9</v>
      </c>
      <c r="F64" s="18">
        <v>4</v>
      </c>
      <c r="G64" s="18">
        <v>22</v>
      </c>
      <c r="H64" s="18">
        <v>2</v>
      </c>
      <c r="I64" s="18">
        <v>23</v>
      </c>
      <c r="J64" s="18">
        <v>3</v>
      </c>
      <c r="K64" s="19">
        <v>20</v>
      </c>
    </row>
    <row r="65" spans="1:11" ht="13.5">
      <c r="A65" s="40" t="s">
        <v>111</v>
      </c>
      <c r="B65" s="17">
        <f t="shared" si="16"/>
        <v>59</v>
      </c>
      <c r="C65" s="18"/>
      <c r="D65" s="18"/>
      <c r="E65" s="18">
        <v>4</v>
      </c>
      <c r="F65" s="18">
        <v>1</v>
      </c>
      <c r="G65" s="18">
        <v>17</v>
      </c>
      <c r="H65" s="18">
        <v>4</v>
      </c>
      <c r="I65" s="18">
        <v>28</v>
      </c>
      <c r="J65" s="18">
        <v>4</v>
      </c>
      <c r="K65" s="19">
        <v>1</v>
      </c>
    </row>
    <row r="66" spans="1:11" ht="13.5">
      <c r="A66" s="40" t="s">
        <v>112</v>
      </c>
      <c r="B66" s="17">
        <f t="shared" si="16"/>
        <v>212</v>
      </c>
      <c r="C66" s="18">
        <v>1</v>
      </c>
      <c r="D66" s="18">
        <v>2</v>
      </c>
      <c r="E66" s="18">
        <v>18</v>
      </c>
      <c r="F66" s="18">
        <v>4</v>
      </c>
      <c r="G66" s="18">
        <v>44</v>
      </c>
      <c r="H66" s="18">
        <v>15</v>
      </c>
      <c r="I66" s="18">
        <v>34</v>
      </c>
      <c r="J66" s="18">
        <v>5</v>
      </c>
      <c r="K66" s="19">
        <v>89</v>
      </c>
    </row>
    <row r="67" spans="1:11" ht="13.5">
      <c r="A67" s="40" t="s">
        <v>113</v>
      </c>
      <c r="B67" s="17">
        <f t="shared" si="16"/>
        <v>23</v>
      </c>
      <c r="C67" s="18"/>
      <c r="D67" s="18"/>
      <c r="E67" s="18">
        <v>3</v>
      </c>
      <c r="F67" s="18">
        <v>2</v>
      </c>
      <c r="G67" s="18">
        <v>13</v>
      </c>
      <c r="H67" s="18">
        <v>1</v>
      </c>
      <c r="I67" s="18">
        <v>3</v>
      </c>
      <c r="J67" s="18"/>
      <c r="K67" s="19">
        <v>1</v>
      </c>
    </row>
    <row r="68" spans="1:11" ht="14.25" thickBot="1">
      <c r="A68" s="43" t="s">
        <v>0</v>
      </c>
      <c r="B68" s="44">
        <f t="shared" si="16"/>
        <v>34</v>
      </c>
      <c r="C68" s="34"/>
      <c r="D68" s="34"/>
      <c r="E68" s="34">
        <v>1</v>
      </c>
      <c r="F68" s="34">
        <v>2</v>
      </c>
      <c r="G68" s="34">
        <v>20</v>
      </c>
      <c r="H68" s="34">
        <v>1</v>
      </c>
      <c r="I68" s="34">
        <v>9</v>
      </c>
      <c r="J68" s="34">
        <v>1</v>
      </c>
      <c r="K68" s="35"/>
    </row>
    <row r="69" ht="13.5">
      <c r="A69" s="4" t="s">
        <v>126</v>
      </c>
    </row>
  </sheetData>
  <mergeCells count="12">
    <mergeCell ref="A4:A6"/>
    <mergeCell ref="B4:B6"/>
    <mergeCell ref="C4:C6"/>
    <mergeCell ref="H4:H6"/>
    <mergeCell ref="D4:D6"/>
    <mergeCell ref="E4:E6"/>
    <mergeCell ref="F4:F6"/>
    <mergeCell ref="G4:G6"/>
    <mergeCell ref="G3:I3"/>
    <mergeCell ref="I4:I6"/>
    <mergeCell ref="J4:J6"/>
    <mergeCell ref="K4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6" s="2" customFormat="1" ht="24.75" customHeight="1">
      <c r="A1" s="36" t="s">
        <v>115</v>
      </c>
      <c r="D1" s="3"/>
      <c r="E1" s="213"/>
      <c r="F1" s="3"/>
    </row>
    <row r="2" spans="1:2" s="4" customFormat="1" ht="19.5" customHeight="1">
      <c r="A2" s="4" t="s">
        <v>114</v>
      </c>
      <c r="B2" s="4" t="s">
        <v>116</v>
      </c>
    </row>
    <row r="3" spans="1:9" s="4" customFormat="1" ht="14.25" thickBot="1">
      <c r="A3" s="4" t="s">
        <v>117</v>
      </c>
      <c r="G3" s="232"/>
      <c r="H3" s="232"/>
      <c r="I3" s="232"/>
    </row>
    <row r="4" spans="1:11" ht="13.5">
      <c r="A4" s="239"/>
      <c r="B4" s="242" t="s">
        <v>5</v>
      </c>
      <c r="C4" s="236" t="s">
        <v>6</v>
      </c>
      <c r="D4" s="236" t="s">
        <v>118</v>
      </c>
      <c r="E4" s="236" t="s">
        <v>119</v>
      </c>
      <c r="F4" s="236" t="s">
        <v>120</v>
      </c>
      <c r="G4" s="236" t="s">
        <v>121</v>
      </c>
      <c r="H4" s="236" t="s">
        <v>122</v>
      </c>
      <c r="I4" s="236" t="s">
        <v>123</v>
      </c>
      <c r="J4" s="236" t="s">
        <v>124</v>
      </c>
      <c r="K4" s="245" t="s">
        <v>125</v>
      </c>
    </row>
    <row r="5" spans="1:11" ht="13.5">
      <c r="A5" s="240"/>
      <c r="B5" s="243"/>
      <c r="C5" s="237"/>
      <c r="D5" s="237"/>
      <c r="E5" s="237"/>
      <c r="F5" s="237"/>
      <c r="G5" s="237"/>
      <c r="H5" s="237"/>
      <c r="I5" s="237"/>
      <c r="J5" s="237"/>
      <c r="K5" s="246"/>
    </row>
    <row r="6" spans="1:11" ht="14.25" thickBot="1">
      <c r="A6" s="241"/>
      <c r="B6" s="244"/>
      <c r="C6" s="238"/>
      <c r="D6" s="238"/>
      <c r="E6" s="238"/>
      <c r="F6" s="238"/>
      <c r="G6" s="238"/>
      <c r="H6" s="238"/>
      <c r="I6" s="238"/>
      <c r="J6" s="238"/>
      <c r="K6" s="247"/>
    </row>
    <row r="7" spans="1:11" ht="13.5">
      <c r="A7" s="6" t="s">
        <v>53</v>
      </c>
      <c r="B7" s="7">
        <f aca="true" t="shared" si="0" ref="B7:K7">B8+B13</f>
        <v>16195</v>
      </c>
      <c r="C7" s="8">
        <f t="shared" si="0"/>
        <v>153</v>
      </c>
      <c r="D7" s="8">
        <f t="shared" si="0"/>
        <v>112</v>
      </c>
      <c r="E7" s="8">
        <f t="shared" si="0"/>
        <v>2643</v>
      </c>
      <c r="F7" s="8">
        <f t="shared" si="0"/>
        <v>874</v>
      </c>
      <c r="G7" s="8">
        <f t="shared" si="0"/>
        <v>4487</v>
      </c>
      <c r="H7" s="8">
        <f t="shared" si="0"/>
        <v>1404</v>
      </c>
      <c r="I7" s="8">
        <f t="shared" si="0"/>
        <v>3809</v>
      </c>
      <c r="J7" s="8">
        <f t="shared" si="0"/>
        <v>911</v>
      </c>
      <c r="K7" s="9">
        <f t="shared" si="0"/>
        <v>1802</v>
      </c>
    </row>
    <row r="8" spans="1:11" ht="13.5">
      <c r="A8" s="12" t="s">
        <v>54</v>
      </c>
      <c r="B8" s="13">
        <f aca="true" t="shared" si="1" ref="B8:K8">SUM(B9:B12)</f>
        <v>9749</v>
      </c>
      <c r="C8" s="14">
        <f t="shared" si="1"/>
        <v>102</v>
      </c>
      <c r="D8" s="14">
        <f t="shared" si="1"/>
        <v>85</v>
      </c>
      <c r="E8" s="14">
        <f t="shared" si="1"/>
        <v>1734</v>
      </c>
      <c r="F8" s="14">
        <f t="shared" si="1"/>
        <v>568</v>
      </c>
      <c r="G8" s="14">
        <f t="shared" si="1"/>
        <v>2759</v>
      </c>
      <c r="H8" s="14">
        <f t="shared" si="1"/>
        <v>972</v>
      </c>
      <c r="I8" s="14">
        <f t="shared" si="1"/>
        <v>2296</v>
      </c>
      <c r="J8" s="14">
        <f t="shared" si="1"/>
        <v>656</v>
      </c>
      <c r="K8" s="15">
        <f t="shared" si="1"/>
        <v>577</v>
      </c>
    </row>
    <row r="9" spans="1:11" ht="13.5">
      <c r="A9" s="16" t="s">
        <v>55</v>
      </c>
      <c r="B9" s="17">
        <f>SUM(C9:K9)</f>
        <v>6711</v>
      </c>
      <c r="C9" s="18">
        <v>77</v>
      </c>
      <c r="D9" s="18">
        <v>62</v>
      </c>
      <c r="E9" s="18">
        <v>1221</v>
      </c>
      <c r="F9" s="18">
        <v>375</v>
      </c>
      <c r="G9" s="18">
        <v>1922</v>
      </c>
      <c r="H9" s="18">
        <v>681</v>
      </c>
      <c r="I9" s="18">
        <v>1793</v>
      </c>
      <c r="J9" s="18">
        <v>413</v>
      </c>
      <c r="K9" s="19">
        <v>167</v>
      </c>
    </row>
    <row r="10" spans="1:11" ht="13.5">
      <c r="A10" s="16" t="s">
        <v>56</v>
      </c>
      <c r="B10" s="17">
        <f>SUM(C10:K10)</f>
        <v>1365</v>
      </c>
      <c r="C10" s="18">
        <v>7</v>
      </c>
      <c r="D10" s="18">
        <v>14</v>
      </c>
      <c r="E10" s="18">
        <v>216</v>
      </c>
      <c r="F10" s="18">
        <v>95</v>
      </c>
      <c r="G10" s="18">
        <v>377</v>
      </c>
      <c r="H10" s="18">
        <v>100</v>
      </c>
      <c r="I10" s="18">
        <v>234</v>
      </c>
      <c r="J10" s="18">
        <v>90</v>
      </c>
      <c r="K10" s="19">
        <v>232</v>
      </c>
    </row>
    <row r="11" spans="1:11" ht="13.5">
      <c r="A11" s="16" t="s">
        <v>57</v>
      </c>
      <c r="B11" s="17">
        <f>SUM(C11:K11)</f>
        <v>770</v>
      </c>
      <c r="C11" s="18">
        <v>2</v>
      </c>
      <c r="D11" s="18">
        <v>6</v>
      </c>
      <c r="E11" s="18">
        <v>134</v>
      </c>
      <c r="F11" s="18">
        <v>54</v>
      </c>
      <c r="G11" s="18">
        <v>209</v>
      </c>
      <c r="H11" s="18">
        <v>122</v>
      </c>
      <c r="I11" s="18">
        <v>103</v>
      </c>
      <c r="J11" s="18">
        <v>61</v>
      </c>
      <c r="K11" s="19">
        <v>79</v>
      </c>
    </row>
    <row r="12" spans="1:11" ht="13.5">
      <c r="A12" s="20" t="s">
        <v>58</v>
      </c>
      <c r="B12" s="21">
        <f>SUM(C12:K12)</f>
        <v>903</v>
      </c>
      <c r="C12" s="10">
        <v>16</v>
      </c>
      <c r="D12" s="10">
        <v>3</v>
      </c>
      <c r="E12" s="10">
        <v>163</v>
      </c>
      <c r="F12" s="10">
        <v>44</v>
      </c>
      <c r="G12" s="10">
        <v>251</v>
      </c>
      <c r="H12" s="10">
        <v>69</v>
      </c>
      <c r="I12" s="10">
        <v>166</v>
      </c>
      <c r="J12" s="10">
        <v>92</v>
      </c>
      <c r="K12" s="11">
        <v>99</v>
      </c>
    </row>
    <row r="13" spans="1:11" ht="13.5">
      <c r="A13" s="22" t="s">
        <v>59</v>
      </c>
      <c r="B13" s="21">
        <f aca="true" t="shared" si="2" ref="B13:K13">B14+B18+B21+B29+B17+B36+B44+B47+B52+B60</f>
        <v>6446</v>
      </c>
      <c r="C13" s="10">
        <f t="shared" si="2"/>
        <v>51</v>
      </c>
      <c r="D13" s="10">
        <f t="shared" si="2"/>
        <v>27</v>
      </c>
      <c r="E13" s="10">
        <f t="shared" si="2"/>
        <v>909</v>
      </c>
      <c r="F13" s="10">
        <f t="shared" si="2"/>
        <v>306</v>
      </c>
      <c r="G13" s="10">
        <f t="shared" si="2"/>
        <v>1728</v>
      </c>
      <c r="H13" s="10">
        <f t="shared" si="2"/>
        <v>432</v>
      </c>
      <c r="I13" s="10">
        <f t="shared" si="2"/>
        <v>1513</v>
      </c>
      <c r="J13" s="10">
        <f t="shared" si="2"/>
        <v>255</v>
      </c>
      <c r="K13" s="11">
        <f t="shared" si="2"/>
        <v>1225</v>
      </c>
    </row>
    <row r="14" spans="1:11" ht="13.5">
      <c r="A14" s="23" t="s">
        <v>60</v>
      </c>
      <c r="B14" s="21">
        <f aca="true" t="shared" si="3" ref="B14:K14">SUM(B15:B16)</f>
        <v>92</v>
      </c>
      <c r="C14" s="10">
        <f t="shared" si="3"/>
        <v>2</v>
      </c>
      <c r="D14" s="10">
        <f t="shared" si="3"/>
        <v>1</v>
      </c>
      <c r="E14" s="10">
        <f t="shared" si="3"/>
        <v>14</v>
      </c>
      <c r="F14" s="10">
        <f t="shared" si="3"/>
        <v>5</v>
      </c>
      <c r="G14" s="10">
        <f t="shared" si="3"/>
        <v>33</v>
      </c>
      <c r="H14" s="10">
        <f t="shared" si="3"/>
        <v>11</v>
      </c>
      <c r="I14" s="10">
        <f t="shared" si="3"/>
        <v>14</v>
      </c>
      <c r="J14" s="10">
        <f t="shared" si="3"/>
        <v>7</v>
      </c>
      <c r="K14" s="11">
        <f t="shared" si="3"/>
        <v>5</v>
      </c>
    </row>
    <row r="15" spans="1:11" ht="13.5">
      <c r="A15" s="16" t="s">
        <v>61</v>
      </c>
      <c r="B15" s="17">
        <f>SUM(C15:K15)</f>
        <v>66</v>
      </c>
      <c r="C15" s="18">
        <v>1</v>
      </c>
      <c r="D15" s="18">
        <v>1</v>
      </c>
      <c r="E15" s="18">
        <v>12</v>
      </c>
      <c r="F15" s="18">
        <v>1</v>
      </c>
      <c r="G15" s="18">
        <v>24</v>
      </c>
      <c r="H15" s="18">
        <v>8</v>
      </c>
      <c r="I15" s="18">
        <v>12</v>
      </c>
      <c r="J15" s="18">
        <v>5</v>
      </c>
      <c r="K15" s="19">
        <v>2</v>
      </c>
    </row>
    <row r="16" spans="1:11" ht="13.5">
      <c r="A16" s="20" t="s">
        <v>62</v>
      </c>
      <c r="B16" s="21">
        <f>SUM(C16:K16)</f>
        <v>26</v>
      </c>
      <c r="C16" s="10">
        <v>1</v>
      </c>
      <c r="D16" s="10"/>
      <c r="E16" s="10">
        <v>2</v>
      </c>
      <c r="F16" s="10">
        <v>4</v>
      </c>
      <c r="G16" s="10">
        <v>9</v>
      </c>
      <c r="H16" s="10">
        <v>3</v>
      </c>
      <c r="I16" s="10">
        <v>2</v>
      </c>
      <c r="J16" s="10">
        <v>2</v>
      </c>
      <c r="K16" s="11">
        <v>3</v>
      </c>
    </row>
    <row r="17" spans="1:11" ht="13.5">
      <c r="A17" s="24" t="s">
        <v>63</v>
      </c>
      <c r="B17" s="21">
        <f>SUM(C17:K17)</f>
        <v>35</v>
      </c>
      <c r="C17" s="10"/>
      <c r="D17" s="10"/>
      <c r="E17" s="10">
        <v>5</v>
      </c>
      <c r="F17" s="10">
        <v>1</v>
      </c>
      <c r="G17" s="10">
        <v>11</v>
      </c>
      <c r="H17" s="10">
        <v>2</v>
      </c>
      <c r="I17" s="10">
        <v>7</v>
      </c>
      <c r="J17" s="10">
        <v>5</v>
      </c>
      <c r="K17" s="11">
        <v>4</v>
      </c>
    </row>
    <row r="18" spans="1:11" ht="13.5">
      <c r="A18" s="25" t="s">
        <v>64</v>
      </c>
      <c r="B18" s="13">
        <f aca="true" t="shared" si="4" ref="B18:K18">SUM(B19:B20)</f>
        <v>398</v>
      </c>
      <c r="C18" s="14">
        <f t="shared" si="4"/>
        <v>5</v>
      </c>
      <c r="D18" s="14">
        <f t="shared" si="4"/>
        <v>1</v>
      </c>
      <c r="E18" s="14">
        <f t="shared" si="4"/>
        <v>47</v>
      </c>
      <c r="F18" s="14">
        <f t="shared" si="4"/>
        <v>35</v>
      </c>
      <c r="G18" s="14">
        <f t="shared" si="4"/>
        <v>110</v>
      </c>
      <c r="H18" s="14">
        <f t="shared" si="4"/>
        <v>28</v>
      </c>
      <c r="I18" s="14">
        <f t="shared" si="4"/>
        <v>67</v>
      </c>
      <c r="J18" s="14">
        <f t="shared" si="4"/>
        <v>21</v>
      </c>
      <c r="K18" s="15">
        <f t="shared" si="4"/>
        <v>84</v>
      </c>
    </row>
    <row r="19" spans="1:11" ht="13.5">
      <c r="A19" s="16" t="s">
        <v>65</v>
      </c>
      <c r="B19" s="26">
        <f>SUM(C19:K19)</f>
        <v>312</v>
      </c>
      <c r="C19" s="27">
        <v>5</v>
      </c>
      <c r="D19" s="27">
        <v>1</v>
      </c>
      <c r="E19" s="27">
        <v>39</v>
      </c>
      <c r="F19" s="27">
        <v>32</v>
      </c>
      <c r="G19" s="27">
        <v>89</v>
      </c>
      <c r="H19" s="27">
        <v>24</v>
      </c>
      <c r="I19" s="27">
        <v>56</v>
      </c>
      <c r="J19" s="27">
        <v>19</v>
      </c>
      <c r="K19" s="28">
        <v>47</v>
      </c>
    </row>
    <row r="20" spans="1:11" s="29" customFormat="1" ht="13.5">
      <c r="A20" s="20" t="s">
        <v>66</v>
      </c>
      <c r="B20" s="21">
        <f>SUM(C20:K20)</f>
        <v>86</v>
      </c>
      <c r="C20" s="10"/>
      <c r="D20" s="10"/>
      <c r="E20" s="10">
        <v>8</v>
      </c>
      <c r="F20" s="10">
        <v>3</v>
      </c>
      <c r="G20" s="10">
        <v>21</v>
      </c>
      <c r="H20" s="10">
        <v>4</v>
      </c>
      <c r="I20" s="10">
        <v>11</v>
      </c>
      <c r="J20" s="10">
        <v>2</v>
      </c>
      <c r="K20" s="11">
        <v>37</v>
      </c>
    </row>
    <row r="21" spans="1:11" s="29" customFormat="1" ht="13.5">
      <c r="A21" s="25" t="s">
        <v>67</v>
      </c>
      <c r="B21" s="13">
        <f aca="true" t="shared" si="5" ref="B21:K21">SUM(B22:B28)</f>
        <v>394</v>
      </c>
      <c r="C21" s="14">
        <f t="shared" si="5"/>
        <v>8</v>
      </c>
      <c r="D21" s="14">
        <f t="shared" si="5"/>
        <v>1</v>
      </c>
      <c r="E21" s="14">
        <f t="shared" si="5"/>
        <v>67</v>
      </c>
      <c r="F21" s="14">
        <f t="shared" si="5"/>
        <v>19</v>
      </c>
      <c r="G21" s="14">
        <f t="shared" si="5"/>
        <v>127</v>
      </c>
      <c r="H21" s="14">
        <f t="shared" si="5"/>
        <v>40</v>
      </c>
      <c r="I21" s="14">
        <f t="shared" si="5"/>
        <v>58</v>
      </c>
      <c r="J21" s="14">
        <f t="shared" si="5"/>
        <v>22</v>
      </c>
      <c r="K21" s="15">
        <f t="shared" si="5"/>
        <v>52</v>
      </c>
    </row>
    <row r="22" spans="1:11" ht="13.5">
      <c r="A22" s="30" t="s">
        <v>68</v>
      </c>
      <c r="B22" s="26">
        <f aca="true" t="shared" si="6" ref="B22:B28">SUM(C22:K22)</f>
        <v>163</v>
      </c>
      <c r="C22" s="27">
        <v>7</v>
      </c>
      <c r="D22" s="27">
        <v>1</v>
      </c>
      <c r="E22" s="27">
        <v>23</v>
      </c>
      <c r="F22" s="27">
        <v>9</v>
      </c>
      <c r="G22" s="27">
        <v>50</v>
      </c>
      <c r="H22" s="27">
        <v>14</v>
      </c>
      <c r="I22" s="27">
        <v>16</v>
      </c>
      <c r="J22" s="27">
        <v>8</v>
      </c>
      <c r="K22" s="28">
        <v>35</v>
      </c>
    </row>
    <row r="23" spans="1:11" ht="13.5">
      <c r="A23" s="30" t="s">
        <v>69</v>
      </c>
      <c r="B23" s="17">
        <f t="shared" si="6"/>
        <v>141</v>
      </c>
      <c r="C23" s="18"/>
      <c r="D23" s="18"/>
      <c r="E23" s="18">
        <v>29</v>
      </c>
      <c r="F23" s="18">
        <v>6</v>
      </c>
      <c r="G23" s="18">
        <v>44</v>
      </c>
      <c r="H23" s="18">
        <v>23</v>
      </c>
      <c r="I23" s="18">
        <v>17</v>
      </c>
      <c r="J23" s="18">
        <v>12</v>
      </c>
      <c r="K23" s="19">
        <v>10</v>
      </c>
    </row>
    <row r="24" spans="1:11" ht="13.5">
      <c r="A24" s="30" t="s">
        <v>70</v>
      </c>
      <c r="B24" s="17">
        <f t="shared" si="6"/>
        <v>42</v>
      </c>
      <c r="C24" s="18"/>
      <c r="D24" s="18"/>
      <c r="E24" s="18">
        <v>8</v>
      </c>
      <c r="F24" s="18"/>
      <c r="G24" s="18">
        <v>13</v>
      </c>
      <c r="H24" s="18">
        <v>3</v>
      </c>
      <c r="I24" s="18">
        <v>14</v>
      </c>
      <c r="J24" s="18">
        <v>2</v>
      </c>
      <c r="K24" s="19">
        <v>2</v>
      </c>
    </row>
    <row r="25" spans="1:11" ht="13.5">
      <c r="A25" s="30" t="s">
        <v>71</v>
      </c>
      <c r="B25" s="17">
        <f t="shared" si="6"/>
        <v>27</v>
      </c>
      <c r="C25" s="18"/>
      <c r="D25" s="18"/>
      <c r="E25" s="18">
        <v>5</v>
      </c>
      <c r="F25" s="18">
        <v>3</v>
      </c>
      <c r="G25" s="18">
        <v>12</v>
      </c>
      <c r="H25" s="18"/>
      <c r="I25" s="18">
        <v>7</v>
      </c>
      <c r="J25" s="18"/>
      <c r="K25" s="19"/>
    </row>
    <row r="26" spans="1:11" ht="13.5">
      <c r="A26" s="30" t="s">
        <v>72</v>
      </c>
      <c r="B26" s="17">
        <f t="shared" si="6"/>
        <v>4</v>
      </c>
      <c r="C26" s="18"/>
      <c r="D26" s="18"/>
      <c r="E26" s="18">
        <v>1</v>
      </c>
      <c r="F26" s="18"/>
      <c r="G26" s="18">
        <v>2</v>
      </c>
      <c r="H26" s="18"/>
      <c r="I26" s="18">
        <v>1</v>
      </c>
      <c r="J26" s="18"/>
      <c r="K26" s="19"/>
    </row>
    <row r="27" spans="1:11" ht="13.5">
      <c r="A27" s="30" t="s">
        <v>73</v>
      </c>
      <c r="B27" s="17">
        <f t="shared" si="6"/>
        <v>3</v>
      </c>
      <c r="C27" s="18"/>
      <c r="D27" s="18"/>
      <c r="E27" s="18"/>
      <c r="F27" s="18"/>
      <c r="G27" s="18">
        <v>3</v>
      </c>
      <c r="H27" s="18"/>
      <c r="I27" s="18"/>
      <c r="J27" s="18"/>
      <c r="K27" s="19"/>
    </row>
    <row r="28" spans="1:11" ht="13.5">
      <c r="A28" s="31" t="s">
        <v>74</v>
      </c>
      <c r="B28" s="21">
        <f t="shared" si="6"/>
        <v>14</v>
      </c>
      <c r="C28" s="10">
        <v>1</v>
      </c>
      <c r="D28" s="10"/>
      <c r="E28" s="10">
        <v>1</v>
      </c>
      <c r="F28" s="10">
        <v>1</v>
      </c>
      <c r="G28" s="10">
        <v>3</v>
      </c>
      <c r="H28" s="10"/>
      <c r="I28" s="10">
        <v>3</v>
      </c>
      <c r="J28" s="10"/>
      <c r="K28" s="11">
        <v>5</v>
      </c>
    </row>
    <row r="29" spans="1:11" ht="13.5">
      <c r="A29" s="25" t="s">
        <v>75</v>
      </c>
      <c r="B29" s="13">
        <f aca="true" t="shared" si="7" ref="B29:K29">SUM(B30:B35)</f>
        <v>559</v>
      </c>
      <c r="C29" s="14">
        <f t="shared" si="7"/>
        <v>1</v>
      </c>
      <c r="D29" s="14">
        <f t="shared" si="7"/>
        <v>1</v>
      </c>
      <c r="E29" s="14">
        <f t="shared" si="7"/>
        <v>51</v>
      </c>
      <c r="F29" s="14">
        <f t="shared" si="7"/>
        <v>23</v>
      </c>
      <c r="G29" s="14">
        <f t="shared" si="7"/>
        <v>207</v>
      </c>
      <c r="H29" s="14">
        <f t="shared" si="7"/>
        <v>28</v>
      </c>
      <c r="I29" s="14">
        <f t="shared" si="7"/>
        <v>80</v>
      </c>
      <c r="J29" s="14">
        <f t="shared" si="7"/>
        <v>7</v>
      </c>
      <c r="K29" s="15">
        <f t="shared" si="7"/>
        <v>161</v>
      </c>
    </row>
    <row r="30" spans="1:11" ht="13.5">
      <c r="A30" s="16" t="s">
        <v>76</v>
      </c>
      <c r="B30" s="17">
        <f aca="true" t="shared" si="8" ref="B30:B35">SUM(C30:K30)</f>
        <v>40</v>
      </c>
      <c r="C30" s="18"/>
      <c r="D30" s="18"/>
      <c r="E30" s="18">
        <v>6</v>
      </c>
      <c r="F30" s="18">
        <v>4</v>
      </c>
      <c r="G30" s="18">
        <v>18</v>
      </c>
      <c r="H30" s="18">
        <v>3</v>
      </c>
      <c r="I30" s="18">
        <v>3</v>
      </c>
      <c r="J30" s="18"/>
      <c r="K30" s="19">
        <v>6</v>
      </c>
    </row>
    <row r="31" spans="1:11" ht="13.5">
      <c r="A31" s="16" t="s">
        <v>77</v>
      </c>
      <c r="B31" s="17">
        <f t="shared" si="8"/>
        <v>118</v>
      </c>
      <c r="C31" s="18">
        <v>1</v>
      </c>
      <c r="D31" s="18"/>
      <c r="E31" s="18">
        <v>8</v>
      </c>
      <c r="F31" s="18">
        <v>5</v>
      </c>
      <c r="G31" s="18">
        <v>49</v>
      </c>
      <c r="H31" s="18">
        <v>3</v>
      </c>
      <c r="I31" s="18">
        <v>15</v>
      </c>
      <c r="J31" s="18">
        <v>2</v>
      </c>
      <c r="K31" s="19">
        <v>35</v>
      </c>
    </row>
    <row r="32" spans="1:11" ht="13.5">
      <c r="A32" s="16" t="s">
        <v>78</v>
      </c>
      <c r="B32" s="17">
        <f t="shared" si="8"/>
        <v>81</v>
      </c>
      <c r="C32" s="18"/>
      <c r="D32" s="18"/>
      <c r="E32" s="18">
        <v>13</v>
      </c>
      <c r="F32" s="18">
        <v>2</v>
      </c>
      <c r="G32" s="18">
        <v>42</v>
      </c>
      <c r="H32" s="18">
        <v>5</v>
      </c>
      <c r="I32" s="18">
        <v>12</v>
      </c>
      <c r="J32" s="18">
        <v>1</v>
      </c>
      <c r="K32" s="19">
        <v>6</v>
      </c>
    </row>
    <row r="33" spans="1:11" ht="13.5">
      <c r="A33" s="16" t="s">
        <v>79</v>
      </c>
      <c r="B33" s="17">
        <f t="shared" si="8"/>
        <v>177</v>
      </c>
      <c r="C33" s="18"/>
      <c r="D33" s="18"/>
      <c r="E33" s="18">
        <v>14</v>
      </c>
      <c r="F33" s="18">
        <v>3</v>
      </c>
      <c r="G33" s="18">
        <v>39</v>
      </c>
      <c r="H33" s="18">
        <v>8</v>
      </c>
      <c r="I33" s="18">
        <v>19</v>
      </c>
      <c r="J33" s="18"/>
      <c r="K33" s="19">
        <v>94</v>
      </c>
    </row>
    <row r="34" spans="1:11" ht="13.5">
      <c r="A34" s="16" t="s">
        <v>80</v>
      </c>
      <c r="B34" s="17">
        <f t="shared" si="8"/>
        <v>62</v>
      </c>
      <c r="C34" s="18"/>
      <c r="D34" s="18">
        <v>1</v>
      </c>
      <c r="E34" s="18">
        <v>6</v>
      </c>
      <c r="F34" s="18">
        <v>2</v>
      </c>
      <c r="G34" s="18">
        <v>23</v>
      </c>
      <c r="H34" s="18">
        <v>1</v>
      </c>
      <c r="I34" s="18">
        <v>14</v>
      </c>
      <c r="J34" s="18">
        <v>3</v>
      </c>
      <c r="K34" s="19">
        <v>12</v>
      </c>
    </row>
    <row r="35" spans="1:11" ht="13.5">
      <c r="A35" s="16" t="s">
        <v>81</v>
      </c>
      <c r="B35" s="17">
        <f t="shared" si="8"/>
        <v>81</v>
      </c>
      <c r="C35" s="18"/>
      <c r="D35" s="18"/>
      <c r="E35" s="18">
        <v>4</v>
      </c>
      <c r="F35" s="18">
        <v>7</v>
      </c>
      <c r="G35" s="18">
        <v>36</v>
      </c>
      <c r="H35" s="18">
        <v>8</v>
      </c>
      <c r="I35" s="18">
        <v>17</v>
      </c>
      <c r="J35" s="18">
        <v>1</v>
      </c>
      <c r="K35" s="19">
        <v>8</v>
      </c>
    </row>
    <row r="36" spans="1:11" ht="13.5">
      <c r="A36" s="25" t="s">
        <v>82</v>
      </c>
      <c r="B36" s="13">
        <f aca="true" t="shared" si="9" ref="B36:K36">SUM(B37:B43)</f>
        <v>2070</v>
      </c>
      <c r="C36" s="14">
        <f t="shared" si="9"/>
        <v>25</v>
      </c>
      <c r="D36" s="14">
        <f t="shared" si="9"/>
        <v>11</v>
      </c>
      <c r="E36" s="14">
        <f t="shared" si="9"/>
        <v>375</v>
      </c>
      <c r="F36" s="14">
        <f t="shared" si="9"/>
        <v>98</v>
      </c>
      <c r="G36" s="14">
        <f t="shared" si="9"/>
        <v>552</v>
      </c>
      <c r="H36" s="14">
        <f t="shared" si="9"/>
        <v>184</v>
      </c>
      <c r="I36" s="14">
        <f t="shared" si="9"/>
        <v>454</v>
      </c>
      <c r="J36" s="14">
        <f t="shared" si="9"/>
        <v>134</v>
      </c>
      <c r="K36" s="15">
        <f t="shared" si="9"/>
        <v>237</v>
      </c>
    </row>
    <row r="37" spans="1:11" ht="13.5">
      <c r="A37" s="16" t="s">
        <v>83</v>
      </c>
      <c r="B37" s="17">
        <f aca="true" t="shared" si="10" ref="B37:B43">SUM(C37:K37)</f>
        <v>551</v>
      </c>
      <c r="C37" s="18">
        <v>6</v>
      </c>
      <c r="D37" s="18">
        <v>6</v>
      </c>
      <c r="E37" s="18">
        <v>112</v>
      </c>
      <c r="F37" s="18">
        <v>22</v>
      </c>
      <c r="G37" s="18">
        <v>133</v>
      </c>
      <c r="H37" s="18">
        <v>72</v>
      </c>
      <c r="I37" s="18">
        <v>72</v>
      </c>
      <c r="J37" s="18">
        <v>81</v>
      </c>
      <c r="K37" s="19">
        <v>47</v>
      </c>
    </row>
    <row r="38" spans="1:11" ht="13.5">
      <c r="A38" s="16" t="s">
        <v>84</v>
      </c>
      <c r="B38" s="17">
        <f t="shared" si="10"/>
        <v>430</v>
      </c>
      <c r="C38" s="18">
        <v>5</v>
      </c>
      <c r="D38" s="18">
        <v>2</v>
      </c>
      <c r="E38" s="18">
        <v>91</v>
      </c>
      <c r="F38" s="18">
        <v>24</v>
      </c>
      <c r="G38" s="18">
        <v>110</v>
      </c>
      <c r="H38" s="18">
        <v>35</v>
      </c>
      <c r="I38" s="18">
        <v>115</v>
      </c>
      <c r="J38" s="18">
        <v>18</v>
      </c>
      <c r="K38" s="19">
        <v>30</v>
      </c>
    </row>
    <row r="39" spans="1:11" ht="13.5">
      <c r="A39" s="16" t="s">
        <v>85</v>
      </c>
      <c r="B39" s="17">
        <f t="shared" si="10"/>
        <v>562</v>
      </c>
      <c r="C39" s="18">
        <v>4</v>
      </c>
      <c r="D39" s="18"/>
      <c r="E39" s="18">
        <v>86</v>
      </c>
      <c r="F39" s="18">
        <v>28</v>
      </c>
      <c r="G39" s="18">
        <v>158</v>
      </c>
      <c r="H39" s="18">
        <v>44</v>
      </c>
      <c r="I39" s="18">
        <v>155</v>
      </c>
      <c r="J39" s="18">
        <v>18</v>
      </c>
      <c r="K39" s="19">
        <v>69</v>
      </c>
    </row>
    <row r="40" spans="1:11" ht="13.5">
      <c r="A40" s="16" t="s">
        <v>86</v>
      </c>
      <c r="B40" s="17">
        <f t="shared" si="10"/>
        <v>180</v>
      </c>
      <c r="C40" s="18"/>
      <c r="D40" s="18">
        <v>1</v>
      </c>
      <c r="E40" s="18">
        <v>22</v>
      </c>
      <c r="F40" s="18">
        <v>8</v>
      </c>
      <c r="G40" s="18">
        <v>44</v>
      </c>
      <c r="H40" s="18">
        <v>17</v>
      </c>
      <c r="I40" s="18">
        <v>43</v>
      </c>
      <c r="J40" s="18">
        <v>7</v>
      </c>
      <c r="K40" s="19">
        <v>38</v>
      </c>
    </row>
    <row r="41" spans="1:11" ht="13.5">
      <c r="A41" s="16" t="s">
        <v>87</v>
      </c>
      <c r="B41" s="17">
        <f t="shared" si="10"/>
        <v>151</v>
      </c>
      <c r="C41" s="18">
        <v>3</v>
      </c>
      <c r="D41" s="18">
        <v>2</v>
      </c>
      <c r="E41" s="18">
        <v>30</v>
      </c>
      <c r="F41" s="18">
        <v>5</v>
      </c>
      <c r="G41" s="18">
        <v>49</v>
      </c>
      <c r="H41" s="18">
        <v>6</v>
      </c>
      <c r="I41" s="18">
        <v>23</v>
      </c>
      <c r="J41" s="18">
        <v>3</v>
      </c>
      <c r="K41" s="19">
        <v>30</v>
      </c>
    </row>
    <row r="42" spans="1:11" ht="13.5">
      <c r="A42" s="16" t="s">
        <v>88</v>
      </c>
      <c r="B42" s="17">
        <f t="shared" si="10"/>
        <v>104</v>
      </c>
      <c r="C42" s="18">
        <v>5</v>
      </c>
      <c r="D42" s="18"/>
      <c r="E42" s="18">
        <v>15</v>
      </c>
      <c r="F42" s="18">
        <v>9</v>
      </c>
      <c r="G42" s="18">
        <v>21</v>
      </c>
      <c r="H42" s="18">
        <v>6</v>
      </c>
      <c r="I42" s="18">
        <v>23</v>
      </c>
      <c r="J42" s="18">
        <v>5</v>
      </c>
      <c r="K42" s="19">
        <v>20</v>
      </c>
    </row>
    <row r="43" spans="1:11" s="4" customFormat="1" ht="12.75" customHeight="1">
      <c r="A43" s="37" t="s">
        <v>89</v>
      </c>
      <c r="B43" s="38">
        <f t="shared" si="10"/>
        <v>92</v>
      </c>
      <c r="C43" s="32">
        <v>2</v>
      </c>
      <c r="D43" s="32"/>
      <c r="E43" s="32">
        <v>19</v>
      </c>
      <c r="F43" s="32">
        <v>2</v>
      </c>
      <c r="G43" s="32">
        <v>37</v>
      </c>
      <c r="H43" s="32">
        <v>4</v>
      </c>
      <c r="I43" s="32">
        <v>23</v>
      </c>
      <c r="J43" s="32">
        <v>2</v>
      </c>
      <c r="K43" s="33">
        <v>3</v>
      </c>
    </row>
    <row r="44" spans="1:11" ht="13.5">
      <c r="A44" s="39" t="s">
        <v>90</v>
      </c>
      <c r="B44" s="13">
        <f aca="true" t="shared" si="11" ref="B44:K44">SUM(B45:B46)</f>
        <v>271</v>
      </c>
      <c r="C44" s="14">
        <f t="shared" si="11"/>
        <v>1</v>
      </c>
      <c r="D44" s="14">
        <f t="shared" si="11"/>
        <v>2</v>
      </c>
      <c r="E44" s="14">
        <f t="shared" si="11"/>
        <v>41</v>
      </c>
      <c r="F44" s="14">
        <f t="shared" si="11"/>
        <v>9</v>
      </c>
      <c r="G44" s="14">
        <f t="shared" si="11"/>
        <v>84</v>
      </c>
      <c r="H44" s="14">
        <f t="shared" si="11"/>
        <v>12</v>
      </c>
      <c r="I44" s="14">
        <f t="shared" si="11"/>
        <v>59</v>
      </c>
      <c r="J44" s="14">
        <f t="shared" si="11"/>
        <v>12</v>
      </c>
      <c r="K44" s="15">
        <f t="shared" si="11"/>
        <v>51</v>
      </c>
    </row>
    <row r="45" spans="1:11" ht="13.5">
      <c r="A45" s="40" t="s">
        <v>91</v>
      </c>
      <c r="B45" s="17">
        <f>SUM(C45:K45)</f>
        <v>154</v>
      </c>
      <c r="C45" s="18"/>
      <c r="D45" s="18">
        <v>1</v>
      </c>
      <c r="E45" s="18">
        <v>26</v>
      </c>
      <c r="F45" s="18">
        <v>5</v>
      </c>
      <c r="G45" s="18">
        <v>47</v>
      </c>
      <c r="H45" s="18">
        <v>8</v>
      </c>
      <c r="I45" s="18">
        <v>24</v>
      </c>
      <c r="J45" s="18">
        <v>8</v>
      </c>
      <c r="K45" s="19">
        <v>35</v>
      </c>
    </row>
    <row r="46" spans="1:11" ht="13.5">
      <c r="A46" s="37" t="s">
        <v>92</v>
      </c>
      <c r="B46" s="17">
        <f>SUM(C46:K46)</f>
        <v>117</v>
      </c>
      <c r="C46" s="18">
        <v>1</v>
      </c>
      <c r="D46" s="18">
        <v>1</v>
      </c>
      <c r="E46" s="18">
        <v>15</v>
      </c>
      <c r="F46" s="18">
        <v>4</v>
      </c>
      <c r="G46" s="18">
        <v>37</v>
      </c>
      <c r="H46" s="18">
        <v>4</v>
      </c>
      <c r="I46" s="18">
        <v>35</v>
      </c>
      <c r="J46" s="18">
        <v>4</v>
      </c>
      <c r="K46" s="19">
        <v>16</v>
      </c>
    </row>
    <row r="47" spans="1:11" ht="13.5">
      <c r="A47" s="39" t="s">
        <v>93</v>
      </c>
      <c r="B47" s="13">
        <f aca="true" t="shared" si="12" ref="B47:K47">SUM(B48:B51)</f>
        <v>618</v>
      </c>
      <c r="C47" s="14">
        <f t="shared" si="12"/>
        <v>4</v>
      </c>
      <c r="D47" s="14">
        <f t="shared" si="12"/>
        <v>4</v>
      </c>
      <c r="E47" s="14">
        <f t="shared" si="12"/>
        <v>109</v>
      </c>
      <c r="F47" s="14">
        <f t="shared" si="12"/>
        <v>28</v>
      </c>
      <c r="G47" s="14">
        <f t="shared" si="12"/>
        <v>163</v>
      </c>
      <c r="H47" s="14">
        <f t="shared" si="12"/>
        <v>35</v>
      </c>
      <c r="I47" s="14">
        <f t="shared" si="12"/>
        <v>135</v>
      </c>
      <c r="J47" s="14">
        <f t="shared" si="12"/>
        <v>19</v>
      </c>
      <c r="K47" s="15">
        <f t="shared" si="12"/>
        <v>121</v>
      </c>
    </row>
    <row r="48" spans="1:11" ht="13.5">
      <c r="A48" s="40" t="s">
        <v>94</v>
      </c>
      <c r="B48" s="17">
        <f>SUM(C48:K48)</f>
        <v>373</v>
      </c>
      <c r="C48" s="18">
        <v>2</v>
      </c>
      <c r="D48" s="18">
        <v>2</v>
      </c>
      <c r="E48" s="18">
        <v>66</v>
      </c>
      <c r="F48" s="18">
        <v>14</v>
      </c>
      <c r="G48" s="18">
        <v>79</v>
      </c>
      <c r="H48" s="18">
        <v>21</v>
      </c>
      <c r="I48" s="18">
        <v>65</v>
      </c>
      <c r="J48" s="18">
        <v>12</v>
      </c>
      <c r="K48" s="19">
        <v>112</v>
      </c>
    </row>
    <row r="49" spans="1:11" ht="13.5">
      <c r="A49" s="40" t="s">
        <v>95</v>
      </c>
      <c r="B49" s="17">
        <f>SUM(C49:K49)</f>
        <v>112</v>
      </c>
      <c r="C49" s="18"/>
      <c r="D49" s="18"/>
      <c r="E49" s="18">
        <v>21</v>
      </c>
      <c r="F49" s="18">
        <v>5</v>
      </c>
      <c r="G49" s="18">
        <v>33</v>
      </c>
      <c r="H49" s="18">
        <v>2</v>
      </c>
      <c r="I49" s="18">
        <v>40</v>
      </c>
      <c r="J49" s="18">
        <v>4</v>
      </c>
      <c r="K49" s="19">
        <v>7</v>
      </c>
    </row>
    <row r="50" spans="1:11" ht="13.5">
      <c r="A50" s="40" t="s">
        <v>96</v>
      </c>
      <c r="B50" s="17">
        <f>SUM(C50:K50)</f>
        <v>119</v>
      </c>
      <c r="C50" s="18">
        <v>1</v>
      </c>
      <c r="D50" s="18">
        <v>1</v>
      </c>
      <c r="E50" s="18">
        <v>20</v>
      </c>
      <c r="F50" s="18">
        <v>8</v>
      </c>
      <c r="G50" s="18">
        <v>45</v>
      </c>
      <c r="H50" s="18">
        <v>11</v>
      </c>
      <c r="I50" s="18">
        <v>29</v>
      </c>
      <c r="J50" s="18">
        <v>2</v>
      </c>
      <c r="K50" s="19">
        <v>2</v>
      </c>
    </row>
    <row r="51" spans="1:11" ht="13.5">
      <c r="A51" s="37" t="s">
        <v>97</v>
      </c>
      <c r="B51" s="17">
        <f>SUM(C51:K51)</f>
        <v>14</v>
      </c>
      <c r="C51" s="18">
        <v>1</v>
      </c>
      <c r="D51" s="18">
        <v>1</v>
      </c>
      <c r="E51" s="18">
        <v>2</v>
      </c>
      <c r="F51" s="18">
        <v>1</v>
      </c>
      <c r="G51" s="18">
        <v>6</v>
      </c>
      <c r="H51" s="18">
        <v>1</v>
      </c>
      <c r="I51" s="18">
        <v>1</v>
      </c>
      <c r="J51" s="18">
        <v>1</v>
      </c>
      <c r="K51" s="19"/>
    </row>
    <row r="52" spans="1:11" ht="13.5">
      <c r="A52" s="39" t="s">
        <v>98</v>
      </c>
      <c r="B52" s="13">
        <f aca="true" t="shared" si="13" ref="B52:K52">SUM(B53:B59)</f>
        <v>746</v>
      </c>
      <c r="C52" s="14">
        <f t="shared" si="13"/>
        <v>4</v>
      </c>
      <c r="D52" s="14">
        <f t="shared" si="13"/>
        <v>5</v>
      </c>
      <c r="E52" s="14">
        <f t="shared" si="13"/>
        <v>76</v>
      </c>
      <c r="F52" s="14">
        <f t="shared" si="13"/>
        <v>43</v>
      </c>
      <c r="G52" s="14">
        <f t="shared" si="13"/>
        <v>184</v>
      </c>
      <c r="H52" s="14">
        <f t="shared" si="13"/>
        <v>30</v>
      </c>
      <c r="I52" s="14">
        <f t="shared" si="13"/>
        <v>201</v>
      </c>
      <c r="J52" s="14">
        <f t="shared" si="13"/>
        <v>6</v>
      </c>
      <c r="K52" s="15">
        <f t="shared" si="13"/>
        <v>197</v>
      </c>
    </row>
    <row r="53" spans="1:11" ht="13.5">
      <c r="A53" s="41" t="s">
        <v>99</v>
      </c>
      <c r="B53" s="17">
        <f aca="true" t="shared" si="14" ref="B53:B59">SUM(C53:K53)</f>
        <v>361</v>
      </c>
      <c r="C53" s="18">
        <v>2</v>
      </c>
      <c r="D53" s="18">
        <v>4</v>
      </c>
      <c r="E53" s="18">
        <v>45</v>
      </c>
      <c r="F53" s="18">
        <v>15</v>
      </c>
      <c r="G53" s="18">
        <v>64</v>
      </c>
      <c r="H53" s="18">
        <v>12</v>
      </c>
      <c r="I53" s="18">
        <v>97</v>
      </c>
      <c r="J53" s="18">
        <v>4</v>
      </c>
      <c r="K53" s="19">
        <v>118</v>
      </c>
    </row>
    <row r="54" spans="1:11" ht="13.5">
      <c r="A54" s="41" t="s">
        <v>100</v>
      </c>
      <c r="B54" s="17">
        <f t="shared" si="14"/>
        <v>118</v>
      </c>
      <c r="C54" s="18">
        <v>2</v>
      </c>
      <c r="D54" s="18">
        <v>1</v>
      </c>
      <c r="E54" s="18">
        <v>10</v>
      </c>
      <c r="F54" s="18">
        <v>12</v>
      </c>
      <c r="G54" s="18">
        <v>39</v>
      </c>
      <c r="H54" s="18">
        <v>9</v>
      </c>
      <c r="I54" s="18">
        <v>37</v>
      </c>
      <c r="J54" s="18">
        <v>1</v>
      </c>
      <c r="K54" s="19">
        <v>7</v>
      </c>
    </row>
    <row r="55" spans="1:11" ht="13.5">
      <c r="A55" s="41" t="s">
        <v>101</v>
      </c>
      <c r="B55" s="17">
        <f t="shared" si="14"/>
        <v>55</v>
      </c>
      <c r="C55" s="18"/>
      <c r="D55" s="18"/>
      <c r="E55" s="18">
        <v>3</v>
      </c>
      <c r="F55" s="18">
        <v>3</v>
      </c>
      <c r="G55" s="18">
        <v>22</v>
      </c>
      <c r="H55" s="18">
        <v>2</v>
      </c>
      <c r="I55" s="18">
        <v>20</v>
      </c>
      <c r="J55" s="18"/>
      <c r="K55" s="19">
        <v>5</v>
      </c>
    </row>
    <row r="56" spans="1:11" ht="13.5">
      <c r="A56" s="41" t="s">
        <v>102</v>
      </c>
      <c r="B56" s="17">
        <f t="shared" si="14"/>
        <v>65</v>
      </c>
      <c r="C56" s="18"/>
      <c r="D56" s="18"/>
      <c r="E56" s="18">
        <v>6</v>
      </c>
      <c r="F56" s="18">
        <v>5</v>
      </c>
      <c r="G56" s="18">
        <v>27</v>
      </c>
      <c r="H56" s="18">
        <v>3</v>
      </c>
      <c r="I56" s="18">
        <v>19</v>
      </c>
      <c r="J56" s="18"/>
      <c r="K56" s="19">
        <v>5</v>
      </c>
    </row>
    <row r="57" spans="1:11" ht="13.5">
      <c r="A57" s="41" t="s">
        <v>103</v>
      </c>
      <c r="B57" s="17">
        <f t="shared" si="14"/>
        <v>7</v>
      </c>
      <c r="C57" s="18"/>
      <c r="D57" s="18"/>
      <c r="E57" s="18">
        <v>1</v>
      </c>
      <c r="F57" s="18"/>
      <c r="G57" s="18">
        <v>3</v>
      </c>
      <c r="H57" s="18"/>
      <c r="I57" s="18">
        <v>3</v>
      </c>
      <c r="J57" s="18"/>
      <c r="K57" s="19"/>
    </row>
    <row r="58" spans="1:11" ht="13.5">
      <c r="A58" s="42" t="s">
        <v>104</v>
      </c>
      <c r="B58" s="17">
        <f t="shared" si="14"/>
        <v>126</v>
      </c>
      <c r="C58" s="18"/>
      <c r="D58" s="18"/>
      <c r="E58" s="18">
        <v>6</v>
      </c>
      <c r="F58" s="18">
        <v>6</v>
      </c>
      <c r="G58" s="18">
        <v>26</v>
      </c>
      <c r="H58" s="18">
        <v>3</v>
      </c>
      <c r="I58" s="18">
        <v>22</v>
      </c>
      <c r="J58" s="18">
        <v>1</v>
      </c>
      <c r="K58" s="19">
        <v>62</v>
      </c>
    </row>
    <row r="59" spans="1:11" ht="13.5">
      <c r="A59" s="42" t="s">
        <v>105</v>
      </c>
      <c r="B59" s="17">
        <f t="shared" si="14"/>
        <v>14</v>
      </c>
      <c r="C59" s="18"/>
      <c r="D59" s="18"/>
      <c r="E59" s="18">
        <v>5</v>
      </c>
      <c r="F59" s="18">
        <v>2</v>
      </c>
      <c r="G59" s="18">
        <v>3</v>
      </c>
      <c r="H59" s="18">
        <v>1</v>
      </c>
      <c r="I59" s="18">
        <v>3</v>
      </c>
      <c r="J59" s="18"/>
      <c r="K59" s="19"/>
    </row>
    <row r="60" spans="1:11" ht="13.5">
      <c r="A60" s="39" t="s">
        <v>106</v>
      </c>
      <c r="B60" s="13">
        <f aca="true" t="shared" si="15" ref="B60:K60">SUM(B61:B68)</f>
        <v>1263</v>
      </c>
      <c r="C60" s="14">
        <f t="shared" si="15"/>
        <v>1</v>
      </c>
      <c r="D60" s="14">
        <f t="shared" si="15"/>
        <v>1</v>
      </c>
      <c r="E60" s="14">
        <f t="shared" si="15"/>
        <v>124</v>
      </c>
      <c r="F60" s="14">
        <f t="shared" si="15"/>
        <v>45</v>
      </c>
      <c r="G60" s="14">
        <f t="shared" si="15"/>
        <v>257</v>
      </c>
      <c r="H60" s="14">
        <f t="shared" si="15"/>
        <v>62</v>
      </c>
      <c r="I60" s="14">
        <f t="shared" si="15"/>
        <v>438</v>
      </c>
      <c r="J60" s="14">
        <f t="shared" si="15"/>
        <v>22</v>
      </c>
      <c r="K60" s="15">
        <f t="shared" si="15"/>
        <v>313</v>
      </c>
    </row>
    <row r="61" spans="1:11" ht="13.5">
      <c r="A61" s="40" t="s">
        <v>107</v>
      </c>
      <c r="B61" s="17">
        <f aca="true" t="shared" si="16" ref="B61:B68">SUM(C61:K61)</f>
        <v>85</v>
      </c>
      <c r="C61" s="18"/>
      <c r="D61" s="18"/>
      <c r="E61" s="18">
        <v>11</v>
      </c>
      <c r="F61" s="18">
        <v>4</v>
      </c>
      <c r="G61" s="18">
        <v>16</v>
      </c>
      <c r="H61" s="18">
        <v>3</v>
      </c>
      <c r="I61" s="18">
        <v>27</v>
      </c>
      <c r="J61" s="18">
        <v>6</v>
      </c>
      <c r="K61" s="19">
        <v>18</v>
      </c>
    </row>
    <row r="62" spans="1:11" ht="13.5">
      <c r="A62" s="40" t="s">
        <v>108</v>
      </c>
      <c r="B62" s="17">
        <f t="shared" si="16"/>
        <v>115</v>
      </c>
      <c r="C62" s="18"/>
      <c r="D62" s="18"/>
      <c r="E62" s="18">
        <v>9</v>
      </c>
      <c r="F62" s="18">
        <v>5</v>
      </c>
      <c r="G62" s="18">
        <v>33</v>
      </c>
      <c r="H62" s="18">
        <v>7</v>
      </c>
      <c r="I62" s="18">
        <v>48</v>
      </c>
      <c r="J62" s="18">
        <v>3</v>
      </c>
      <c r="K62" s="19">
        <v>10</v>
      </c>
    </row>
    <row r="63" spans="1:11" ht="13.5">
      <c r="A63" s="40" t="s">
        <v>109</v>
      </c>
      <c r="B63" s="17">
        <f t="shared" si="16"/>
        <v>512</v>
      </c>
      <c r="C63" s="18">
        <v>1</v>
      </c>
      <c r="D63" s="18">
        <v>1</v>
      </c>
      <c r="E63" s="18">
        <v>55</v>
      </c>
      <c r="F63" s="18">
        <v>21</v>
      </c>
      <c r="G63" s="18">
        <v>98</v>
      </c>
      <c r="H63" s="18">
        <v>23</v>
      </c>
      <c r="I63" s="18">
        <v>187</v>
      </c>
      <c r="J63" s="18">
        <v>3</v>
      </c>
      <c r="K63" s="19">
        <v>123</v>
      </c>
    </row>
    <row r="64" spans="1:11" ht="13.5">
      <c r="A64" s="40" t="s">
        <v>110</v>
      </c>
      <c r="B64" s="17">
        <f t="shared" si="16"/>
        <v>82</v>
      </c>
      <c r="C64" s="18"/>
      <c r="D64" s="18"/>
      <c r="E64" s="18">
        <v>9</v>
      </c>
      <c r="F64" s="18">
        <v>4</v>
      </c>
      <c r="G64" s="18">
        <v>16</v>
      </c>
      <c r="H64" s="18">
        <v>4</v>
      </c>
      <c r="I64" s="18">
        <v>41</v>
      </c>
      <c r="J64" s="18">
        <v>2</v>
      </c>
      <c r="K64" s="19">
        <v>6</v>
      </c>
    </row>
    <row r="65" spans="1:11" ht="13.5">
      <c r="A65" s="40" t="s">
        <v>111</v>
      </c>
      <c r="B65" s="17">
        <f t="shared" si="16"/>
        <v>59</v>
      </c>
      <c r="C65" s="18"/>
      <c r="D65" s="18"/>
      <c r="E65" s="18">
        <v>5</v>
      </c>
      <c r="F65" s="18">
        <v>3</v>
      </c>
      <c r="G65" s="18">
        <v>15</v>
      </c>
      <c r="H65" s="18">
        <v>7</v>
      </c>
      <c r="I65" s="18">
        <v>28</v>
      </c>
      <c r="J65" s="18"/>
      <c r="K65" s="19">
        <v>1</v>
      </c>
    </row>
    <row r="66" spans="1:11" ht="13.5">
      <c r="A66" s="40" t="s">
        <v>112</v>
      </c>
      <c r="B66" s="17">
        <f t="shared" si="16"/>
        <v>341</v>
      </c>
      <c r="C66" s="18"/>
      <c r="D66" s="18"/>
      <c r="E66" s="18">
        <v>28</v>
      </c>
      <c r="F66" s="18">
        <v>5</v>
      </c>
      <c r="G66" s="18">
        <v>51</v>
      </c>
      <c r="H66" s="18">
        <v>14</v>
      </c>
      <c r="I66" s="18">
        <v>80</v>
      </c>
      <c r="J66" s="18">
        <v>8</v>
      </c>
      <c r="K66" s="19">
        <v>155</v>
      </c>
    </row>
    <row r="67" spans="1:11" ht="13.5">
      <c r="A67" s="40" t="s">
        <v>113</v>
      </c>
      <c r="B67" s="17">
        <f t="shared" si="16"/>
        <v>34</v>
      </c>
      <c r="C67" s="18"/>
      <c r="D67" s="18"/>
      <c r="E67" s="18">
        <v>4</v>
      </c>
      <c r="F67" s="18">
        <v>2</v>
      </c>
      <c r="G67" s="18">
        <v>13</v>
      </c>
      <c r="H67" s="18">
        <v>1</v>
      </c>
      <c r="I67" s="18">
        <v>14</v>
      </c>
      <c r="J67" s="18"/>
      <c r="K67" s="19"/>
    </row>
    <row r="68" spans="1:11" ht="14.25" thickBot="1">
      <c r="A68" s="43" t="s">
        <v>0</v>
      </c>
      <c r="B68" s="44">
        <f t="shared" si="16"/>
        <v>35</v>
      </c>
      <c r="C68" s="34"/>
      <c r="D68" s="34"/>
      <c r="E68" s="34">
        <v>3</v>
      </c>
      <c r="F68" s="34">
        <v>1</v>
      </c>
      <c r="G68" s="34">
        <v>15</v>
      </c>
      <c r="H68" s="34">
        <v>3</v>
      </c>
      <c r="I68" s="34">
        <v>13</v>
      </c>
      <c r="J68" s="34"/>
      <c r="K68" s="35"/>
    </row>
    <row r="69" ht="13.5">
      <c r="A69" s="4" t="s">
        <v>126</v>
      </c>
    </row>
  </sheetData>
  <mergeCells count="12">
    <mergeCell ref="G3:I3"/>
    <mergeCell ref="I4:I6"/>
    <mergeCell ref="J4:J6"/>
    <mergeCell ref="K4:K6"/>
    <mergeCell ref="A4:A6"/>
    <mergeCell ref="B4:B6"/>
    <mergeCell ref="C4:C6"/>
    <mergeCell ref="H4:H6"/>
    <mergeCell ref="D4:D6"/>
    <mergeCell ref="E4:E6"/>
    <mergeCell ref="F4:F6"/>
    <mergeCell ref="G4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213"/>
      <c r="F1" s="3"/>
      <c r="G1" s="3"/>
      <c r="M1" s="3"/>
      <c r="N1" s="3"/>
      <c r="O1" s="3"/>
      <c r="P1" s="3"/>
      <c r="V1" s="3"/>
      <c r="W1" s="3"/>
      <c r="X1" s="3"/>
      <c r="Y1" s="3"/>
      <c r="BA1" s="45"/>
    </row>
    <row r="2" spans="1:53" s="4" customFormat="1" ht="19.5" customHeight="1">
      <c r="A2" s="4" t="s">
        <v>2</v>
      </c>
      <c r="B2" s="4" t="s">
        <v>178</v>
      </c>
      <c r="BA2" s="46"/>
    </row>
    <row r="3" spans="1:53" s="4" customFormat="1" ht="14.25" thickBot="1">
      <c r="A3" s="4" t="s">
        <v>179</v>
      </c>
      <c r="H3" s="232"/>
      <c r="I3" s="232"/>
      <c r="J3" s="232"/>
      <c r="Q3" s="232"/>
      <c r="R3" s="232"/>
      <c r="S3" s="232"/>
      <c r="Z3" s="232"/>
      <c r="AA3" s="232"/>
      <c r="AB3" s="232"/>
      <c r="AI3" s="232"/>
      <c r="AJ3" s="232"/>
      <c r="AK3" s="232"/>
      <c r="AR3" s="232"/>
      <c r="AS3" s="232"/>
      <c r="AT3" s="232"/>
      <c r="BA3" s="46"/>
    </row>
    <row r="4" spans="1:52" ht="13.5">
      <c r="A4" s="239"/>
      <c r="B4" s="242" t="s">
        <v>5</v>
      </c>
      <c r="C4" s="257" t="s">
        <v>180</v>
      </c>
      <c r="D4" s="257" t="s">
        <v>181</v>
      </c>
      <c r="E4" s="257" t="s">
        <v>182</v>
      </c>
      <c r="F4" s="257" t="s">
        <v>183</v>
      </c>
      <c r="G4" s="257" t="s">
        <v>184</v>
      </c>
      <c r="H4" s="257" t="s">
        <v>185</v>
      </c>
      <c r="I4" s="260" t="s">
        <v>186</v>
      </c>
      <c r="J4" s="257" t="s">
        <v>187</v>
      </c>
      <c r="K4" s="257" t="s">
        <v>188</v>
      </c>
      <c r="L4" s="257" t="s">
        <v>189</v>
      </c>
      <c r="M4" s="257" t="s">
        <v>190</v>
      </c>
      <c r="N4" s="257" t="s">
        <v>127</v>
      </c>
      <c r="O4" s="257" t="s">
        <v>128</v>
      </c>
      <c r="P4" s="257" t="s">
        <v>129</v>
      </c>
      <c r="Q4" s="257" t="s">
        <v>130</v>
      </c>
      <c r="R4" s="257" t="s">
        <v>131</v>
      </c>
      <c r="S4" s="257" t="s">
        <v>191</v>
      </c>
      <c r="T4" s="257" t="s">
        <v>192</v>
      </c>
      <c r="U4" s="257" t="s">
        <v>193</v>
      </c>
      <c r="V4" s="257" t="s">
        <v>194</v>
      </c>
      <c r="W4" s="257" t="s">
        <v>195</v>
      </c>
      <c r="X4" s="257" t="s">
        <v>196</v>
      </c>
      <c r="Y4" s="257" t="s">
        <v>197</v>
      </c>
      <c r="Z4" s="257" t="s">
        <v>198</v>
      </c>
      <c r="AA4" s="257" t="s">
        <v>199</v>
      </c>
      <c r="AB4" s="257" t="s">
        <v>200</v>
      </c>
      <c r="AC4" s="257" t="s">
        <v>201</v>
      </c>
      <c r="AD4" s="257" t="s">
        <v>132</v>
      </c>
      <c r="AE4" s="257" t="s">
        <v>133</v>
      </c>
      <c r="AF4" s="257" t="s">
        <v>134</v>
      </c>
      <c r="AG4" s="257" t="s">
        <v>135</v>
      </c>
      <c r="AH4" s="257" t="s">
        <v>136</v>
      </c>
      <c r="AI4" s="257" t="s">
        <v>137</v>
      </c>
      <c r="AJ4" s="257" t="s">
        <v>138</v>
      </c>
      <c r="AK4" s="257" t="s">
        <v>139</v>
      </c>
      <c r="AL4" s="257" t="s">
        <v>140</v>
      </c>
      <c r="AM4" s="257" t="s">
        <v>141</v>
      </c>
      <c r="AN4" s="257" t="s">
        <v>142</v>
      </c>
      <c r="AO4" s="257" t="s">
        <v>143</v>
      </c>
      <c r="AP4" s="257" t="s">
        <v>144</v>
      </c>
      <c r="AQ4" s="257" t="s">
        <v>145</v>
      </c>
      <c r="AR4" s="257" t="s">
        <v>146</v>
      </c>
      <c r="AS4" s="257" t="s">
        <v>202</v>
      </c>
      <c r="AT4" s="257" t="s">
        <v>203</v>
      </c>
      <c r="AU4" s="257" t="s">
        <v>204</v>
      </c>
      <c r="AV4" s="257" t="s">
        <v>205</v>
      </c>
      <c r="AW4" s="263" t="s">
        <v>206</v>
      </c>
      <c r="AX4" s="254" t="s">
        <v>207</v>
      </c>
      <c r="AY4" s="251" t="s">
        <v>208</v>
      </c>
      <c r="AZ4" s="248" t="s">
        <v>209</v>
      </c>
    </row>
    <row r="5" spans="1:52" ht="13.5">
      <c r="A5" s="240"/>
      <c r="B5" s="243"/>
      <c r="C5" s="258" t="s">
        <v>147</v>
      </c>
      <c r="D5" s="258" t="s">
        <v>148</v>
      </c>
      <c r="E5" s="258" t="s">
        <v>149</v>
      </c>
      <c r="F5" s="258" t="s">
        <v>150</v>
      </c>
      <c r="G5" s="258" t="s">
        <v>151</v>
      </c>
      <c r="H5" s="258" t="s">
        <v>152</v>
      </c>
      <c r="I5" s="261" t="s">
        <v>153</v>
      </c>
      <c r="J5" s="258" t="s">
        <v>154</v>
      </c>
      <c r="K5" s="258" t="s">
        <v>155</v>
      </c>
      <c r="L5" s="258" t="s">
        <v>156</v>
      </c>
      <c r="M5" s="258" t="s">
        <v>157</v>
      </c>
      <c r="N5" s="258" t="s">
        <v>127</v>
      </c>
      <c r="O5" s="258" t="s">
        <v>128</v>
      </c>
      <c r="P5" s="258" t="s">
        <v>129</v>
      </c>
      <c r="Q5" s="258" t="s">
        <v>130</v>
      </c>
      <c r="R5" s="258" t="s">
        <v>131</v>
      </c>
      <c r="S5" s="258" t="s">
        <v>158</v>
      </c>
      <c r="T5" s="258" t="s">
        <v>159</v>
      </c>
      <c r="U5" s="258" t="s">
        <v>160</v>
      </c>
      <c r="V5" s="258" t="s">
        <v>161</v>
      </c>
      <c r="W5" s="258" t="s">
        <v>162</v>
      </c>
      <c r="X5" s="258" t="s">
        <v>163</v>
      </c>
      <c r="Y5" s="258" t="s">
        <v>164</v>
      </c>
      <c r="Z5" s="258" t="s">
        <v>165</v>
      </c>
      <c r="AA5" s="258" t="s">
        <v>166</v>
      </c>
      <c r="AB5" s="258" t="s">
        <v>167</v>
      </c>
      <c r="AC5" s="258" t="s">
        <v>168</v>
      </c>
      <c r="AD5" s="258" t="s">
        <v>132</v>
      </c>
      <c r="AE5" s="258" t="s">
        <v>133</v>
      </c>
      <c r="AF5" s="258" t="s">
        <v>134</v>
      </c>
      <c r="AG5" s="258" t="s">
        <v>135</v>
      </c>
      <c r="AH5" s="258" t="s">
        <v>136</v>
      </c>
      <c r="AI5" s="258" t="s">
        <v>137</v>
      </c>
      <c r="AJ5" s="258" t="s">
        <v>138</v>
      </c>
      <c r="AK5" s="258" t="s">
        <v>139</v>
      </c>
      <c r="AL5" s="258" t="s">
        <v>140</v>
      </c>
      <c r="AM5" s="258" t="s">
        <v>141</v>
      </c>
      <c r="AN5" s="258" t="s">
        <v>142</v>
      </c>
      <c r="AO5" s="258" t="s">
        <v>143</v>
      </c>
      <c r="AP5" s="258" t="s">
        <v>144</v>
      </c>
      <c r="AQ5" s="258" t="s">
        <v>145</v>
      </c>
      <c r="AR5" s="258" t="s">
        <v>146</v>
      </c>
      <c r="AS5" s="258" t="s">
        <v>169</v>
      </c>
      <c r="AT5" s="258" t="s">
        <v>170</v>
      </c>
      <c r="AU5" s="258" t="s">
        <v>171</v>
      </c>
      <c r="AV5" s="258" t="s">
        <v>172</v>
      </c>
      <c r="AW5" s="264" t="s">
        <v>173</v>
      </c>
      <c r="AX5" s="255" t="s">
        <v>174</v>
      </c>
      <c r="AY5" s="252" t="s">
        <v>175</v>
      </c>
      <c r="AZ5" s="249" t="s">
        <v>176</v>
      </c>
    </row>
    <row r="6" spans="1:52" ht="14.25" thickBot="1">
      <c r="A6" s="241"/>
      <c r="B6" s="244"/>
      <c r="C6" s="259" t="s">
        <v>147</v>
      </c>
      <c r="D6" s="259" t="s">
        <v>148</v>
      </c>
      <c r="E6" s="259" t="s">
        <v>149</v>
      </c>
      <c r="F6" s="259" t="s">
        <v>150</v>
      </c>
      <c r="G6" s="259" t="s">
        <v>151</v>
      </c>
      <c r="H6" s="259" t="s">
        <v>152</v>
      </c>
      <c r="I6" s="262" t="s">
        <v>153</v>
      </c>
      <c r="J6" s="259" t="s">
        <v>154</v>
      </c>
      <c r="K6" s="259" t="s">
        <v>155</v>
      </c>
      <c r="L6" s="259" t="s">
        <v>156</v>
      </c>
      <c r="M6" s="259" t="s">
        <v>157</v>
      </c>
      <c r="N6" s="259" t="s">
        <v>127</v>
      </c>
      <c r="O6" s="259" t="s">
        <v>128</v>
      </c>
      <c r="P6" s="259" t="s">
        <v>129</v>
      </c>
      <c r="Q6" s="259" t="s">
        <v>130</v>
      </c>
      <c r="R6" s="259" t="s">
        <v>131</v>
      </c>
      <c r="S6" s="259" t="s">
        <v>158</v>
      </c>
      <c r="T6" s="259" t="s">
        <v>159</v>
      </c>
      <c r="U6" s="259" t="s">
        <v>160</v>
      </c>
      <c r="V6" s="259" t="s">
        <v>161</v>
      </c>
      <c r="W6" s="259" t="s">
        <v>162</v>
      </c>
      <c r="X6" s="259" t="s">
        <v>163</v>
      </c>
      <c r="Y6" s="259" t="s">
        <v>164</v>
      </c>
      <c r="Z6" s="259" t="s">
        <v>165</v>
      </c>
      <c r="AA6" s="259" t="s">
        <v>166</v>
      </c>
      <c r="AB6" s="259" t="s">
        <v>167</v>
      </c>
      <c r="AC6" s="259" t="s">
        <v>168</v>
      </c>
      <c r="AD6" s="259" t="s">
        <v>132</v>
      </c>
      <c r="AE6" s="259" t="s">
        <v>133</v>
      </c>
      <c r="AF6" s="259" t="s">
        <v>134</v>
      </c>
      <c r="AG6" s="259" t="s">
        <v>135</v>
      </c>
      <c r="AH6" s="259" t="s">
        <v>136</v>
      </c>
      <c r="AI6" s="259" t="s">
        <v>137</v>
      </c>
      <c r="AJ6" s="259" t="s">
        <v>138</v>
      </c>
      <c r="AK6" s="259" t="s">
        <v>139</v>
      </c>
      <c r="AL6" s="259" t="s">
        <v>140</v>
      </c>
      <c r="AM6" s="259" t="s">
        <v>141</v>
      </c>
      <c r="AN6" s="259" t="s">
        <v>142</v>
      </c>
      <c r="AO6" s="259" t="s">
        <v>143</v>
      </c>
      <c r="AP6" s="259" t="s">
        <v>144</v>
      </c>
      <c r="AQ6" s="259" t="s">
        <v>145</v>
      </c>
      <c r="AR6" s="259" t="s">
        <v>146</v>
      </c>
      <c r="AS6" s="259" t="s">
        <v>169</v>
      </c>
      <c r="AT6" s="259" t="s">
        <v>170</v>
      </c>
      <c r="AU6" s="259" t="s">
        <v>171</v>
      </c>
      <c r="AV6" s="259" t="s">
        <v>172</v>
      </c>
      <c r="AW6" s="265" t="s">
        <v>173</v>
      </c>
      <c r="AX6" s="256" t="s">
        <v>174</v>
      </c>
      <c r="AY6" s="253" t="s">
        <v>175</v>
      </c>
      <c r="AZ6" s="250" t="s">
        <v>176</v>
      </c>
    </row>
    <row r="7" spans="1:52" ht="13.5">
      <c r="A7" s="6" t="s">
        <v>53</v>
      </c>
      <c r="B7" s="7">
        <f aca="true" t="shared" si="0" ref="B7:AG7">B8+B13</f>
        <v>15859</v>
      </c>
      <c r="C7" s="8">
        <f t="shared" si="0"/>
        <v>3843</v>
      </c>
      <c r="D7" s="8">
        <f t="shared" si="0"/>
        <v>1041</v>
      </c>
      <c r="E7" s="8">
        <f t="shared" si="0"/>
        <v>990</v>
      </c>
      <c r="F7" s="8">
        <f t="shared" si="0"/>
        <v>965</v>
      </c>
      <c r="G7" s="8">
        <f t="shared" si="0"/>
        <v>138</v>
      </c>
      <c r="H7" s="8">
        <f t="shared" si="0"/>
        <v>52</v>
      </c>
      <c r="I7" s="8">
        <f t="shared" si="0"/>
        <v>77</v>
      </c>
      <c r="J7" s="8">
        <f t="shared" si="0"/>
        <v>553</v>
      </c>
      <c r="K7" s="8">
        <f t="shared" si="0"/>
        <v>152</v>
      </c>
      <c r="L7" s="8">
        <f t="shared" si="0"/>
        <v>302</v>
      </c>
      <c r="M7" s="8">
        <f t="shared" si="0"/>
        <v>323</v>
      </c>
      <c r="N7" s="8">
        <f t="shared" si="0"/>
        <v>104</v>
      </c>
      <c r="O7" s="8">
        <f t="shared" si="0"/>
        <v>59</v>
      </c>
      <c r="P7" s="8">
        <f t="shared" si="0"/>
        <v>75</v>
      </c>
      <c r="Q7" s="8">
        <f t="shared" si="0"/>
        <v>26</v>
      </c>
      <c r="R7" s="8">
        <f t="shared" si="0"/>
        <v>56</v>
      </c>
      <c r="S7" s="8">
        <f t="shared" si="0"/>
        <v>98</v>
      </c>
      <c r="T7" s="8">
        <f t="shared" si="0"/>
        <v>113</v>
      </c>
      <c r="U7" s="8">
        <f t="shared" si="0"/>
        <v>117</v>
      </c>
      <c r="V7" s="8">
        <f t="shared" si="0"/>
        <v>92</v>
      </c>
      <c r="W7" s="8">
        <f t="shared" si="0"/>
        <v>50</v>
      </c>
      <c r="X7" s="8">
        <f t="shared" si="0"/>
        <v>65</v>
      </c>
      <c r="Y7" s="8">
        <f t="shared" si="0"/>
        <v>494</v>
      </c>
      <c r="Z7" s="8">
        <f t="shared" si="0"/>
        <v>618</v>
      </c>
      <c r="AA7" s="8">
        <f t="shared" si="0"/>
        <v>874</v>
      </c>
      <c r="AB7" s="8">
        <f t="shared" si="0"/>
        <v>367</v>
      </c>
      <c r="AC7" s="8">
        <f t="shared" si="0"/>
        <v>273</v>
      </c>
      <c r="AD7" s="8">
        <f t="shared" si="0"/>
        <v>177</v>
      </c>
      <c r="AE7" s="8">
        <f t="shared" si="0"/>
        <v>130</v>
      </c>
      <c r="AF7" s="8">
        <f t="shared" si="0"/>
        <v>230</v>
      </c>
      <c r="AG7" s="8">
        <f t="shared" si="0"/>
        <v>237</v>
      </c>
      <c r="AH7" s="8">
        <f aca="true" t="shared" si="1" ref="AH7:AZ7">AH8+AH13</f>
        <v>552</v>
      </c>
      <c r="AI7" s="8">
        <f t="shared" si="1"/>
        <v>252</v>
      </c>
      <c r="AJ7" s="8">
        <f t="shared" si="1"/>
        <v>262</v>
      </c>
      <c r="AK7" s="8">
        <f t="shared" si="1"/>
        <v>59</v>
      </c>
      <c r="AL7" s="8">
        <f t="shared" si="1"/>
        <v>363</v>
      </c>
      <c r="AM7" s="8">
        <f t="shared" si="1"/>
        <v>187</v>
      </c>
      <c r="AN7" s="8">
        <f t="shared" si="1"/>
        <v>102</v>
      </c>
      <c r="AO7" s="8">
        <f t="shared" si="1"/>
        <v>112</v>
      </c>
      <c r="AP7" s="8">
        <f t="shared" si="1"/>
        <v>49</v>
      </c>
      <c r="AQ7" s="8">
        <f t="shared" si="1"/>
        <v>158</v>
      </c>
      <c r="AR7" s="8">
        <f t="shared" si="1"/>
        <v>32</v>
      </c>
      <c r="AS7" s="8">
        <f t="shared" si="1"/>
        <v>89</v>
      </c>
      <c r="AT7" s="8">
        <f t="shared" si="1"/>
        <v>119</v>
      </c>
      <c r="AU7" s="8">
        <f t="shared" si="1"/>
        <v>327</v>
      </c>
      <c r="AV7" s="8">
        <f t="shared" si="1"/>
        <v>90</v>
      </c>
      <c r="AW7" s="9">
        <f t="shared" si="1"/>
        <v>87</v>
      </c>
      <c r="AX7" s="10">
        <f t="shared" si="1"/>
        <v>209</v>
      </c>
      <c r="AY7" s="10">
        <f t="shared" si="1"/>
        <v>77</v>
      </c>
      <c r="AZ7" s="11">
        <f t="shared" si="1"/>
        <v>42</v>
      </c>
    </row>
    <row r="8" spans="1:52" ht="13.5">
      <c r="A8" s="12" t="s">
        <v>54</v>
      </c>
      <c r="B8" s="13">
        <f aca="true" t="shared" si="2" ref="B8:AG8">SUM(B9:B12)</f>
        <v>6776</v>
      </c>
      <c r="C8" s="14">
        <f t="shared" si="2"/>
        <v>1076</v>
      </c>
      <c r="D8" s="14">
        <f t="shared" si="2"/>
        <v>515</v>
      </c>
      <c r="E8" s="14">
        <f t="shared" si="2"/>
        <v>683</v>
      </c>
      <c r="F8" s="14">
        <f t="shared" si="2"/>
        <v>442</v>
      </c>
      <c r="G8" s="14">
        <f t="shared" si="2"/>
        <v>106</v>
      </c>
      <c r="H8" s="14">
        <f t="shared" si="2"/>
        <v>32</v>
      </c>
      <c r="I8" s="14">
        <f t="shared" si="2"/>
        <v>57</v>
      </c>
      <c r="J8" s="14">
        <f t="shared" si="2"/>
        <v>304</v>
      </c>
      <c r="K8" s="14">
        <f t="shared" si="2"/>
        <v>98</v>
      </c>
      <c r="L8" s="14">
        <f t="shared" si="2"/>
        <v>201</v>
      </c>
      <c r="M8" s="14">
        <f t="shared" si="2"/>
        <v>230</v>
      </c>
      <c r="N8" s="14">
        <f t="shared" si="2"/>
        <v>51</v>
      </c>
      <c r="O8" s="14">
        <f t="shared" si="2"/>
        <v>38</v>
      </c>
      <c r="P8" s="14">
        <f t="shared" si="2"/>
        <v>34</v>
      </c>
      <c r="Q8" s="14">
        <f t="shared" si="2"/>
        <v>15</v>
      </c>
      <c r="R8" s="14">
        <f t="shared" si="2"/>
        <v>33</v>
      </c>
      <c r="S8" s="14">
        <f t="shared" si="2"/>
        <v>62</v>
      </c>
      <c r="T8" s="14">
        <f t="shared" si="2"/>
        <v>64</v>
      </c>
      <c r="U8" s="14">
        <f t="shared" si="2"/>
        <v>66</v>
      </c>
      <c r="V8" s="14">
        <f t="shared" si="2"/>
        <v>36</v>
      </c>
      <c r="W8" s="14">
        <f t="shared" si="2"/>
        <v>19</v>
      </c>
      <c r="X8" s="14">
        <f t="shared" si="2"/>
        <v>41</v>
      </c>
      <c r="Y8" s="14">
        <f t="shared" si="2"/>
        <v>293</v>
      </c>
      <c r="Z8" s="14">
        <f t="shared" si="2"/>
        <v>367</v>
      </c>
      <c r="AA8" s="14">
        <f t="shared" si="2"/>
        <v>503</v>
      </c>
      <c r="AB8" s="14">
        <f t="shared" si="2"/>
        <v>159</v>
      </c>
      <c r="AC8" s="14">
        <f t="shared" si="2"/>
        <v>108</v>
      </c>
      <c r="AD8" s="14">
        <f t="shared" si="2"/>
        <v>46</v>
      </c>
      <c r="AE8" s="14">
        <f t="shared" si="2"/>
        <v>50</v>
      </c>
      <c r="AF8" s="14">
        <f t="shared" si="2"/>
        <v>76</v>
      </c>
      <c r="AG8" s="14">
        <f t="shared" si="2"/>
        <v>77</v>
      </c>
      <c r="AH8" s="14">
        <f aca="true" t="shared" si="3" ref="AH8:AZ8">SUM(AH9:AH12)</f>
        <v>214</v>
      </c>
      <c r="AI8" s="14">
        <f t="shared" si="3"/>
        <v>81</v>
      </c>
      <c r="AJ8" s="14">
        <f t="shared" si="3"/>
        <v>76</v>
      </c>
      <c r="AK8" s="14">
        <f t="shared" si="3"/>
        <v>17</v>
      </c>
      <c r="AL8" s="14">
        <f t="shared" si="3"/>
        <v>97</v>
      </c>
      <c r="AM8" s="14">
        <f t="shared" si="3"/>
        <v>41</v>
      </c>
      <c r="AN8" s="14">
        <f t="shared" si="3"/>
        <v>22</v>
      </c>
      <c r="AO8" s="14">
        <f t="shared" si="3"/>
        <v>33</v>
      </c>
      <c r="AP8" s="14">
        <f t="shared" si="3"/>
        <v>15</v>
      </c>
      <c r="AQ8" s="14">
        <f t="shared" si="3"/>
        <v>25</v>
      </c>
      <c r="AR8" s="14">
        <f t="shared" si="3"/>
        <v>12</v>
      </c>
      <c r="AS8" s="14">
        <f t="shared" si="3"/>
        <v>17</v>
      </c>
      <c r="AT8" s="14">
        <f t="shared" si="3"/>
        <v>20</v>
      </c>
      <c r="AU8" s="14">
        <f t="shared" si="3"/>
        <v>126</v>
      </c>
      <c r="AV8" s="14">
        <f t="shared" si="3"/>
        <v>11</v>
      </c>
      <c r="AW8" s="15">
        <f t="shared" si="3"/>
        <v>18</v>
      </c>
      <c r="AX8" s="14">
        <f t="shared" si="3"/>
        <v>55</v>
      </c>
      <c r="AY8" s="14">
        <f t="shared" si="3"/>
        <v>9</v>
      </c>
      <c r="AZ8" s="15">
        <f t="shared" si="3"/>
        <v>5</v>
      </c>
    </row>
    <row r="9" spans="1:52" ht="13.5">
      <c r="A9" s="16" t="s">
        <v>55</v>
      </c>
      <c r="B9" s="17">
        <f>SUM(C9:AZ9)</f>
        <v>4126</v>
      </c>
      <c r="C9" s="18"/>
      <c r="D9" s="18">
        <v>440</v>
      </c>
      <c r="E9" s="18">
        <v>548</v>
      </c>
      <c r="F9" s="18">
        <v>286</v>
      </c>
      <c r="G9" s="18">
        <v>83</v>
      </c>
      <c r="H9" s="18">
        <v>21</v>
      </c>
      <c r="I9" s="18">
        <v>51</v>
      </c>
      <c r="J9" s="18">
        <v>273</v>
      </c>
      <c r="K9" s="18">
        <v>92</v>
      </c>
      <c r="L9" s="18">
        <v>80</v>
      </c>
      <c r="M9" s="18">
        <v>89</v>
      </c>
      <c r="N9" s="18">
        <v>38</v>
      </c>
      <c r="O9" s="18">
        <v>24</v>
      </c>
      <c r="P9" s="18">
        <v>14</v>
      </c>
      <c r="Q9" s="18">
        <v>6</v>
      </c>
      <c r="R9" s="18">
        <v>20</v>
      </c>
      <c r="S9" s="18">
        <v>25</v>
      </c>
      <c r="T9" s="18">
        <v>32</v>
      </c>
      <c r="U9" s="18">
        <v>47</v>
      </c>
      <c r="V9" s="18">
        <v>21</v>
      </c>
      <c r="W9" s="18">
        <v>16</v>
      </c>
      <c r="X9" s="18">
        <v>28</v>
      </c>
      <c r="Y9" s="18">
        <v>163</v>
      </c>
      <c r="Z9" s="18">
        <v>290</v>
      </c>
      <c r="AA9" s="18">
        <v>319</v>
      </c>
      <c r="AB9" s="18">
        <v>109</v>
      </c>
      <c r="AC9" s="18">
        <v>74</v>
      </c>
      <c r="AD9" s="18">
        <v>38</v>
      </c>
      <c r="AE9" s="18">
        <v>47</v>
      </c>
      <c r="AF9" s="18">
        <v>58</v>
      </c>
      <c r="AG9" s="18">
        <v>52</v>
      </c>
      <c r="AH9" s="18">
        <v>173</v>
      </c>
      <c r="AI9" s="18">
        <v>73</v>
      </c>
      <c r="AJ9" s="18">
        <v>62</v>
      </c>
      <c r="AK9" s="18">
        <v>17</v>
      </c>
      <c r="AL9" s="18">
        <v>77</v>
      </c>
      <c r="AM9" s="18">
        <v>27</v>
      </c>
      <c r="AN9" s="18">
        <v>19</v>
      </c>
      <c r="AO9" s="18">
        <v>30</v>
      </c>
      <c r="AP9" s="18">
        <v>13</v>
      </c>
      <c r="AQ9" s="18">
        <v>17</v>
      </c>
      <c r="AR9" s="18">
        <v>10</v>
      </c>
      <c r="AS9" s="18">
        <v>13</v>
      </c>
      <c r="AT9" s="18">
        <v>19</v>
      </c>
      <c r="AU9" s="18">
        <v>104</v>
      </c>
      <c r="AV9" s="18">
        <v>9</v>
      </c>
      <c r="AW9" s="19">
        <v>16</v>
      </c>
      <c r="AX9" s="18">
        <v>51</v>
      </c>
      <c r="AY9" s="18">
        <v>7</v>
      </c>
      <c r="AZ9" s="19">
        <v>5</v>
      </c>
    </row>
    <row r="10" spans="1:52" ht="13.5">
      <c r="A10" s="16" t="s">
        <v>56</v>
      </c>
      <c r="B10" s="17">
        <f>SUM(C10:AZ10)</f>
        <v>977</v>
      </c>
      <c r="C10" s="18">
        <v>361</v>
      </c>
      <c r="D10" s="18"/>
      <c r="E10" s="18">
        <v>40</v>
      </c>
      <c r="F10" s="18">
        <v>31</v>
      </c>
      <c r="G10" s="18">
        <v>7</v>
      </c>
      <c r="H10" s="18"/>
      <c r="I10" s="18">
        <v>1</v>
      </c>
      <c r="J10" s="18">
        <v>13</v>
      </c>
      <c r="K10" s="18">
        <v>4</v>
      </c>
      <c r="L10" s="18">
        <v>5</v>
      </c>
      <c r="M10" s="18">
        <v>18</v>
      </c>
      <c r="N10" s="18">
        <v>3</v>
      </c>
      <c r="O10" s="18">
        <v>5</v>
      </c>
      <c r="P10" s="18">
        <v>4</v>
      </c>
      <c r="Q10" s="18"/>
      <c r="R10" s="18">
        <v>2</v>
      </c>
      <c r="S10" s="18"/>
      <c r="T10" s="18">
        <v>1</v>
      </c>
      <c r="U10" s="18">
        <v>1</v>
      </c>
      <c r="V10" s="18">
        <v>5</v>
      </c>
      <c r="W10" s="18">
        <v>1</v>
      </c>
      <c r="X10" s="18">
        <v>2</v>
      </c>
      <c r="Y10" s="18">
        <v>95</v>
      </c>
      <c r="Z10" s="18">
        <v>58</v>
      </c>
      <c r="AA10" s="18">
        <v>138</v>
      </c>
      <c r="AB10" s="18">
        <v>44</v>
      </c>
      <c r="AC10" s="18">
        <v>16</v>
      </c>
      <c r="AD10" s="18">
        <v>6</v>
      </c>
      <c r="AE10" s="18">
        <v>1</v>
      </c>
      <c r="AF10" s="18">
        <v>6</v>
      </c>
      <c r="AG10" s="18">
        <v>19</v>
      </c>
      <c r="AH10" s="18">
        <v>23</v>
      </c>
      <c r="AI10" s="18">
        <v>6</v>
      </c>
      <c r="AJ10" s="18">
        <v>4</v>
      </c>
      <c r="AK10" s="18"/>
      <c r="AL10" s="18">
        <v>13</v>
      </c>
      <c r="AM10" s="18">
        <v>10</v>
      </c>
      <c r="AN10" s="18">
        <v>2</v>
      </c>
      <c r="AO10" s="18">
        <v>2</v>
      </c>
      <c r="AP10" s="18">
        <v>2</v>
      </c>
      <c r="AQ10" s="18">
        <v>4</v>
      </c>
      <c r="AR10" s="18">
        <v>2</v>
      </c>
      <c r="AS10" s="18">
        <v>4</v>
      </c>
      <c r="AT10" s="18">
        <v>1</v>
      </c>
      <c r="AU10" s="18">
        <v>11</v>
      </c>
      <c r="AV10" s="18">
        <v>1</v>
      </c>
      <c r="AW10" s="19"/>
      <c r="AX10" s="18">
        <v>4</v>
      </c>
      <c r="AY10" s="18">
        <v>1</v>
      </c>
      <c r="AZ10" s="19"/>
    </row>
    <row r="11" spans="1:52" ht="13.5">
      <c r="A11" s="16" t="s">
        <v>57</v>
      </c>
      <c r="B11" s="17">
        <f>SUM(C11:AZ11)</f>
        <v>931</v>
      </c>
      <c r="C11" s="18">
        <v>470</v>
      </c>
      <c r="D11" s="18">
        <v>49</v>
      </c>
      <c r="E11" s="18"/>
      <c r="F11" s="18">
        <v>125</v>
      </c>
      <c r="G11" s="18">
        <v>9</v>
      </c>
      <c r="H11" s="18">
        <v>10</v>
      </c>
      <c r="I11" s="18">
        <v>3</v>
      </c>
      <c r="J11" s="18">
        <v>8</v>
      </c>
      <c r="K11" s="18">
        <v>1</v>
      </c>
      <c r="L11" s="18">
        <v>40</v>
      </c>
      <c r="M11" s="18">
        <v>68</v>
      </c>
      <c r="N11" s="18">
        <v>1</v>
      </c>
      <c r="O11" s="18">
        <v>3</v>
      </c>
      <c r="P11" s="18"/>
      <c r="Q11" s="18">
        <v>4</v>
      </c>
      <c r="R11" s="18">
        <v>2</v>
      </c>
      <c r="S11" s="18">
        <v>1</v>
      </c>
      <c r="T11" s="18">
        <v>8</v>
      </c>
      <c r="U11" s="18">
        <v>3</v>
      </c>
      <c r="V11" s="18">
        <v>4</v>
      </c>
      <c r="W11" s="18">
        <v>1</v>
      </c>
      <c r="X11" s="18">
        <v>6</v>
      </c>
      <c r="Y11" s="18">
        <v>27</v>
      </c>
      <c r="Z11" s="18">
        <v>5</v>
      </c>
      <c r="AA11" s="18">
        <v>29</v>
      </c>
      <c r="AB11" s="18">
        <v>1</v>
      </c>
      <c r="AC11" s="18">
        <v>12</v>
      </c>
      <c r="AD11" s="18"/>
      <c r="AE11" s="18">
        <v>1</v>
      </c>
      <c r="AF11" s="18">
        <v>3</v>
      </c>
      <c r="AG11" s="18">
        <v>5</v>
      </c>
      <c r="AH11" s="18">
        <v>8</v>
      </c>
      <c r="AI11" s="18">
        <v>1</v>
      </c>
      <c r="AJ11" s="18">
        <v>10</v>
      </c>
      <c r="AK11" s="18"/>
      <c r="AL11" s="18">
        <v>1</v>
      </c>
      <c r="AM11" s="18">
        <v>1</v>
      </c>
      <c r="AN11" s="18">
        <v>1</v>
      </c>
      <c r="AO11" s="18">
        <v>1</v>
      </c>
      <c r="AP11" s="18"/>
      <c r="AQ11" s="18">
        <v>2</v>
      </c>
      <c r="AR11" s="18"/>
      <c r="AS11" s="18"/>
      <c r="AT11" s="18"/>
      <c r="AU11" s="18">
        <v>4</v>
      </c>
      <c r="AV11" s="18">
        <v>1</v>
      </c>
      <c r="AW11" s="19">
        <v>2</v>
      </c>
      <c r="AX11" s="18"/>
      <c r="AY11" s="18"/>
      <c r="AZ11" s="19"/>
    </row>
    <row r="12" spans="1:52" ht="13.5">
      <c r="A12" s="20" t="s">
        <v>58</v>
      </c>
      <c r="B12" s="21">
        <f>SUM(C12:AZ12)</f>
        <v>742</v>
      </c>
      <c r="C12" s="10">
        <v>245</v>
      </c>
      <c r="D12" s="10">
        <v>26</v>
      </c>
      <c r="E12" s="10">
        <v>95</v>
      </c>
      <c r="F12" s="10"/>
      <c r="G12" s="10">
        <v>7</v>
      </c>
      <c r="H12" s="10">
        <v>1</v>
      </c>
      <c r="I12" s="10">
        <v>2</v>
      </c>
      <c r="J12" s="10">
        <v>10</v>
      </c>
      <c r="K12" s="10">
        <v>1</v>
      </c>
      <c r="L12" s="10">
        <v>76</v>
      </c>
      <c r="M12" s="10">
        <v>55</v>
      </c>
      <c r="N12" s="10">
        <v>9</v>
      </c>
      <c r="O12" s="10">
        <v>6</v>
      </c>
      <c r="P12" s="10">
        <v>16</v>
      </c>
      <c r="Q12" s="10">
        <v>5</v>
      </c>
      <c r="R12" s="10">
        <v>9</v>
      </c>
      <c r="S12" s="10">
        <v>36</v>
      </c>
      <c r="T12" s="10">
        <v>23</v>
      </c>
      <c r="U12" s="10">
        <v>15</v>
      </c>
      <c r="V12" s="10">
        <v>6</v>
      </c>
      <c r="W12" s="10">
        <v>1</v>
      </c>
      <c r="X12" s="10">
        <v>5</v>
      </c>
      <c r="Y12" s="10">
        <v>8</v>
      </c>
      <c r="Z12" s="10">
        <v>14</v>
      </c>
      <c r="AA12" s="10">
        <v>17</v>
      </c>
      <c r="AB12" s="10">
        <v>5</v>
      </c>
      <c r="AC12" s="10">
        <v>6</v>
      </c>
      <c r="AD12" s="10">
        <v>2</v>
      </c>
      <c r="AE12" s="10">
        <v>1</v>
      </c>
      <c r="AF12" s="10">
        <v>9</v>
      </c>
      <c r="AG12" s="10">
        <v>1</v>
      </c>
      <c r="AH12" s="10">
        <v>10</v>
      </c>
      <c r="AI12" s="10">
        <v>1</v>
      </c>
      <c r="AJ12" s="10"/>
      <c r="AK12" s="10"/>
      <c r="AL12" s="10">
        <v>6</v>
      </c>
      <c r="AM12" s="10">
        <v>3</v>
      </c>
      <c r="AN12" s="10"/>
      <c r="AO12" s="10"/>
      <c r="AP12" s="10"/>
      <c r="AQ12" s="10">
        <v>2</v>
      </c>
      <c r="AR12" s="10"/>
      <c r="AS12" s="10"/>
      <c r="AT12" s="10"/>
      <c r="AU12" s="10">
        <v>7</v>
      </c>
      <c r="AV12" s="10"/>
      <c r="AW12" s="11"/>
      <c r="AX12" s="10"/>
      <c r="AY12" s="10">
        <v>1</v>
      </c>
      <c r="AZ12" s="11"/>
    </row>
    <row r="13" spans="1:52" ht="13.5">
      <c r="A13" s="22" t="s">
        <v>59</v>
      </c>
      <c r="B13" s="21">
        <f aca="true" t="shared" si="4" ref="B13:AG13">B14+B18+B21+B29+B17+B36+B44+B47+B52+B60</f>
        <v>9083</v>
      </c>
      <c r="C13" s="10">
        <f t="shared" si="4"/>
        <v>2767</v>
      </c>
      <c r="D13" s="10">
        <f t="shared" si="4"/>
        <v>526</v>
      </c>
      <c r="E13" s="10">
        <f t="shared" si="4"/>
        <v>307</v>
      </c>
      <c r="F13" s="10">
        <f t="shared" si="4"/>
        <v>523</v>
      </c>
      <c r="G13" s="10">
        <f t="shared" si="4"/>
        <v>32</v>
      </c>
      <c r="H13" s="10">
        <f t="shared" si="4"/>
        <v>20</v>
      </c>
      <c r="I13" s="10">
        <f t="shared" si="4"/>
        <v>20</v>
      </c>
      <c r="J13" s="10">
        <f t="shared" si="4"/>
        <v>249</v>
      </c>
      <c r="K13" s="10">
        <f t="shared" si="4"/>
        <v>54</v>
      </c>
      <c r="L13" s="10">
        <f t="shared" si="4"/>
        <v>101</v>
      </c>
      <c r="M13" s="10">
        <f t="shared" si="4"/>
        <v>93</v>
      </c>
      <c r="N13" s="10">
        <f t="shared" si="4"/>
        <v>53</v>
      </c>
      <c r="O13" s="10">
        <f t="shared" si="4"/>
        <v>21</v>
      </c>
      <c r="P13" s="10">
        <f t="shared" si="4"/>
        <v>41</v>
      </c>
      <c r="Q13" s="10">
        <f t="shared" si="4"/>
        <v>11</v>
      </c>
      <c r="R13" s="10">
        <f t="shared" si="4"/>
        <v>23</v>
      </c>
      <c r="S13" s="10">
        <f t="shared" si="4"/>
        <v>36</v>
      </c>
      <c r="T13" s="10">
        <f t="shared" si="4"/>
        <v>49</v>
      </c>
      <c r="U13" s="10">
        <f t="shared" si="4"/>
        <v>51</v>
      </c>
      <c r="V13" s="10">
        <f t="shared" si="4"/>
        <v>56</v>
      </c>
      <c r="W13" s="10">
        <f t="shared" si="4"/>
        <v>31</v>
      </c>
      <c r="X13" s="10">
        <f t="shared" si="4"/>
        <v>24</v>
      </c>
      <c r="Y13" s="10">
        <f t="shared" si="4"/>
        <v>201</v>
      </c>
      <c r="Z13" s="10">
        <f t="shared" si="4"/>
        <v>251</v>
      </c>
      <c r="AA13" s="10">
        <f t="shared" si="4"/>
        <v>371</v>
      </c>
      <c r="AB13" s="10">
        <f t="shared" si="4"/>
        <v>208</v>
      </c>
      <c r="AC13" s="10">
        <f t="shared" si="4"/>
        <v>165</v>
      </c>
      <c r="AD13" s="10">
        <f t="shared" si="4"/>
        <v>131</v>
      </c>
      <c r="AE13" s="10">
        <f t="shared" si="4"/>
        <v>80</v>
      </c>
      <c r="AF13" s="10">
        <f t="shared" si="4"/>
        <v>154</v>
      </c>
      <c r="AG13" s="10">
        <f t="shared" si="4"/>
        <v>160</v>
      </c>
      <c r="AH13" s="10">
        <f aca="true" t="shared" si="5" ref="AH13:AZ13">AH14+AH18+AH21+AH29+AH17+AH36+AH44+AH47+AH52+AH60</f>
        <v>338</v>
      </c>
      <c r="AI13" s="10">
        <f t="shared" si="5"/>
        <v>171</v>
      </c>
      <c r="AJ13" s="10">
        <f t="shared" si="5"/>
        <v>186</v>
      </c>
      <c r="AK13" s="10">
        <f t="shared" si="5"/>
        <v>42</v>
      </c>
      <c r="AL13" s="10">
        <f t="shared" si="5"/>
        <v>266</v>
      </c>
      <c r="AM13" s="10">
        <f t="shared" si="5"/>
        <v>146</v>
      </c>
      <c r="AN13" s="10">
        <f t="shared" si="5"/>
        <v>80</v>
      </c>
      <c r="AO13" s="10">
        <f t="shared" si="5"/>
        <v>79</v>
      </c>
      <c r="AP13" s="10">
        <f t="shared" si="5"/>
        <v>34</v>
      </c>
      <c r="AQ13" s="10">
        <f t="shared" si="5"/>
        <v>133</v>
      </c>
      <c r="AR13" s="10">
        <f t="shared" si="5"/>
        <v>20</v>
      </c>
      <c r="AS13" s="10">
        <f t="shared" si="5"/>
        <v>72</v>
      </c>
      <c r="AT13" s="10">
        <f t="shared" si="5"/>
        <v>99</v>
      </c>
      <c r="AU13" s="10">
        <f t="shared" si="5"/>
        <v>201</v>
      </c>
      <c r="AV13" s="10">
        <f t="shared" si="5"/>
        <v>79</v>
      </c>
      <c r="AW13" s="11">
        <f t="shared" si="5"/>
        <v>69</v>
      </c>
      <c r="AX13" s="10">
        <f t="shared" si="5"/>
        <v>154</v>
      </c>
      <c r="AY13" s="10">
        <f t="shared" si="5"/>
        <v>68</v>
      </c>
      <c r="AZ13" s="11">
        <f t="shared" si="5"/>
        <v>37</v>
      </c>
    </row>
    <row r="14" spans="1:52" ht="13.5">
      <c r="A14" s="23" t="s">
        <v>60</v>
      </c>
      <c r="B14" s="21">
        <f aca="true" t="shared" si="6" ref="B14:AG14">SUM(B15:B16)</f>
        <v>157</v>
      </c>
      <c r="C14" s="10">
        <f t="shared" si="6"/>
        <v>83</v>
      </c>
      <c r="D14" s="10">
        <f t="shared" si="6"/>
        <v>0</v>
      </c>
      <c r="E14" s="10">
        <f t="shared" si="6"/>
        <v>13</v>
      </c>
      <c r="F14" s="10">
        <f t="shared" si="6"/>
        <v>10</v>
      </c>
      <c r="G14" s="10">
        <f t="shared" si="6"/>
        <v>5</v>
      </c>
      <c r="H14" s="10">
        <f t="shared" si="6"/>
        <v>7</v>
      </c>
      <c r="I14" s="10">
        <f t="shared" si="6"/>
        <v>0</v>
      </c>
      <c r="J14" s="10">
        <f t="shared" si="6"/>
        <v>3</v>
      </c>
      <c r="K14" s="10">
        <f t="shared" si="6"/>
        <v>0</v>
      </c>
      <c r="L14" s="10">
        <f t="shared" si="6"/>
        <v>5</v>
      </c>
      <c r="M14" s="10">
        <f t="shared" si="6"/>
        <v>6</v>
      </c>
      <c r="N14" s="10">
        <f t="shared" si="6"/>
        <v>0</v>
      </c>
      <c r="O14" s="10">
        <f t="shared" si="6"/>
        <v>1</v>
      </c>
      <c r="P14" s="10">
        <f t="shared" si="6"/>
        <v>2</v>
      </c>
      <c r="Q14" s="10">
        <f t="shared" si="6"/>
        <v>1</v>
      </c>
      <c r="R14" s="10">
        <f t="shared" si="6"/>
        <v>0</v>
      </c>
      <c r="S14" s="10">
        <f t="shared" si="6"/>
        <v>0</v>
      </c>
      <c r="T14" s="10">
        <f t="shared" si="6"/>
        <v>4</v>
      </c>
      <c r="U14" s="10">
        <f t="shared" si="6"/>
        <v>1</v>
      </c>
      <c r="V14" s="10">
        <f t="shared" si="6"/>
        <v>0</v>
      </c>
      <c r="W14" s="10">
        <f t="shared" si="6"/>
        <v>1</v>
      </c>
      <c r="X14" s="10">
        <f t="shared" si="6"/>
        <v>2</v>
      </c>
      <c r="Y14" s="10">
        <f t="shared" si="6"/>
        <v>0</v>
      </c>
      <c r="Z14" s="10">
        <f t="shared" si="6"/>
        <v>1</v>
      </c>
      <c r="AA14" s="10">
        <f t="shared" si="6"/>
        <v>2</v>
      </c>
      <c r="AB14" s="10">
        <f t="shared" si="6"/>
        <v>0</v>
      </c>
      <c r="AC14" s="10">
        <f t="shared" si="6"/>
        <v>1</v>
      </c>
      <c r="AD14" s="10">
        <f t="shared" si="6"/>
        <v>0</v>
      </c>
      <c r="AE14" s="10">
        <f t="shared" si="6"/>
        <v>0</v>
      </c>
      <c r="AF14" s="10">
        <f t="shared" si="6"/>
        <v>4</v>
      </c>
      <c r="AG14" s="10">
        <f t="shared" si="6"/>
        <v>0</v>
      </c>
      <c r="AH14" s="10">
        <f aca="true" t="shared" si="7" ref="AH14:AZ14">SUM(AH15:AH16)</f>
        <v>2</v>
      </c>
      <c r="AI14" s="10">
        <f t="shared" si="7"/>
        <v>0</v>
      </c>
      <c r="AJ14" s="10">
        <f t="shared" si="7"/>
        <v>0</v>
      </c>
      <c r="AK14" s="10">
        <f t="shared" si="7"/>
        <v>0</v>
      </c>
      <c r="AL14" s="10">
        <f t="shared" si="7"/>
        <v>3</v>
      </c>
      <c r="AM14" s="10">
        <f t="shared" si="7"/>
        <v>0</v>
      </c>
      <c r="AN14" s="10">
        <f t="shared" si="7"/>
        <v>0</v>
      </c>
      <c r="AO14" s="10">
        <f t="shared" si="7"/>
        <v>0</v>
      </c>
      <c r="AP14" s="10">
        <f t="shared" si="7"/>
        <v>0</v>
      </c>
      <c r="AQ14" s="10">
        <f t="shared" si="7"/>
        <v>0</v>
      </c>
      <c r="AR14" s="10">
        <f t="shared" si="7"/>
        <v>0</v>
      </c>
      <c r="AS14" s="10">
        <f t="shared" si="7"/>
        <v>0</v>
      </c>
      <c r="AT14" s="10">
        <f t="shared" si="7"/>
        <v>0</v>
      </c>
      <c r="AU14" s="10">
        <f t="shared" si="7"/>
        <v>0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101</v>
      </c>
      <c r="C15" s="18">
        <v>62</v>
      </c>
      <c r="D15" s="18"/>
      <c r="E15" s="18">
        <v>7</v>
      </c>
      <c r="F15" s="18">
        <v>4</v>
      </c>
      <c r="G15" s="18"/>
      <c r="H15" s="18">
        <v>7</v>
      </c>
      <c r="I15" s="18"/>
      <c r="J15" s="18">
        <v>2</v>
      </c>
      <c r="K15" s="18"/>
      <c r="L15" s="18">
        <v>4</v>
      </c>
      <c r="M15" s="18">
        <v>2</v>
      </c>
      <c r="N15" s="18"/>
      <c r="O15" s="18"/>
      <c r="P15" s="18">
        <v>1</v>
      </c>
      <c r="Q15" s="18"/>
      <c r="R15" s="18"/>
      <c r="S15" s="18"/>
      <c r="T15" s="18">
        <v>1</v>
      </c>
      <c r="U15" s="18"/>
      <c r="V15" s="18"/>
      <c r="W15" s="18"/>
      <c r="X15" s="18">
        <v>2</v>
      </c>
      <c r="Y15" s="18"/>
      <c r="Z15" s="18">
        <v>1</v>
      </c>
      <c r="AA15" s="18">
        <v>2</v>
      </c>
      <c r="AB15" s="18"/>
      <c r="AC15" s="18"/>
      <c r="AD15" s="18"/>
      <c r="AE15" s="18"/>
      <c r="AF15" s="18">
        <v>4</v>
      </c>
      <c r="AG15" s="18"/>
      <c r="AH15" s="18">
        <v>2</v>
      </c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56</v>
      </c>
      <c r="C16" s="10">
        <v>21</v>
      </c>
      <c r="D16" s="10"/>
      <c r="E16" s="10">
        <v>6</v>
      </c>
      <c r="F16" s="10">
        <v>6</v>
      </c>
      <c r="G16" s="10">
        <v>5</v>
      </c>
      <c r="H16" s="10"/>
      <c r="I16" s="10"/>
      <c r="J16" s="10">
        <v>1</v>
      </c>
      <c r="K16" s="10"/>
      <c r="L16" s="10">
        <v>1</v>
      </c>
      <c r="M16" s="10">
        <v>4</v>
      </c>
      <c r="N16" s="10"/>
      <c r="O16" s="10">
        <v>1</v>
      </c>
      <c r="P16" s="10">
        <v>1</v>
      </c>
      <c r="Q16" s="10">
        <v>1</v>
      </c>
      <c r="R16" s="10"/>
      <c r="S16" s="10"/>
      <c r="T16" s="10">
        <v>3</v>
      </c>
      <c r="U16" s="10">
        <v>1</v>
      </c>
      <c r="V16" s="10"/>
      <c r="W16" s="10">
        <v>1</v>
      </c>
      <c r="X16" s="10"/>
      <c r="Y16" s="10"/>
      <c r="Z16" s="10"/>
      <c r="AA16" s="10"/>
      <c r="AB16" s="10"/>
      <c r="AC16" s="10">
        <v>1</v>
      </c>
      <c r="AD16" s="10"/>
      <c r="AE16" s="10"/>
      <c r="AF16" s="10"/>
      <c r="AG16" s="10"/>
      <c r="AH16" s="10"/>
      <c r="AI16" s="10"/>
      <c r="AJ16" s="10"/>
      <c r="AK16" s="10"/>
      <c r="AL16" s="10">
        <v>3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52</v>
      </c>
      <c r="C17" s="10">
        <v>30</v>
      </c>
      <c r="D17" s="10">
        <v>1</v>
      </c>
      <c r="E17" s="10">
        <v>3</v>
      </c>
      <c r="F17" s="10">
        <v>2</v>
      </c>
      <c r="G17" s="10"/>
      <c r="H17" s="10"/>
      <c r="I17" s="10"/>
      <c r="J17" s="10">
        <v>3</v>
      </c>
      <c r="K17" s="10">
        <v>2</v>
      </c>
      <c r="L17" s="10"/>
      <c r="M17" s="10"/>
      <c r="N17" s="10"/>
      <c r="O17" s="10">
        <v>1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v>2</v>
      </c>
      <c r="AA17" s="10"/>
      <c r="AB17" s="10">
        <v>2</v>
      </c>
      <c r="AC17" s="10">
        <v>1</v>
      </c>
      <c r="AD17" s="10"/>
      <c r="AE17" s="10"/>
      <c r="AF17" s="10"/>
      <c r="AG17" s="10"/>
      <c r="AH17" s="10"/>
      <c r="AI17" s="10"/>
      <c r="AJ17" s="10">
        <v>1</v>
      </c>
      <c r="AK17" s="10"/>
      <c r="AL17" s="10">
        <v>3</v>
      </c>
      <c r="AM17" s="10">
        <v>1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774</v>
      </c>
      <c r="C18" s="14">
        <f t="shared" si="8"/>
        <v>419</v>
      </c>
      <c r="D18" s="14">
        <f t="shared" si="8"/>
        <v>18</v>
      </c>
      <c r="E18" s="14">
        <f t="shared" si="8"/>
        <v>15</v>
      </c>
      <c r="F18" s="14">
        <f t="shared" si="8"/>
        <v>22</v>
      </c>
      <c r="G18" s="14">
        <f t="shared" si="8"/>
        <v>1</v>
      </c>
      <c r="H18" s="14">
        <f t="shared" si="8"/>
        <v>0</v>
      </c>
      <c r="I18" s="14">
        <f t="shared" si="8"/>
        <v>0</v>
      </c>
      <c r="J18" s="14">
        <f t="shared" si="8"/>
        <v>9</v>
      </c>
      <c r="K18" s="14">
        <f t="shared" si="8"/>
        <v>21</v>
      </c>
      <c r="L18" s="14">
        <f t="shared" si="8"/>
        <v>5</v>
      </c>
      <c r="M18" s="14">
        <f t="shared" si="8"/>
        <v>0</v>
      </c>
      <c r="N18" s="14">
        <f t="shared" si="8"/>
        <v>0</v>
      </c>
      <c r="O18" s="14">
        <f t="shared" si="8"/>
        <v>1</v>
      </c>
      <c r="P18" s="14">
        <f t="shared" si="8"/>
        <v>0</v>
      </c>
      <c r="Q18" s="14">
        <f t="shared" si="8"/>
        <v>0</v>
      </c>
      <c r="R18" s="14">
        <f t="shared" si="8"/>
        <v>1</v>
      </c>
      <c r="S18" s="14">
        <f t="shared" si="8"/>
        <v>4</v>
      </c>
      <c r="T18" s="14">
        <f t="shared" si="8"/>
        <v>0</v>
      </c>
      <c r="U18" s="14">
        <f t="shared" si="8"/>
        <v>3</v>
      </c>
      <c r="V18" s="14">
        <f t="shared" si="8"/>
        <v>1</v>
      </c>
      <c r="W18" s="14">
        <f t="shared" si="8"/>
        <v>0</v>
      </c>
      <c r="X18" s="14">
        <f t="shared" si="8"/>
        <v>0</v>
      </c>
      <c r="Y18" s="14">
        <f t="shared" si="8"/>
        <v>12</v>
      </c>
      <c r="Z18" s="14">
        <f t="shared" si="8"/>
        <v>11</v>
      </c>
      <c r="AA18" s="14">
        <f t="shared" si="8"/>
        <v>37</v>
      </c>
      <c r="AB18" s="14">
        <f t="shared" si="8"/>
        <v>15</v>
      </c>
      <c r="AC18" s="14">
        <f t="shared" si="8"/>
        <v>17</v>
      </c>
      <c r="AD18" s="14">
        <f t="shared" si="8"/>
        <v>22</v>
      </c>
      <c r="AE18" s="14">
        <f t="shared" si="8"/>
        <v>5</v>
      </c>
      <c r="AF18" s="14">
        <f t="shared" si="8"/>
        <v>4</v>
      </c>
      <c r="AG18" s="14">
        <f t="shared" si="8"/>
        <v>6</v>
      </c>
      <c r="AH18" s="14">
        <f aca="true" t="shared" si="9" ref="AH18:AZ18">SUM(AH19:AH20)</f>
        <v>54</v>
      </c>
      <c r="AI18" s="14">
        <f t="shared" si="9"/>
        <v>9</v>
      </c>
      <c r="AJ18" s="14">
        <f t="shared" si="9"/>
        <v>10</v>
      </c>
      <c r="AK18" s="14">
        <f t="shared" si="9"/>
        <v>3</v>
      </c>
      <c r="AL18" s="14">
        <f t="shared" si="9"/>
        <v>13</v>
      </c>
      <c r="AM18" s="14">
        <f t="shared" si="9"/>
        <v>3</v>
      </c>
      <c r="AN18" s="14">
        <f t="shared" si="9"/>
        <v>9</v>
      </c>
      <c r="AO18" s="14">
        <f t="shared" si="9"/>
        <v>2</v>
      </c>
      <c r="AP18" s="14">
        <f t="shared" si="9"/>
        <v>5</v>
      </c>
      <c r="AQ18" s="14">
        <f t="shared" si="9"/>
        <v>3</v>
      </c>
      <c r="AR18" s="14">
        <f t="shared" si="9"/>
        <v>1</v>
      </c>
      <c r="AS18" s="14">
        <f t="shared" si="9"/>
        <v>1</v>
      </c>
      <c r="AT18" s="14">
        <f t="shared" si="9"/>
        <v>0</v>
      </c>
      <c r="AU18" s="14">
        <f t="shared" si="9"/>
        <v>3</v>
      </c>
      <c r="AV18" s="14">
        <f t="shared" si="9"/>
        <v>0</v>
      </c>
      <c r="AW18" s="15">
        <f t="shared" si="9"/>
        <v>0</v>
      </c>
      <c r="AX18" s="14">
        <f t="shared" si="9"/>
        <v>6</v>
      </c>
      <c r="AY18" s="14">
        <f t="shared" si="9"/>
        <v>3</v>
      </c>
      <c r="AZ18" s="15">
        <f t="shared" si="9"/>
        <v>0</v>
      </c>
    </row>
    <row r="19" spans="1:52" ht="13.5">
      <c r="A19" s="16" t="s">
        <v>65</v>
      </c>
      <c r="B19" s="26">
        <f>SUM(C19:AZ19)</f>
        <v>678</v>
      </c>
      <c r="C19" s="27">
        <v>362</v>
      </c>
      <c r="D19" s="27">
        <v>13</v>
      </c>
      <c r="E19" s="27">
        <v>13</v>
      </c>
      <c r="F19" s="27">
        <v>20</v>
      </c>
      <c r="G19" s="27">
        <v>1</v>
      </c>
      <c r="H19" s="27"/>
      <c r="I19" s="27"/>
      <c r="J19" s="27"/>
      <c r="K19" s="27">
        <v>21</v>
      </c>
      <c r="L19" s="27">
        <v>5</v>
      </c>
      <c r="M19" s="27"/>
      <c r="N19" s="27"/>
      <c r="O19" s="27">
        <v>1</v>
      </c>
      <c r="P19" s="27"/>
      <c r="Q19" s="27"/>
      <c r="R19" s="27">
        <v>1</v>
      </c>
      <c r="S19" s="27">
        <v>4</v>
      </c>
      <c r="T19" s="27"/>
      <c r="U19" s="27">
        <v>3</v>
      </c>
      <c r="V19" s="27">
        <v>1</v>
      </c>
      <c r="W19" s="27"/>
      <c r="X19" s="27"/>
      <c r="Y19" s="27">
        <v>10</v>
      </c>
      <c r="Z19" s="27">
        <v>7</v>
      </c>
      <c r="AA19" s="27">
        <v>35</v>
      </c>
      <c r="AB19" s="27">
        <v>13</v>
      </c>
      <c r="AC19" s="27">
        <v>17</v>
      </c>
      <c r="AD19" s="27">
        <v>21</v>
      </c>
      <c r="AE19" s="27">
        <v>4</v>
      </c>
      <c r="AF19" s="27">
        <v>4</v>
      </c>
      <c r="AG19" s="27">
        <v>6</v>
      </c>
      <c r="AH19" s="27">
        <v>51</v>
      </c>
      <c r="AI19" s="27">
        <v>8</v>
      </c>
      <c r="AJ19" s="27">
        <v>10</v>
      </c>
      <c r="AK19" s="27">
        <v>3</v>
      </c>
      <c r="AL19" s="27">
        <v>11</v>
      </c>
      <c r="AM19" s="27">
        <v>3</v>
      </c>
      <c r="AN19" s="27">
        <v>9</v>
      </c>
      <c r="AO19" s="27">
        <v>2</v>
      </c>
      <c r="AP19" s="27">
        <v>5</v>
      </c>
      <c r="AQ19" s="27">
        <v>3</v>
      </c>
      <c r="AR19" s="27">
        <v>1</v>
      </c>
      <c r="AS19" s="27">
        <v>1</v>
      </c>
      <c r="AT19" s="27"/>
      <c r="AU19" s="27">
        <v>3</v>
      </c>
      <c r="AV19" s="27"/>
      <c r="AW19" s="28"/>
      <c r="AX19" s="27">
        <v>3</v>
      </c>
      <c r="AY19" s="27">
        <v>3</v>
      </c>
      <c r="AZ19" s="28"/>
    </row>
    <row r="20" spans="1:52" ht="13.5">
      <c r="A20" s="20" t="s">
        <v>66</v>
      </c>
      <c r="B20" s="21">
        <f>SUM(C20:AZ20)</f>
        <v>96</v>
      </c>
      <c r="C20" s="10">
        <v>57</v>
      </c>
      <c r="D20" s="10">
        <v>5</v>
      </c>
      <c r="E20" s="10">
        <v>2</v>
      </c>
      <c r="F20" s="10">
        <v>2</v>
      </c>
      <c r="G20" s="10"/>
      <c r="H20" s="10"/>
      <c r="I20" s="10"/>
      <c r="J20" s="10">
        <v>9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v>2</v>
      </c>
      <c r="Z20" s="10">
        <v>4</v>
      </c>
      <c r="AA20" s="10">
        <v>2</v>
      </c>
      <c r="AB20" s="10">
        <v>2</v>
      </c>
      <c r="AC20" s="10"/>
      <c r="AD20" s="10">
        <v>1</v>
      </c>
      <c r="AE20" s="10">
        <v>1</v>
      </c>
      <c r="AF20" s="10"/>
      <c r="AG20" s="10"/>
      <c r="AH20" s="10">
        <v>3</v>
      </c>
      <c r="AI20" s="10">
        <v>1</v>
      </c>
      <c r="AJ20" s="10"/>
      <c r="AK20" s="10"/>
      <c r="AL20" s="10">
        <v>2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1"/>
      <c r="AX20" s="10">
        <v>3</v>
      </c>
      <c r="AY20" s="10"/>
      <c r="AZ20" s="11"/>
    </row>
    <row r="21" spans="1:52" ht="13.5">
      <c r="A21" s="25" t="s">
        <v>67</v>
      </c>
      <c r="B21" s="13">
        <f aca="true" t="shared" si="10" ref="B21:AG21">SUM(B22:B28)</f>
        <v>1065</v>
      </c>
      <c r="C21" s="14">
        <f t="shared" si="10"/>
        <v>267</v>
      </c>
      <c r="D21" s="14">
        <f t="shared" si="10"/>
        <v>28</v>
      </c>
      <c r="E21" s="14">
        <f t="shared" si="10"/>
        <v>138</v>
      </c>
      <c r="F21" s="14">
        <f t="shared" si="10"/>
        <v>280</v>
      </c>
      <c r="G21" s="14">
        <f t="shared" si="10"/>
        <v>12</v>
      </c>
      <c r="H21" s="14">
        <f t="shared" si="10"/>
        <v>7</v>
      </c>
      <c r="I21" s="14">
        <f t="shared" si="10"/>
        <v>5</v>
      </c>
      <c r="J21" s="14">
        <f t="shared" si="10"/>
        <v>8</v>
      </c>
      <c r="K21" s="14">
        <f t="shared" si="10"/>
        <v>2</v>
      </c>
      <c r="L21" s="14">
        <f t="shared" si="10"/>
        <v>58</v>
      </c>
      <c r="M21" s="14">
        <f t="shared" si="10"/>
        <v>52</v>
      </c>
      <c r="N21" s="14">
        <f t="shared" si="10"/>
        <v>43</v>
      </c>
      <c r="O21" s="14">
        <f t="shared" si="10"/>
        <v>9</v>
      </c>
      <c r="P21" s="14">
        <f t="shared" si="10"/>
        <v>32</v>
      </c>
      <c r="Q21" s="14">
        <f t="shared" si="10"/>
        <v>7</v>
      </c>
      <c r="R21" s="14">
        <f t="shared" si="10"/>
        <v>10</v>
      </c>
      <c r="S21" s="14">
        <f t="shared" si="10"/>
        <v>11</v>
      </c>
      <c r="T21" s="14">
        <f t="shared" si="10"/>
        <v>8</v>
      </c>
      <c r="U21" s="14">
        <f t="shared" si="10"/>
        <v>10</v>
      </c>
      <c r="V21" s="14">
        <f t="shared" si="10"/>
        <v>3</v>
      </c>
      <c r="W21" s="14">
        <f t="shared" si="10"/>
        <v>3</v>
      </c>
      <c r="X21" s="14">
        <f t="shared" si="10"/>
        <v>0</v>
      </c>
      <c r="Y21" s="14">
        <f t="shared" si="10"/>
        <v>8</v>
      </c>
      <c r="Z21" s="14">
        <f t="shared" si="10"/>
        <v>19</v>
      </c>
      <c r="AA21" s="14">
        <f t="shared" si="10"/>
        <v>9</v>
      </c>
      <c r="AB21" s="14">
        <f t="shared" si="10"/>
        <v>6</v>
      </c>
      <c r="AC21" s="14">
        <f t="shared" si="10"/>
        <v>3</v>
      </c>
      <c r="AD21" s="14">
        <f t="shared" si="10"/>
        <v>1</v>
      </c>
      <c r="AE21" s="14">
        <f t="shared" si="10"/>
        <v>0</v>
      </c>
      <c r="AF21" s="14">
        <f t="shared" si="10"/>
        <v>1</v>
      </c>
      <c r="AG21" s="14">
        <f t="shared" si="10"/>
        <v>3</v>
      </c>
      <c r="AH21" s="14">
        <f aca="true" t="shared" si="11" ref="AH21:AZ21">SUM(AH22:AH28)</f>
        <v>5</v>
      </c>
      <c r="AI21" s="14">
        <f t="shared" si="11"/>
        <v>3</v>
      </c>
      <c r="AJ21" s="14">
        <f t="shared" si="11"/>
        <v>2</v>
      </c>
      <c r="AK21" s="14">
        <f t="shared" si="11"/>
        <v>0</v>
      </c>
      <c r="AL21" s="14">
        <f t="shared" si="11"/>
        <v>0</v>
      </c>
      <c r="AM21" s="14">
        <f t="shared" si="11"/>
        <v>0</v>
      </c>
      <c r="AN21" s="14">
        <f t="shared" si="11"/>
        <v>0</v>
      </c>
      <c r="AO21" s="14">
        <f t="shared" si="11"/>
        <v>0</v>
      </c>
      <c r="AP21" s="14">
        <f t="shared" si="11"/>
        <v>0</v>
      </c>
      <c r="AQ21" s="14">
        <f t="shared" si="11"/>
        <v>2</v>
      </c>
      <c r="AR21" s="14">
        <f t="shared" si="11"/>
        <v>0</v>
      </c>
      <c r="AS21" s="14">
        <f t="shared" si="11"/>
        <v>0</v>
      </c>
      <c r="AT21" s="14">
        <f t="shared" si="11"/>
        <v>0</v>
      </c>
      <c r="AU21" s="14">
        <f t="shared" si="11"/>
        <v>3</v>
      </c>
      <c r="AV21" s="14">
        <f t="shared" si="11"/>
        <v>2</v>
      </c>
      <c r="AW21" s="15">
        <f t="shared" si="11"/>
        <v>2</v>
      </c>
      <c r="AX21" s="14">
        <f t="shared" si="11"/>
        <v>3</v>
      </c>
      <c r="AY21" s="14">
        <f t="shared" si="11"/>
        <v>0</v>
      </c>
      <c r="AZ21" s="15">
        <f t="shared" si="11"/>
        <v>0</v>
      </c>
    </row>
    <row r="22" spans="1:52" ht="13.5">
      <c r="A22" s="30" t="s">
        <v>68</v>
      </c>
      <c r="B22" s="26">
        <f aca="true" t="shared" si="12" ref="B22:B28">SUM(C22:AZ22)</f>
        <v>296</v>
      </c>
      <c r="C22" s="27">
        <v>68</v>
      </c>
      <c r="D22" s="27">
        <v>8</v>
      </c>
      <c r="E22" s="27">
        <v>36</v>
      </c>
      <c r="F22" s="27">
        <v>102</v>
      </c>
      <c r="G22" s="27">
        <v>3</v>
      </c>
      <c r="H22" s="27">
        <v>3</v>
      </c>
      <c r="I22" s="27">
        <v>4</v>
      </c>
      <c r="J22" s="27">
        <v>2</v>
      </c>
      <c r="K22" s="27">
        <v>2</v>
      </c>
      <c r="L22" s="27"/>
      <c r="M22" s="27">
        <v>36</v>
      </c>
      <c r="N22" s="27">
        <v>2</v>
      </c>
      <c r="O22" s="27">
        <v>1</v>
      </c>
      <c r="P22" s="27">
        <v>2</v>
      </c>
      <c r="Q22" s="27">
        <v>1</v>
      </c>
      <c r="R22" s="27">
        <v>1</v>
      </c>
      <c r="S22" s="27">
        <v>7</v>
      </c>
      <c r="T22" s="27">
        <v>2</v>
      </c>
      <c r="U22" s="27">
        <v>1</v>
      </c>
      <c r="V22" s="27">
        <v>1</v>
      </c>
      <c r="W22" s="27"/>
      <c r="X22" s="27"/>
      <c r="Y22" s="27">
        <v>1</v>
      </c>
      <c r="Z22" s="27">
        <v>4</v>
      </c>
      <c r="AA22" s="27">
        <v>2</v>
      </c>
      <c r="AB22" s="27"/>
      <c r="AC22" s="27"/>
      <c r="AD22" s="27"/>
      <c r="AE22" s="27"/>
      <c r="AF22" s="27"/>
      <c r="AG22" s="27"/>
      <c r="AH22" s="27"/>
      <c r="AI22" s="27"/>
      <c r="AJ22" s="27">
        <v>2</v>
      </c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>
        <v>1</v>
      </c>
      <c r="AV22" s="27"/>
      <c r="AW22" s="28">
        <v>1</v>
      </c>
      <c r="AX22" s="27">
        <v>3</v>
      </c>
      <c r="AY22" s="27"/>
      <c r="AZ22" s="28"/>
    </row>
    <row r="23" spans="1:52" ht="13.5">
      <c r="A23" s="30" t="s">
        <v>69</v>
      </c>
      <c r="B23" s="17">
        <f t="shared" si="12"/>
        <v>503</v>
      </c>
      <c r="C23" s="18">
        <v>128</v>
      </c>
      <c r="D23" s="18">
        <v>7</v>
      </c>
      <c r="E23" s="18">
        <v>95</v>
      </c>
      <c r="F23" s="18">
        <v>141</v>
      </c>
      <c r="G23" s="18">
        <v>8</v>
      </c>
      <c r="H23" s="18">
        <v>2</v>
      </c>
      <c r="I23" s="18"/>
      <c r="J23" s="18">
        <v>6</v>
      </c>
      <c r="K23" s="18"/>
      <c r="L23" s="18">
        <v>51</v>
      </c>
      <c r="M23" s="18"/>
      <c r="N23" s="18">
        <v>6</v>
      </c>
      <c r="O23" s="18">
        <v>3</v>
      </c>
      <c r="P23" s="18">
        <v>9</v>
      </c>
      <c r="Q23" s="18">
        <v>1</v>
      </c>
      <c r="R23" s="18">
        <v>1</v>
      </c>
      <c r="S23" s="18">
        <v>4</v>
      </c>
      <c r="T23" s="18">
        <v>1</v>
      </c>
      <c r="U23" s="18">
        <v>3</v>
      </c>
      <c r="V23" s="18"/>
      <c r="W23" s="18"/>
      <c r="X23" s="18"/>
      <c r="Y23" s="18">
        <v>4</v>
      </c>
      <c r="Z23" s="18">
        <v>9</v>
      </c>
      <c r="AA23" s="18">
        <v>6</v>
      </c>
      <c r="AB23" s="18">
        <v>4</v>
      </c>
      <c r="AC23" s="18">
        <v>3</v>
      </c>
      <c r="AD23" s="18"/>
      <c r="AE23" s="18"/>
      <c r="AF23" s="18"/>
      <c r="AG23" s="18">
        <v>1</v>
      </c>
      <c r="AH23" s="18">
        <v>2</v>
      </c>
      <c r="AI23" s="18">
        <v>3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>
        <v>2</v>
      </c>
      <c r="AV23" s="18">
        <v>2</v>
      </c>
      <c r="AW23" s="19">
        <v>1</v>
      </c>
      <c r="AX23" s="18"/>
      <c r="AY23" s="18"/>
      <c r="AZ23" s="19"/>
    </row>
    <row r="24" spans="1:52" ht="13.5">
      <c r="A24" s="30" t="s">
        <v>70</v>
      </c>
      <c r="B24" s="17">
        <f t="shared" si="12"/>
        <v>83</v>
      </c>
      <c r="C24" s="18">
        <v>32</v>
      </c>
      <c r="D24" s="18"/>
      <c r="E24" s="18">
        <v>1</v>
      </c>
      <c r="F24" s="18">
        <v>18</v>
      </c>
      <c r="G24" s="18"/>
      <c r="H24" s="18"/>
      <c r="I24" s="18"/>
      <c r="J24" s="18"/>
      <c r="K24" s="18"/>
      <c r="L24" s="18">
        <v>1</v>
      </c>
      <c r="M24" s="18">
        <v>3</v>
      </c>
      <c r="N24" s="18"/>
      <c r="O24" s="18">
        <v>3</v>
      </c>
      <c r="P24" s="18">
        <v>12</v>
      </c>
      <c r="Q24" s="18">
        <v>4</v>
      </c>
      <c r="R24" s="18">
        <v>4</v>
      </c>
      <c r="S24" s="18"/>
      <c r="T24" s="18"/>
      <c r="U24" s="18"/>
      <c r="V24" s="18">
        <v>1</v>
      </c>
      <c r="W24" s="18"/>
      <c r="X24" s="18"/>
      <c r="Y24" s="18"/>
      <c r="Z24" s="18">
        <v>2</v>
      </c>
      <c r="AA24" s="18"/>
      <c r="AB24" s="18"/>
      <c r="AC24" s="18"/>
      <c r="AD24" s="18">
        <v>1</v>
      </c>
      <c r="AE24" s="18"/>
      <c r="AF24" s="18">
        <v>1</v>
      </c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8"/>
      <c r="AY24" s="18"/>
      <c r="AZ24" s="19"/>
    </row>
    <row r="25" spans="1:52" ht="13.5">
      <c r="A25" s="30" t="s">
        <v>71</v>
      </c>
      <c r="B25" s="17">
        <f t="shared" si="12"/>
        <v>61</v>
      </c>
      <c r="C25" s="18">
        <v>15</v>
      </c>
      <c r="D25" s="18">
        <v>2</v>
      </c>
      <c r="E25" s="18">
        <v>3</v>
      </c>
      <c r="F25" s="18">
        <v>3</v>
      </c>
      <c r="G25" s="18"/>
      <c r="H25" s="18"/>
      <c r="I25" s="18"/>
      <c r="J25" s="18"/>
      <c r="K25" s="18"/>
      <c r="L25" s="18">
        <v>1</v>
      </c>
      <c r="M25" s="18">
        <v>2</v>
      </c>
      <c r="N25" s="18">
        <v>17</v>
      </c>
      <c r="O25" s="18"/>
      <c r="P25" s="18">
        <v>3</v>
      </c>
      <c r="Q25" s="18"/>
      <c r="R25" s="18">
        <v>2</v>
      </c>
      <c r="S25" s="18"/>
      <c r="T25" s="18">
        <v>4</v>
      </c>
      <c r="U25" s="18">
        <v>4</v>
      </c>
      <c r="V25" s="18"/>
      <c r="W25" s="18">
        <v>1</v>
      </c>
      <c r="X25" s="18"/>
      <c r="Y25" s="18">
        <v>1</v>
      </c>
      <c r="Z25" s="18">
        <v>3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50</v>
      </c>
      <c r="C26" s="18">
        <v>8</v>
      </c>
      <c r="D26" s="18">
        <v>3</v>
      </c>
      <c r="E26" s="18">
        <v>3</v>
      </c>
      <c r="F26" s="18">
        <v>5</v>
      </c>
      <c r="G26" s="18"/>
      <c r="H26" s="18"/>
      <c r="I26" s="18"/>
      <c r="J26" s="18"/>
      <c r="K26" s="18"/>
      <c r="L26" s="18">
        <v>2</v>
      </c>
      <c r="M26" s="18">
        <v>10</v>
      </c>
      <c r="N26" s="18">
        <v>6</v>
      </c>
      <c r="O26" s="18">
        <v>1</v>
      </c>
      <c r="P26" s="18"/>
      <c r="Q26" s="18">
        <v>1</v>
      </c>
      <c r="R26" s="18">
        <v>2</v>
      </c>
      <c r="S26" s="18"/>
      <c r="T26" s="18"/>
      <c r="U26" s="18">
        <v>2</v>
      </c>
      <c r="V26" s="18">
        <v>1</v>
      </c>
      <c r="W26" s="18">
        <v>2</v>
      </c>
      <c r="X26" s="18"/>
      <c r="Y26" s="18">
        <v>1</v>
      </c>
      <c r="Z26" s="18"/>
      <c r="AA26" s="18"/>
      <c r="AB26" s="18"/>
      <c r="AC26" s="18"/>
      <c r="AD26" s="18"/>
      <c r="AE26" s="18"/>
      <c r="AF26" s="18"/>
      <c r="AG26" s="18">
        <v>1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>
        <v>2</v>
      </c>
      <c r="AR26" s="18"/>
      <c r="AS26" s="18"/>
      <c r="AT26" s="18"/>
      <c r="AU26" s="18"/>
      <c r="AV26" s="18"/>
      <c r="AW26" s="19"/>
      <c r="AX26" s="18"/>
      <c r="AY26" s="18"/>
      <c r="AZ26" s="19"/>
    </row>
    <row r="27" spans="1:52" ht="13.5">
      <c r="A27" s="30" t="s">
        <v>73</v>
      </c>
      <c r="B27" s="17">
        <f t="shared" si="12"/>
        <v>15</v>
      </c>
      <c r="C27" s="18">
        <v>4</v>
      </c>
      <c r="D27" s="18"/>
      <c r="E27" s="18"/>
      <c r="F27" s="18">
        <v>3</v>
      </c>
      <c r="G27" s="18">
        <v>1</v>
      </c>
      <c r="H27" s="18">
        <v>2</v>
      </c>
      <c r="I27" s="18"/>
      <c r="J27" s="18"/>
      <c r="K27" s="18"/>
      <c r="L27" s="18">
        <v>2</v>
      </c>
      <c r="M27" s="18">
        <v>1</v>
      </c>
      <c r="N27" s="18"/>
      <c r="O27" s="18"/>
      <c r="P27" s="18">
        <v>1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>
        <v>1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57</v>
      </c>
      <c r="C28" s="10">
        <v>12</v>
      </c>
      <c r="D28" s="10">
        <v>8</v>
      </c>
      <c r="E28" s="10"/>
      <c r="F28" s="10">
        <v>8</v>
      </c>
      <c r="G28" s="10"/>
      <c r="H28" s="10"/>
      <c r="I28" s="10">
        <v>1</v>
      </c>
      <c r="J28" s="10"/>
      <c r="K28" s="10"/>
      <c r="L28" s="10">
        <v>1</v>
      </c>
      <c r="M28" s="10"/>
      <c r="N28" s="10">
        <v>12</v>
      </c>
      <c r="O28" s="10">
        <v>1</v>
      </c>
      <c r="P28" s="10">
        <v>5</v>
      </c>
      <c r="Q28" s="10"/>
      <c r="R28" s="10"/>
      <c r="S28" s="10"/>
      <c r="T28" s="10">
        <v>1</v>
      </c>
      <c r="U28" s="10"/>
      <c r="V28" s="10"/>
      <c r="W28" s="10"/>
      <c r="X28" s="10"/>
      <c r="Y28" s="10">
        <v>1</v>
      </c>
      <c r="Z28" s="10">
        <v>1</v>
      </c>
      <c r="AA28" s="10"/>
      <c r="AB28" s="10">
        <v>2</v>
      </c>
      <c r="AC28" s="10"/>
      <c r="AD28" s="10"/>
      <c r="AE28" s="10"/>
      <c r="AF28" s="10"/>
      <c r="AG28" s="10">
        <v>1</v>
      </c>
      <c r="AH28" s="10">
        <v>3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440</v>
      </c>
      <c r="C29" s="14">
        <f t="shared" si="13"/>
        <v>148</v>
      </c>
      <c r="D29" s="14">
        <f t="shared" si="13"/>
        <v>8</v>
      </c>
      <c r="E29" s="14">
        <f t="shared" si="13"/>
        <v>13</v>
      </c>
      <c r="F29" s="14">
        <f t="shared" si="13"/>
        <v>85</v>
      </c>
      <c r="G29" s="14">
        <f t="shared" si="13"/>
        <v>2</v>
      </c>
      <c r="H29" s="14">
        <f t="shared" si="13"/>
        <v>2</v>
      </c>
      <c r="I29" s="14">
        <f t="shared" si="13"/>
        <v>0</v>
      </c>
      <c r="J29" s="14">
        <f t="shared" si="13"/>
        <v>2</v>
      </c>
      <c r="K29" s="14">
        <f t="shared" si="13"/>
        <v>0</v>
      </c>
      <c r="L29" s="14">
        <f t="shared" si="13"/>
        <v>4</v>
      </c>
      <c r="M29" s="14">
        <f t="shared" si="13"/>
        <v>8</v>
      </c>
      <c r="N29" s="14">
        <f t="shared" si="13"/>
        <v>4</v>
      </c>
      <c r="O29" s="14">
        <f t="shared" si="13"/>
        <v>0</v>
      </c>
      <c r="P29" s="14">
        <f t="shared" si="13"/>
        <v>3</v>
      </c>
      <c r="Q29" s="14">
        <f t="shared" si="13"/>
        <v>0</v>
      </c>
      <c r="R29" s="14">
        <f t="shared" si="13"/>
        <v>7</v>
      </c>
      <c r="S29" s="14">
        <f t="shared" si="13"/>
        <v>7</v>
      </c>
      <c r="T29" s="14">
        <f t="shared" si="13"/>
        <v>31</v>
      </c>
      <c r="U29" s="14">
        <f t="shared" si="13"/>
        <v>25</v>
      </c>
      <c r="V29" s="14">
        <f t="shared" si="13"/>
        <v>27</v>
      </c>
      <c r="W29" s="14">
        <f t="shared" si="13"/>
        <v>25</v>
      </c>
      <c r="X29" s="14">
        <f t="shared" si="13"/>
        <v>18</v>
      </c>
      <c r="Y29" s="14">
        <f t="shared" si="13"/>
        <v>3</v>
      </c>
      <c r="Z29" s="14">
        <f t="shared" si="13"/>
        <v>1</v>
      </c>
      <c r="AA29" s="14">
        <f t="shared" si="13"/>
        <v>4</v>
      </c>
      <c r="AB29" s="14">
        <f t="shared" si="13"/>
        <v>0</v>
      </c>
      <c r="AC29" s="14">
        <f t="shared" si="13"/>
        <v>2</v>
      </c>
      <c r="AD29" s="14">
        <f t="shared" si="13"/>
        <v>0</v>
      </c>
      <c r="AE29" s="14">
        <f t="shared" si="13"/>
        <v>1</v>
      </c>
      <c r="AF29" s="14">
        <f t="shared" si="13"/>
        <v>1</v>
      </c>
      <c r="AG29" s="14">
        <f t="shared" si="13"/>
        <v>0</v>
      </c>
      <c r="AH29" s="14">
        <f aca="true" t="shared" si="14" ref="AH29:AZ29">SUM(AH30:AH35)</f>
        <v>0</v>
      </c>
      <c r="AI29" s="14">
        <f t="shared" si="14"/>
        <v>0</v>
      </c>
      <c r="AJ29" s="14">
        <f t="shared" si="14"/>
        <v>0</v>
      </c>
      <c r="AK29" s="14">
        <f t="shared" si="14"/>
        <v>0</v>
      </c>
      <c r="AL29" s="14">
        <f t="shared" si="14"/>
        <v>2</v>
      </c>
      <c r="AM29" s="14">
        <f t="shared" si="14"/>
        <v>4</v>
      </c>
      <c r="AN29" s="14">
        <f t="shared" si="14"/>
        <v>0</v>
      </c>
      <c r="AO29" s="14">
        <f t="shared" si="14"/>
        <v>0</v>
      </c>
      <c r="AP29" s="14">
        <f t="shared" si="14"/>
        <v>0</v>
      </c>
      <c r="AQ29" s="14">
        <f t="shared" si="14"/>
        <v>0</v>
      </c>
      <c r="AR29" s="14">
        <f t="shared" si="14"/>
        <v>0</v>
      </c>
      <c r="AS29" s="14">
        <f t="shared" si="14"/>
        <v>0</v>
      </c>
      <c r="AT29" s="14">
        <f t="shared" si="14"/>
        <v>1</v>
      </c>
      <c r="AU29" s="14">
        <f t="shared" si="14"/>
        <v>0</v>
      </c>
      <c r="AV29" s="14">
        <f t="shared" si="14"/>
        <v>0</v>
      </c>
      <c r="AW29" s="15">
        <f t="shared" si="14"/>
        <v>0</v>
      </c>
      <c r="AX29" s="14">
        <f t="shared" si="14"/>
        <v>2</v>
      </c>
      <c r="AY29" s="14">
        <f t="shared" si="14"/>
        <v>0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69</v>
      </c>
      <c r="C30" s="18">
        <v>26</v>
      </c>
      <c r="D30" s="18"/>
      <c r="E30" s="18">
        <v>1</v>
      </c>
      <c r="F30" s="18">
        <v>25</v>
      </c>
      <c r="G30" s="18"/>
      <c r="H30" s="18"/>
      <c r="I30" s="18"/>
      <c r="J30" s="18"/>
      <c r="K30" s="18"/>
      <c r="L30" s="18">
        <v>1</v>
      </c>
      <c r="M30" s="18">
        <v>3</v>
      </c>
      <c r="N30" s="18">
        <v>2</v>
      </c>
      <c r="O30" s="18"/>
      <c r="P30" s="18"/>
      <c r="Q30" s="18"/>
      <c r="R30" s="18"/>
      <c r="S30" s="18"/>
      <c r="T30" s="18">
        <v>3</v>
      </c>
      <c r="U30" s="18">
        <v>1</v>
      </c>
      <c r="V30" s="18">
        <v>1</v>
      </c>
      <c r="W30" s="18"/>
      <c r="X30" s="18"/>
      <c r="Y30" s="18">
        <v>2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>
        <v>3</v>
      </c>
      <c r="AN30" s="18"/>
      <c r="AO30" s="18"/>
      <c r="AP30" s="18"/>
      <c r="AQ30" s="18"/>
      <c r="AR30" s="18"/>
      <c r="AS30" s="18"/>
      <c r="AT30" s="18">
        <v>1</v>
      </c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93</v>
      </c>
      <c r="C31" s="18">
        <v>23</v>
      </c>
      <c r="D31" s="18">
        <v>3</v>
      </c>
      <c r="E31" s="18">
        <v>6</v>
      </c>
      <c r="F31" s="18">
        <v>29</v>
      </c>
      <c r="G31" s="18"/>
      <c r="H31" s="18"/>
      <c r="I31" s="18"/>
      <c r="J31" s="18"/>
      <c r="K31" s="18"/>
      <c r="L31" s="18">
        <v>2</v>
      </c>
      <c r="M31" s="18">
        <v>2</v>
      </c>
      <c r="N31" s="18">
        <v>1</v>
      </c>
      <c r="O31" s="18"/>
      <c r="P31" s="18"/>
      <c r="Q31" s="18"/>
      <c r="R31" s="18">
        <v>5</v>
      </c>
      <c r="S31" s="18">
        <v>2</v>
      </c>
      <c r="T31" s="18"/>
      <c r="U31" s="18">
        <v>6</v>
      </c>
      <c r="V31" s="18">
        <v>5</v>
      </c>
      <c r="W31" s="18">
        <v>3</v>
      </c>
      <c r="X31" s="18"/>
      <c r="Y31" s="18"/>
      <c r="Z31" s="18"/>
      <c r="AA31" s="18">
        <v>2</v>
      </c>
      <c r="AB31" s="18"/>
      <c r="AC31" s="18"/>
      <c r="AD31" s="18"/>
      <c r="AE31" s="18">
        <v>1</v>
      </c>
      <c r="AF31" s="18"/>
      <c r="AG31" s="18"/>
      <c r="AH31" s="18"/>
      <c r="AI31" s="18"/>
      <c r="AJ31" s="18"/>
      <c r="AK31" s="18"/>
      <c r="AL31" s="18">
        <v>1</v>
      </c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  <c r="AX31" s="18">
        <v>2</v>
      </c>
      <c r="AY31" s="18"/>
      <c r="AZ31" s="19"/>
    </row>
    <row r="32" spans="1:52" ht="13.5">
      <c r="A32" s="16" t="s">
        <v>78</v>
      </c>
      <c r="B32" s="17">
        <f t="shared" si="15"/>
        <v>91</v>
      </c>
      <c r="C32" s="18">
        <v>31</v>
      </c>
      <c r="D32" s="18">
        <v>4</v>
      </c>
      <c r="E32" s="18">
        <v>4</v>
      </c>
      <c r="F32" s="18">
        <v>13</v>
      </c>
      <c r="G32" s="18"/>
      <c r="H32" s="18">
        <v>2</v>
      </c>
      <c r="I32" s="18"/>
      <c r="J32" s="18">
        <v>2</v>
      </c>
      <c r="K32" s="18"/>
      <c r="L32" s="18"/>
      <c r="M32" s="18">
        <v>3</v>
      </c>
      <c r="N32" s="18"/>
      <c r="O32" s="18"/>
      <c r="P32" s="18">
        <v>2</v>
      </c>
      <c r="Q32" s="18"/>
      <c r="R32" s="18"/>
      <c r="S32" s="18">
        <v>2</v>
      </c>
      <c r="T32" s="18">
        <v>13</v>
      </c>
      <c r="U32" s="18"/>
      <c r="V32" s="18">
        <v>6</v>
      </c>
      <c r="W32" s="18">
        <v>3</v>
      </c>
      <c r="X32" s="18">
        <v>2</v>
      </c>
      <c r="Y32" s="18"/>
      <c r="Z32" s="18">
        <v>1</v>
      </c>
      <c r="AA32" s="18">
        <v>1</v>
      </c>
      <c r="AB32" s="18"/>
      <c r="AC32" s="18"/>
      <c r="AD32" s="18"/>
      <c r="AE32" s="18"/>
      <c r="AF32" s="18">
        <v>1</v>
      </c>
      <c r="AG32" s="18"/>
      <c r="AH32" s="18"/>
      <c r="AI32" s="18"/>
      <c r="AJ32" s="18"/>
      <c r="AK32" s="18"/>
      <c r="AL32" s="18"/>
      <c r="AM32" s="18">
        <v>1</v>
      </c>
      <c r="AN32" s="18"/>
      <c r="AO32" s="18"/>
      <c r="AP32" s="18"/>
      <c r="AQ32" s="18"/>
      <c r="AR32" s="18"/>
      <c r="AS32" s="18"/>
      <c r="AT32" s="18"/>
      <c r="AU32" s="18"/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106</v>
      </c>
      <c r="C33" s="18">
        <v>36</v>
      </c>
      <c r="D33" s="18"/>
      <c r="E33" s="18">
        <v>1</v>
      </c>
      <c r="F33" s="18">
        <v>11</v>
      </c>
      <c r="G33" s="18"/>
      <c r="H33" s="18"/>
      <c r="I33" s="18"/>
      <c r="J33" s="18"/>
      <c r="K33" s="18"/>
      <c r="L33" s="18">
        <v>1</v>
      </c>
      <c r="M33" s="18"/>
      <c r="N33" s="18"/>
      <c r="O33" s="18"/>
      <c r="P33" s="18">
        <v>1</v>
      </c>
      <c r="Q33" s="18"/>
      <c r="R33" s="18">
        <v>1</v>
      </c>
      <c r="S33" s="18">
        <v>2</v>
      </c>
      <c r="T33" s="18">
        <v>8</v>
      </c>
      <c r="U33" s="18">
        <v>15</v>
      </c>
      <c r="V33" s="18"/>
      <c r="W33" s="18">
        <v>18</v>
      </c>
      <c r="X33" s="18">
        <v>11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>
        <v>1</v>
      </c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37</v>
      </c>
      <c r="C34" s="18">
        <v>13</v>
      </c>
      <c r="D34" s="18">
        <v>1</v>
      </c>
      <c r="E34" s="18"/>
      <c r="F34" s="18">
        <v>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1</v>
      </c>
      <c r="T34" s="18">
        <v>6</v>
      </c>
      <c r="U34" s="18"/>
      <c r="V34" s="18">
        <v>9</v>
      </c>
      <c r="W34" s="18"/>
      <c r="X34" s="18">
        <v>5</v>
      </c>
      <c r="Y34" s="18">
        <v>1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44</v>
      </c>
      <c r="C35" s="18">
        <v>19</v>
      </c>
      <c r="D35" s="18"/>
      <c r="E35" s="18">
        <v>1</v>
      </c>
      <c r="F35" s="18">
        <v>6</v>
      </c>
      <c r="G35" s="18">
        <v>2</v>
      </c>
      <c r="H35" s="18"/>
      <c r="I35" s="18"/>
      <c r="J35" s="18"/>
      <c r="K35" s="18"/>
      <c r="L35" s="18"/>
      <c r="M35" s="18"/>
      <c r="N35" s="18">
        <v>1</v>
      </c>
      <c r="O35" s="18"/>
      <c r="P35" s="18"/>
      <c r="Q35" s="18"/>
      <c r="R35" s="18">
        <v>1</v>
      </c>
      <c r="S35" s="18"/>
      <c r="T35" s="18">
        <v>1</v>
      </c>
      <c r="U35" s="18">
        <v>3</v>
      </c>
      <c r="V35" s="18">
        <v>6</v>
      </c>
      <c r="W35" s="18">
        <v>1</v>
      </c>
      <c r="X35" s="18"/>
      <c r="Y35" s="18"/>
      <c r="Z35" s="18"/>
      <c r="AA35" s="18">
        <v>1</v>
      </c>
      <c r="AB35" s="18"/>
      <c r="AC35" s="18">
        <v>2</v>
      </c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3297</v>
      </c>
      <c r="C36" s="14">
        <f t="shared" si="16"/>
        <v>1228</v>
      </c>
      <c r="D36" s="14">
        <f t="shared" si="16"/>
        <v>381</v>
      </c>
      <c r="E36" s="14">
        <f t="shared" si="16"/>
        <v>72</v>
      </c>
      <c r="F36" s="14">
        <f t="shared" si="16"/>
        <v>59</v>
      </c>
      <c r="G36" s="14">
        <f t="shared" si="16"/>
        <v>7</v>
      </c>
      <c r="H36" s="14">
        <f t="shared" si="16"/>
        <v>3</v>
      </c>
      <c r="I36" s="14">
        <f t="shared" si="16"/>
        <v>13</v>
      </c>
      <c r="J36" s="14">
        <f t="shared" si="16"/>
        <v>112</v>
      </c>
      <c r="K36" s="14">
        <f t="shared" si="16"/>
        <v>19</v>
      </c>
      <c r="L36" s="14">
        <f t="shared" si="16"/>
        <v>22</v>
      </c>
      <c r="M36" s="14">
        <f t="shared" si="16"/>
        <v>12</v>
      </c>
      <c r="N36" s="14">
        <f t="shared" si="16"/>
        <v>3</v>
      </c>
      <c r="O36" s="14">
        <f t="shared" si="16"/>
        <v>4</v>
      </c>
      <c r="P36" s="14">
        <f t="shared" si="16"/>
        <v>1</v>
      </c>
      <c r="Q36" s="14">
        <f t="shared" si="16"/>
        <v>0</v>
      </c>
      <c r="R36" s="14">
        <f t="shared" si="16"/>
        <v>4</v>
      </c>
      <c r="S36" s="14">
        <f t="shared" si="16"/>
        <v>11</v>
      </c>
      <c r="T36" s="14">
        <f t="shared" si="16"/>
        <v>3</v>
      </c>
      <c r="U36" s="14">
        <f t="shared" si="16"/>
        <v>5</v>
      </c>
      <c r="V36" s="14">
        <f t="shared" si="16"/>
        <v>7</v>
      </c>
      <c r="W36" s="14">
        <f t="shared" si="16"/>
        <v>2</v>
      </c>
      <c r="X36" s="14">
        <f t="shared" si="16"/>
        <v>4</v>
      </c>
      <c r="Y36" s="14">
        <f t="shared" si="16"/>
        <v>148</v>
      </c>
      <c r="Z36" s="14">
        <f t="shared" si="16"/>
        <v>186</v>
      </c>
      <c r="AA36" s="14">
        <f t="shared" si="16"/>
        <v>218</v>
      </c>
      <c r="AB36" s="14">
        <f t="shared" si="16"/>
        <v>150</v>
      </c>
      <c r="AC36" s="14">
        <f t="shared" si="16"/>
        <v>114</v>
      </c>
      <c r="AD36" s="14">
        <f t="shared" si="16"/>
        <v>59</v>
      </c>
      <c r="AE36" s="14">
        <f t="shared" si="16"/>
        <v>30</v>
      </c>
      <c r="AF36" s="14">
        <f t="shared" si="16"/>
        <v>44</v>
      </c>
      <c r="AG36" s="14">
        <f t="shared" si="16"/>
        <v>28</v>
      </c>
      <c r="AH36" s="14">
        <f aca="true" t="shared" si="17" ref="AH36:AZ36">SUM(AH37:AH43)</f>
        <v>129</v>
      </c>
      <c r="AI36" s="14">
        <f t="shared" si="17"/>
        <v>31</v>
      </c>
      <c r="AJ36" s="14">
        <f t="shared" si="17"/>
        <v>28</v>
      </c>
      <c r="AK36" s="14">
        <f t="shared" si="17"/>
        <v>2</v>
      </c>
      <c r="AL36" s="14">
        <f t="shared" si="17"/>
        <v>34</v>
      </c>
      <c r="AM36" s="14">
        <f t="shared" si="17"/>
        <v>20</v>
      </c>
      <c r="AN36" s="14">
        <f t="shared" si="17"/>
        <v>11</v>
      </c>
      <c r="AO36" s="14">
        <f t="shared" si="17"/>
        <v>8</v>
      </c>
      <c r="AP36" s="14">
        <f t="shared" si="17"/>
        <v>1</v>
      </c>
      <c r="AQ36" s="14">
        <f t="shared" si="17"/>
        <v>6</v>
      </c>
      <c r="AR36" s="14">
        <f t="shared" si="17"/>
        <v>3</v>
      </c>
      <c r="AS36" s="14">
        <f t="shared" si="17"/>
        <v>5</v>
      </c>
      <c r="AT36" s="14">
        <f t="shared" si="17"/>
        <v>6</v>
      </c>
      <c r="AU36" s="14">
        <f t="shared" si="17"/>
        <v>22</v>
      </c>
      <c r="AV36" s="14">
        <f t="shared" si="17"/>
        <v>8</v>
      </c>
      <c r="AW36" s="15">
        <f t="shared" si="17"/>
        <v>6</v>
      </c>
      <c r="AX36" s="14">
        <f t="shared" si="17"/>
        <v>20</v>
      </c>
      <c r="AY36" s="14">
        <f t="shared" si="17"/>
        <v>2</v>
      </c>
      <c r="AZ36" s="15">
        <f t="shared" si="17"/>
        <v>6</v>
      </c>
    </row>
    <row r="37" spans="1:52" ht="13.5">
      <c r="A37" s="16" t="s">
        <v>83</v>
      </c>
      <c r="B37" s="17">
        <f aca="true" t="shared" si="18" ref="B37:B43">SUM(C37:AZ37)</f>
        <v>460</v>
      </c>
      <c r="C37" s="18">
        <v>174</v>
      </c>
      <c r="D37" s="18">
        <v>79</v>
      </c>
      <c r="E37" s="18">
        <v>19</v>
      </c>
      <c r="F37" s="18">
        <v>12</v>
      </c>
      <c r="G37" s="18">
        <v>2</v>
      </c>
      <c r="H37" s="18"/>
      <c r="I37" s="18"/>
      <c r="J37" s="18">
        <v>4</v>
      </c>
      <c r="K37" s="18">
        <v>2</v>
      </c>
      <c r="L37" s="18">
        <v>4</v>
      </c>
      <c r="M37" s="18">
        <v>6</v>
      </c>
      <c r="N37" s="18"/>
      <c r="O37" s="18"/>
      <c r="P37" s="18"/>
      <c r="Q37" s="18"/>
      <c r="R37" s="18">
        <v>3</v>
      </c>
      <c r="S37" s="18">
        <v>4</v>
      </c>
      <c r="T37" s="18"/>
      <c r="U37" s="18"/>
      <c r="V37" s="18">
        <v>2</v>
      </c>
      <c r="W37" s="18">
        <v>1</v>
      </c>
      <c r="X37" s="18"/>
      <c r="Y37" s="18"/>
      <c r="Z37" s="18">
        <v>64</v>
      </c>
      <c r="AA37" s="18">
        <v>23</v>
      </c>
      <c r="AB37" s="18">
        <v>11</v>
      </c>
      <c r="AC37" s="18">
        <v>7</v>
      </c>
      <c r="AD37" s="18">
        <v>4</v>
      </c>
      <c r="AE37" s="18"/>
      <c r="AF37" s="18">
        <v>5</v>
      </c>
      <c r="AG37" s="18">
        <v>1</v>
      </c>
      <c r="AH37" s="18">
        <v>7</v>
      </c>
      <c r="AI37" s="18">
        <v>2</v>
      </c>
      <c r="AJ37" s="18">
        <v>3</v>
      </c>
      <c r="AK37" s="18"/>
      <c r="AL37" s="18">
        <v>3</v>
      </c>
      <c r="AM37" s="18">
        <v>2</v>
      </c>
      <c r="AN37" s="18"/>
      <c r="AO37" s="18">
        <v>4</v>
      </c>
      <c r="AP37" s="18"/>
      <c r="AQ37" s="18"/>
      <c r="AR37" s="18"/>
      <c r="AS37" s="18">
        <v>3</v>
      </c>
      <c r="AT37" s="18"/>
      <c r="AU37" s="18">
        <v>4</v>
      </c>
      <c r="AV37" s="18">
        <v>1</v>
      </c>
      <c r="AW37" s="19">
        <v>2</v>
      </c>
      <c r="AX37" s="18">
        <v>1</v>
      </c>
      <c r="AY37" s="18"/>
      <c r="AZ37" s="19">
        <v>1</v>
      </c>
    </row>
    <row r="38" spans="1:52" ht="13.5">
      <c r="A38" s="16" t="s">
        <v>84</v>
      </c>
      <c r="B38" s="17">
        <f t="shared" si="18"/>
        <v>734</v>
      </c>
      <c r="C38" s="18">
        <v>344</v>
      </c>
      <c r="D38" s="18">
        <v>112</v>
      </c>
      <c r="E38" s="18">
        <v>15</v>
      </c>
      <c r="F38" s="18">
        <v>20</v>
      </c>
      <c r="G38" s="18">
        <v>1</v>
      </c>
      <c r="H38" s="18"/>
      <c r="I38" s="18">
        <v>1</v>
      </c>
      <c r="J38" s="18">
        <v>17</v>
      </c>
      <c r="K38" s="18">
        <v>4</v>
      </c>
      <c r="L38" s="18">
        <v>5</v>
      </c>
      <c r="M38" s="18">
        <v>1</v>
      </c>
      <c r="N38" s="18">
        <v>2</v>
      </c>
      <c r="O38" s="18">
        <v>1</v>
      </c>
      <c r="P38" s="18"/>
      <c r="Q38" s="18"/>
      <c r="R38" s="18"/>
      <c r="S38" s="18"/>
      <c r="T38" s="18"/>
      <c r="U38" s="18">
        <v>3</v>
      </c>
      <c r="V38" s="18"/>
      <c r="W38" s="18"/>
      <c r="X38" s="18"/>
      <c r="Y38" s="18">
        <v>69</v>
      </c>
      <c r="Z38" s="18"/>
      <c r="AA38" s="18">
        <v>55</v>
      </c>
      <c r="AB38" s="18">
        <v>26</v>
      </c>
      <c r="AC38" s="18">
        <v>6</v>
      </c>
      <c r="AD38" s="18">
        <v>9</v>
      </c>
      <c r="AE38" s="18">
        <v>3</v>
      </c>
      <c r="AF38" s="18">
        <v>4</v>
      </c>
      <c r="AG38" s="18">
        <v>1</v>
      </c>
      <c r="AH38" s="18">
        <v>9</v>
      </c>
      <c r="AI38" s="18">
        <v>2</v>
      </c>
      <c r="AJ38" s="18">
        <v>2</v>
      </c>
      <c r="AK38" s="18"/>
      <c r="AL38" s="18">
        <v>3</v>
      </c>
      <c r="AM38" s="18">
        <v>1</v>
      </c>
      <c r="AN38" s="18"/>
      <c r="AO38" s="18"/>
      <c r="AP38" s="18"/>
      <c r="AQ38" s="18"/>
      <c r="AR38" s="18">
        <v>1</v>
      </c>
      <c r="AS38" s="18"/>
      <c r="AT38" s="18">
        <v>2</v>
      </c>
      <c r="AU38" s="18">
        <v>7</v>
      </c>
      <c r="AV38" s="18">
        <v>3</v>
      </c>
      <c r="AW38" s="19">
        <v>3</v>
      </c>
      <c r="AX38" s="18">
        <v>1</v>
      </c>
      <c r="AY38" s="18">
        <v>1</v>
      </c>
      <c r="AZ38" s="19"/>
    </row>
    <row r="39" spans="1:52" ht="13.5">
      <c r="A39" s="16" t="s">
        <v>85</v>
      </c>
      <c r="B39" s="17">
        <f t="shared" si="18"/>
        <v>1087</v>
      </c>
      <c r="C39" s="18">
        <v>405</v>
      </c>
      <c r="D39" s="18">
        <v>120</v>
      </c>
      <c r="E39" s="18">
        <v>21</v>
      </c>
      <c r="F39" s="18">
        <v>17</v>
      </c>
      <c r="G39" s="18">
        <v>3</v>
      </c>
      <c r="H39" s="18"/>
      <c r="I39" s="18">
        <v>11</v>
      </c>
      <c r="J39" s="18">
        <v>28</v>
      </c>
      <c r="K39" s="18">
        <v>3</v>
      </c>
      <c r="L39" s="18">
        <v>10</v>
      </c>
      <c r="M39" s="18">
        <v>2</v>
      </c>
      <c r="N39" s="18">
        <v>1</v>
      </c>
      <c r="O39" s="18">
        <v>3</v>
      </c>
      <c r="P39" s="18">
        <v>1</v>
      </c>
      <c r="Q39" s="18"/>
      <c r="R39" s="18">
        <v>1</v>
      </c>
      <c r="S39" s="18">
        <v>7</v>
      </c>
      <c r="T39" s="18">
        <v>2</v>
      </c>
      <c r="U39" s="18">
        <v>2</v>
      </c>
      <c r="V39" s="18">
        <v>1</v>
      </c>
      <c r="W39" s="18">
        <v>1</v>
      </c>
      <c r="X39" s="18">
        <v>1</v>
      </c>
      <c r="Y39" s="18">
        <v>59</v>
      </c>
      <c r="Z39" s="18">
        <v>90</v>
      </c>
      <c r="AA39" s="18"/>
      <c r="AB39" s="18">
        <v>84</v>
      </c>
      <c r="AC39" s="18">
        <v>49</v>
      </c>
      <c r="AD39" s="18">
        <v>18</v>
      </c>
      <c r="AE39" s="18">
        <v>5</v>
      </c>
      <c r="AF39" s="18">
        <v>5</v>
      </c>
      <c r="AG39" s="18">
        <v>10</v>
      </c>
      <c r="AH39" s="18">
        <v>40</v>
      </c>
      <c r="AI39" s="18">
        <v>10</v>
      </c>
      <c r="AJ39" s="18">
        <v>17</v>
      </c>
      <c r="AK39" s="18"/>
      <c r="AL39" s="18">
        <v>22</v>
      </c>
      <c r="AM39" s="18">
        <v>3</v>
      </c>
      <c r="AN39" s="18">
        <v>7</v>
      </c>
      <c r="AO39" s="18">
        <v>1</v>
      </c>
      <c r="AP39" s="18"/>
      <c r="AQ39" s="18">
        <v>2</v>
      </c>
      <c r="AR39" s="18">
        <v>1</v>
      </c>
      <c r="AS39" s="18">
        <v>2</v>
      </c>
      <c r="AT39" s="18">
        <v>2</v>
      </c>
      <c r="AU39" s="18">
        <v>5</v>
      </c>
      <c r="AV39" s="18">
        <v>1</v>
      </c>
      <c r="AW39" s="19"/>
      <c r="AX39" s="18">
        <v>11</v>
      </c>
      <c r="AY39" s="18"/>
      <c r="AZ39" s="19">
        <v>3</v>
      </c>
    </row>
    <row r="40" spans="1:52" ht="13.5">
      <c r="A40" s="16" t="s">
        <v>86</v>
      </c>
      <c r="B40" s="17">
        <f t="shared" si="18"/>
        <v>375</v>
      </c>
      <c r="C40" s="18">
        <v>139</v>
      </c>
      <c r="D40" s="18">
        <v>34</v>
      </c>
      <c r="E40" s="18">
        <v>10</v>
      </c>
      <c r="F40" s="18">
        <v>5</v>
      </c>
      <c r="G40" s="18">
        <v>1</v>
      </c>
      <c r="H40" s="18"/>
      <c r="I40" s="18"/>
      <c r="J40" s="18">
        <v>17</v>
      </c>
      <c r="K40" s="18">
        <v>4</v>
      </c>
      <c r="L40" s="18">
        <v>2</v>
      </c>
      <c r="M40" s="18">
        <v>3</v>
      </c>
      <c r="N40" s="18"/>
      <c r="O40" s="18"/>
      <c r="P40" s="18"/>
      <c r="Q40" s="18"/>
      <c r="R40" s="18"/>
      <c r="S40" s="18"/>
      <c r="T40" s="18">
        <v>1</v>
      </c>
      <c r="U40" s="18"/>
      <c r="V40" s="18">
        <v>1</v>
      </c>
      <c r="W40" s="18"/>
      <c r="X40" s="18">
        <v>3</v>
      </c>
      <c r="Y40" s="18">
        <v>10</v>
      </c>
      <c r="Z40" s="18">
        <v>6</v>
      </c>
      <c r="AA40" s="18">
        <v>80</v>
      </c>
      <c r="AB40" s="18"/>
      <c r="AC40" s="18">
        <v>18</v>
      </c>
      <c r="AD40" s="18">
        <v>5</v>
      </c>
      <c r="AE40" s="18">
        <v>4</v>
      </c>
      <c r="AF40" s="18"/>
      <c r="AG40" s="18">
        <v>1</v>
      </c>
      <c r="AH40" s="18">
        <v>8</v>
      </c>
      <c r="AI40" s="18">
        <v>2</v>
      </c>
      <c r="AJ40" s="18">
        <v>3</v>
      </c>
      <c r="AK40" s="18">
        <v>1</v>
      </c>
      <c r="AL40" s="18"/>
      <c r="AM40" s="18">
        <v>8</v>
      </c>
      <c r="AN40" s="18"/>
      <c r="AO40" s="18">
        <v>2</v>
      </c>
      <c r="AP40" s="18"/>
      <c r="AQ40" s="18"/>
      <c r="AR40" s="18"/>
      <c r="AS40" s="18"/>
      <c r="AT40" s="18"/>
      <c r="AU40" s="18">
        <v>2</v>
      </c>
      <c r="AV40" s="18">
        <v>2</v>
      </c>
      <c r="AW40" s="19"/>
      <c r="AX40" s="18">
        <v>2</v>
      </c>
      <c r="AY40" s="18"/>
      <c r="AZ40" s="19">
        <v>1</v>
      </c>
    </row>
    <row r="41" spans="1:52" ht="13.5">
      <c r="A41" s="40" t="s">
        <v>87</v>
      </c>
      <c r="B41" s="17">
        <f t="shared" si="18"/>
        <v>316</v>
      </c>
      <c r="C41" s="18">
        <v>100</v>
      </c>
      <c r="D41" s="18">
        <v>16</v>
      </c>
      <c r="E41" s="18"/>
      <c r="F41" s="18">
        <v>3</v>
      </c>
      <c r="G41" s="18"/>
      <c r="H41" s="18">
        <v>1</v>
      </c>
      <c r="I41" s="18">
        <v>1</v>
      </c>
      <c r="J41" s="18">
        <v>21</v>
      </c>
      <c r="K41" s="18">
        <v>5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>
        <v>3</v>
      </c>
      <c r="W41" s="18"/>
      <c r="X41" s="18"/>
      <c r="Y41" s="18">
        <v>6</v>
      </c>
      <c r="Z41" s="18">
        <v>15</v>
      </c>
      <c r="AA41" s="18">
        <v>40</v>
      </c>
      <c r="AB41" s="18">
        <v>22</v>
      </c>
      <c r="AC41" s="18"/>
      <c r="AD41" s="18">
        <v>16</v>
      </c>
      <c r="AE41" s="18">
        <v>13</v>
      </c>
      <c r="AF41" s="18">
        <v>12</v>
      </c>
      <c r="AG41" s="18">
        <v>2</v>
      </c>
      <c r="AH41" s="18">
        <v>23</v>
      </c>
      <c r="AI41" s="18">
        <v>3</v>
      </c>
      <c r="AJ41" s="18">
        <v>1</v>
      </c>
      <c r="AK41" s="18"/>
      <c r="AL41" s="18">
        <v>1</v>
      </c>
      <c r="AM41" s="18">
        <v>4</v>
      </c>
      <c r="AN41" s="18">
        <v>1</v>
      </c>
      <c r="AO41" s="18"/>
      <c r="AP41" s="18"/>
      <c r="AQ41" s="18"/>
      <c r="AR41" s="18">
        <v>1</v>
      </c>
      <c r="AS41" s="18"/>
      <c r="AT41" s="18">
        <v>2</v>
      </c>
      <c r="AU41" s="18">
        <v>2</v>
      </c>
      <c r="AV41" s="18">
        <v>1</v>
      </c>
      <c r="AW41" s="19"/>
      <c r="AX41" s="18"/>
      <c r="AY41" s="18">
        <v>1</v>
      </c>
      <c r="AZ41" s="19"/>
    </row>
    <row r="42" spans="1:52" ht="13.5">
      <c r="A42" s="40" t="s">
        <v>88</v>
      </c>
      <c r="B42" s="17">
        <f t="shared" si="18"/>
        <v>163</v>
      </c>
      <c r="C42" s="18">
        <v>41</v>
      </c>
      <c r="D42" s="18">
        <v>9</v>
      </c>
      <c r="E42" s="18">
        <v>5</v>
      </c>
      <c r="F42" s="18">
        <v>1</v>
      </c>
      <c r="G42" s="18"/>
      <c r="H42" s="18">
        <v>1</v>
      </c>
      <c r="I42" s="18"/>
      <c r="J42" s="18">
        <v>12</v>
      </c>
      <c r="K42" s="18"/>
      <c r="L42" s="18">
        <v>1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>
        <v>10</v>
      </c>
      <c r="AB42" s="18">
        <v>5</v>
      </c>
      <c r="AC42" s="18">
        <v>24</v>
      </c>
      <c r="AD42" s="18"/>
      <c r="AE42" s="18">
        <v>5</v>
      </c>
      <c r="AF42" s="18">
        <v>6</v>
      </c>
      <c r="AG42" s="18">
        <v>4</v>
      </c>
      <c r="AH42" s="18">
        <v>18</v>
      </c>
      <c r="AI42" s="18">
        <v>4</v>
      </c>
      <c r="AJ42" s="18">
        <v>2</v>
      </c>
      <c r="AK42" s="18">
        <v>1</v>
      </c>
      <c r="AL42" s="18">
        <v>2</v>
      </c>
      <c r="AM42" s="18">
        <v>1</v>
      </c>
      <c r="AN42" s="18">
        <v>3</v>
      </c>
      <c r="AO42" s="18"/>
      <c r="AP42" s="18">
        <v>1</v>
      </c>
      <c r="AQ42" s="18">
        <v>2</v>
      </c>
      <c r="AR42" s="18"/>
      <c r="AS42" s="18"/>
      <c r="AT42" s="18"/>
      <c r="AU42" s="18">
        <v>1</v>
      </c>
      <c r="AV42" s="18"/>
      <c r="AW42" s="18">
        <v>1</v>
      </c>
      <c r="AX42" s="18">
        <v>2</v>
      </c>
      <c r="AY42" s="18"/>
      <c r="AZ42" s="19">
        <v>1</v>
      </c>
    </row>
    <row r="43" spans="1:53" s="4" customFormat="1" ht="12.75" customHeight="1">
      <c r="A43" s="37" t="s">
        <v>89</v>
      </c>
      <c r="B43" s="38">
        <f t="shared" si="18"/>
        <v>162</v>
      </c>
      <c r="C43" s="32">
        <v>25</v>
      </c>
      <c r="D43" s="32">
        <v>11</v>
      </c>
      <c r="E43" s="32">
        <v>2</v>
      </c>
      <c r="F43" s="32">
        <v>1</v>
      </c>
      <c r="G43" s="32"/>
      <c r="H43" s="32">
        <v>1</v>
      </c>
      <c r="I43" s="32"/>
      <c r="J43" s="32">
        <v>13</v>
      </c>
      <c r="K43" s="32">
        <v>1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>
        <v>4</v>
      </c>
      <c r="Z43" s="32">
        <v>11</v>
      </c>
      <c r="AA43" s="32">
        <v>10</v>
      </c>
      <c r="AB43" s="32">
        <v>2</v>
      </c>
      <c r="AC43" s="32">
        <v>10</v>
      </c>
      <c r="AD43" s="32">
        <v>7</v>
      </c>
      <c r="AE43" s="32"/>
      <c r="AF43" s="32">
        <v>12</v>
      </c>
      <c r="AG43" s="32">
        <v>9</v>
      </c>
      <c r="AH43" s="32">
        <v>24</v>
      </c>
      <c r="AI43" s="32">
        <v>8</v>
      </c>
      <c r="AJ43" s="32"/>
      <c r="AK43" s="32"/>
      <c r="AL43" s="32">
        <v>3</v>
      </c>
      <c r="AM43" s="32">
        <v>1</v>
      </c>
      <c r="AN43" s="32"/>
      <c r="AO43" s="32">
        <v>1</v>
      </c>
      <c r="AP43" s="32"/>
      <c r="AQ43" s="32">
        <v>2</v>
      </c>
      <c r="AR43" s="32"/>
      <c r="AS43" s="32"/>
      <c r="AT43" s="32"/>
      <c r="AU43" s="32">
        <v>1</v>
      </c>
      <c r="AV43" s="32"/>
      <c r="AW43" s="32"/>
      <c r="AX43" s="32">
        <v>3</v>
      </c>
      <c r="AY43" s="32"/>
      <c r="AZ43" s="33"/>
      <c r="BA43" s="46"/>
    </row>
    <row r="44" spans="1:52" ht="13.5">
      <c r="A44" s="39" t="s">
        <v>90</v>
      </c>
      <c r="B44" s="13">
        <f aca="true" t="shared" si="19" ref="B44:AG44">SUM(B45:B46)</f>
        <v>501</v>
      </c>
      <c r="C44" s="14">
        <f t="shared" si="19"/>
        <v>87</v>
      </c>
      <c r="D44" s="14">
        <f t="shared" si="19"/>
        <v>24</v>
      </c>
      <c r="E44" s="14">
        <f t="shared" si="19"/>
        <v>2</v>
      </c>
      <c r="F44" s="14">
        <f t="shared" si="19"/>
        <v>3</v>
      </c>
      <c r="G44" s="14">
        <f t="shared" si="19"/>
        <v>1</v>
      </c>
      <c r="H44" s="14">
        <f t="shared" si="19"/>
        <v>1</v>
      </c>
      <c r="I44" s="14">
        <f t="shared" si="19"/>
        <v>0</v>
      </c>
      <c r="J44" s="14">
        <f t="shared" si="19"/>
        <v>19</v>
      </c>
      <c r="K44" s="14">
        <f t="shared" si="19"/>
        <v>1</v>
      </c>
      <c r="L44" s="14">
        <f t="shared" si="19"/>
        <v>1</v>
      </c>
      <c r="M44" s="14">
        <f t="shared" si="19"/>
        <v>4</v>
      </c>
      <c r="N44" s="14">
        <f t="shared" si="19"/>
        <v>0</v>
      </c>
      <c r="O44" s="14">
        <f t="shared" si="19"/>
        <v>0</v>
      </c>
      <c r="P44" s="14">
        <f t="shared" si="19"/>
        <v>2</v>
      </c>
      <c r="Q44" s="14">
        <f t="shared" si="19"/>
        <v>0</v>
      </c>
      <c r="R44" s="14">
        <f t="shared" si="19"/>
        <v>0</v>
      </c>
      <c r="S44" s="14">
        <f t="shared" si="19"/>
        <v>0</v>
      </c>
      <c r="T44" s="14">
        <f t="shared" si="19"/>
        <v>0</v>
      </c>
      <c r="U44" s="14">
        <f t="shared" si="19"/>
        <v>4</v>
      </c>
      <c r="V44" s="14">
        <f t="shared" si="19"/>
        <v>0</v>
      </c>
      <c r="W44" s="14">
        <f t="shared" si="19"/>
        <v>0</v>
      </c>
      <c r="X44" s="14">
        <f t="shared" si="19"/>
        <v>0</v>
      </c>
      <c r="Y44" s="14">
        <f t="shared" si="19"/>
        <v>4</v>
      </c>
      <c r="Z44" s="14">
        <f t="shared" si="19"/>
        <v>9</v>
      </c>
      <c r="AA44" s="14">
        <f t="shared" si="19"/>
        <v>37</v>
      </c>
      <c r="AB44" s="14">
        <f t="shared" si="19"/>
        <v>6</v>
      </c>
      <c r="AC44" s="14">
        <f t="shared" si="19"/>
        <v>9</v>
      </c>
      <c r="AD44" s="14">
        <f t="shared" si="19"/>
        <v>5</v>
      </c>
      <c r="AE44" s="14">
        <f t="shared" si="19"/>
        <v>5</v>
      </c>
      <c r="AF44" s="14">
        <f t="shared" si="19"/>
        <v>20</v>
      </c>
      <c r="AG44" s="14">
        <f t="shared" si="19"/>
        <v>18</v>
      </c>
      <c r="AH44" s="14">
        <f aca="true" t="shared" si="20" ref="AH44:AZ44">SUM(AH45:AH46)</f>
        <v>40</v>
      </c>
      <c r="AI44" s="14">
        <f t="shared" si="20"/>
        <v>37</v>
      </c>
      <c r="AJ44" s="14">
        <f t="shared" si="20"/>
        <v>34</v>
      </c>
      <c r="AK44" s="14">
        <f t="shared" si="20"/>
        <v>9</v>
      </c>
      <c r="AL44" s="14">
        <f t="shared" si="20"/>
        <v>46</v>
      </c>
      <c r="AM44" s="14">
        <f t="shared" si="20"/>
        <v>11</v>
      </c>
      <c r="AN44" s="14">
        <f t="shared" si="20"/>
        <v>2</v>
      </c>
      <c r="AO44" s="14">
        <f t="shared" si="20"/>
        <v>5</v>
      </c>
      <c r="AP44" s="14">
        <f t="shared" si="20"/>
        <v>0</v>
      </c>
      <c r="AQ44" s="14">
        <f t="shared" si="20"/>
        <v>30</v>
      </c>
      <c r="AR44" s="14">
        <f t="shared" si="20"/>
        <v>1</v>
      </c>
      <c r="AS44" s="14">
        <f t="shared" si="20"/>
        <v>7</v>
      </c>
      <c r="AT44" s="14">
        <f t="shared" si="20"/>
        <v>2</v>
      </c>
      <c r="AU44" s="14">
        <f t="shared" si="20"/>
        <v>6</v>
      </c>
      <c r="AV44" s="14">
        <f t="shared" si="20"/>
        <v>3</v>
      </c>
      <c r="AW44" s="14">
        <f t="shared" si="20"/>
        <v>1</v>
      </c>
      <c r="AX44" s="14">
        <f t="shared" si="20"/>
        <v>2</v>
      </c>
      <c r="AY44" s="14">
        <f t="shared" si="20"/>
        <v>3</v>
      </c>
      <c r="AZ44" s="15">
        <f t="shared" si="20"/>
        <v>0</v>
      </c>
    </row>
    <row r="45" spans="1:52" ht="13.5">
      <c r="A45" s="40" t="s">
        <v>91</v>
      </c>
      <c r="B45" s="17">
        <f>SUM(C45:AZ45)</f>
        <v>243</v>
      </c>
      <c r="C45" s="18">
        <v>45</v>
      </c>
      <c r="D45" s="18">
        <v>7</v>
      </c>
      <c r="E45" s="18">
        <v>1</v>
      </c>
      <c r="F45" s="18">
        <v>3</v>
      </c>
      <c r="G45" s="18"/>
      <c r="H45" s="18">
        <v>1</v>
      </c>
      <c r="I45" s="18"/>
      <c r="J45" s="18">
        <v>12</v>
      </c>
      <c r="K45" s="18"/>
      <c r="L45" s="18"/>
      <c r="M45" s="18">
        <v>1</v>
      </c>
      <c r="N45" s="18"/>
      <c r="O45" s="18"/>
      <c r="P45" s="18">
        <v>2</v>
      </c>
      <c r="Q45" s="18"/>
      <c r="R45" s="18"/>
      <c r="S45" s="18"/>
      <c r="T45" s="18"/>
      <c r="U45" s="18">
        <v>3</v>
      </c>
      <c r="V45" s="18"/>
      <c r="W45" s="18"/>
      <c r="X45" s="18"/>
      <c r="Y45" s="18">
        <v>4</v>
      </c>
      <c r="Z45" s="18">
        <v>6</v>
      </c>
      <c r="AA45" s="18">
        <v>22</v>
      </c>
      <c r="AB45" s="18">
        <v>1</v>
      </c>
      <c r="AC45" s="18">
        <v>4</v>
      </c>
      <c r="AD45" s="18">
        <v>4</v>
      </c>
      <c r="AE45" s="18">
        <v>3</v>
      </c>
      <c r="AF45" s="18"/>
      <c r="AG45" s="18">
        <v>18</v>
      </c>
      <c r="AH45" s="18">
        <v>26</v>
      </c>
      <c r="AI45" s="18">
        <v>24</v>
      </c>
      <c r="AJ45" s="18">
        <v>14</v>
      </c>
      <c r="AK45" s="18">
        <v>1</v>
      </c>
      <c r="AL45" s="18">
        <v>15</v>
      </c>
      <c r="AM45" s="18">
        <v>7</v>
      </c>
      <c r="AN45" s="18"/>
      <c r="AO45" s="18">
        <v>2</v>
      </c>
      <c r="AP45" s="18"/>
      <c r="AQ45" s="18">
        <v>9</v>
      </c>
      <c r="AR45" s="18"/>
      <c r="AS45" s="18"/>
      <c r="AT45" s="18"/>
      <c r="AU45" s="18">
        <v>4</v>
      </c>
      <c r="AV45" s="18">
        <v>2</v>
      </c>
      <c r="AW45" s="18">
        <v>1</v>
      </c>
      <c r="AX45" s="18">
        <v>1</v>
      </c>
      <c r="AY45" s="18"/>
      <c r="AZ45" s="19"/>
    </row>
    <row r="46" spans="1:52" ht="13.5">
      <c r="A46" s="37" t="s">
        <v>92</v>
      </c>
      <c r="B46" s="17">
        <f>SUM(C46:AZ46)</f>
        <v>258</v>
      </c>
      <c r="C46" s="18">
        <v>42</v>
      </c>
      <c r="D46" s="18">
        <v>17</v>
      </c>
      <c r="E46" s="18">
        <v>1</v>
      </c>
      <c r="F46" s="18"/>
      <c r="G46" s="18">
        <v>1</v>
      </c>
      <c r="H46" s="18"/>
      <c r="I46" s="18"/>
      <c r="J46" s="18">
        <v>7</v>
      </c>
      <c r="K46" s="18">
        <v>1</v>
      </c>
      <c r="L46" s="18">
        <v>1</v>
      </c>
      <c r="M46" s="18">
        <v>3</v>
      </c>
      <c r="N46" s="18"/>
      <c r="O46" s="18"/>
      <c r="P46" s="18"/>
      <c r="Q46" s="18"/>
      <c r="R46" s="18"/>
      <c r="S46" s="18"/>
      <c r="T46" s="18"/>
      <c r="U46" s="18">
        <v>1</v>
      </c>
      <c r="V46" s="18"/>
      <c r="W46" s="18"/>
      <c r="X46" s="18"/>
      <c r="Y46" s="18"/>
      <c r="Z46" s="18">
        <v>3</v>
      </c>
      <c r="AA46" s="18">
        <v>15</v>
      </c>
      <c r="AB46" s="18">
        <v>5</v>
      </c>
      <c r="AC46" s="18">
        <v>5</v>
      </c>
      <c r="AD46" s="18">
        <v>1</v>
      </c>
      <c r="AE46" s="18">
        <v>2</v>
      </c>
      <c r="AF46" s="18">
        <v>20</v>
      </c>
      <c r="AG46" s="18"/>
      <c r="AH46" s="18">
        <v>14</v>
      </c>
      <c r="AI46" s="18">
        <v>13</v>
      </c>
      <c r="AJ46" s="18">
        <v>20</v>
      </c>
      <c r="AK46" s="18">
        <v>8</v>
      </c>
      <c r="AL46" s="18">
        <v>31</v>
      </c>
      <c r="AM46" s="18">
        <v>4</v>
      </c>
      <c r="AN46" s="18">
        <v>2</v>
      </c>
      <c r="AO46" s="18">
        <v>3</v>
      </c>
      <c r="AP46" s="18"/>
      <c r="AQ46" s="18">
        <v>21</v>
      </c>
      <c r="AR46" s="18">
        <v>1</v>
      </c>
      <c r="AS46" s="18">
        <v>7</v>
      </c>
      <c r="AT46" s="18">
        <v>2</v>
      </c>
      <c r="AU46" s="18">
        <v>2</v>
      </c>
      <c r="AV46" s="18">
        <v>1</v>
      </c>
      <c r="AW46" s="18"/>
      <c r="AX46" s="18">
        <v>1</v>
      </c>
      <c r="AY46" s="18">
        <v>3</v>
      </c>
      <c r="AZ46" s="19"/>
    </row>
    <row r="47" spans="1:52" ht="13.5">
      <c r="A47" s="39" t="s">
        <v>93</v>
      </c>
      <c r="B47" s="13">
        <f aca="true" t="shared" si="21" ref="B47:AG47">SUM(B48:B51)</f>
        <v>1038</v>
      </c>
      <c r="C47" s="14">
        <f t="shared" si="21"/>
        <v>266</v>
      </c>
      <c r="D47" s="14">
        <f t="shared" si="21"/>
        <v>26</v>
      </c>
      <c r="E47" s="14">
        <f t="shared" si="21"/>
        <v>30</v>
      </c>
      <c r="F47" s="14">
        <f t="shared" si="21"/>
        <v>36</v>
      </c>
      <c r="G47" s="14">
        <f t="shared" si="21"/>
        <v>1</v>
      </c>
      <c r="H47" s="14">
        <f t="shared" si="21"/>
        <v>0</v>
      </c>
      <c r="I47" s="14">
        <f t="shared" si="21"/>
        <v>2</v>
      </c>
      <c r="J47" s="14">
        <f t="shared" si="21"/>
        <v>78</v>
      </c>
      <c r="K47" s="14">
        <f t="shared" si="21"/>
        <v>6</v>
      </c>
      <c r="L47" s="14">
        <f t="shared" si="21"/>
        <v>2</v>
      </c>
      <c r="M47" s="14">
        <f t="shared" si="21"/>
        <v>3</v>
      </c>
      <c r="N47" s="14">
        <f t="shared" si="21"/>
        <v>2</v>
      </c>
      <c r="O47" s="14">
        <f t="shared" si="21"/>
        <v>4</v>
      </c>
      <c r="P47" s="14">
        <f t="shared" si="21"/>
        <v>0</v>
      </c>
      <c r="Q47" s="14">
        <f t="shared" si="21"/>
        <v>1</v>
      </c>
      <c r="R47" s="14">
        <f t="shared" si="21"/>
        <v>1</v>
      </c>
      <c r="S47" s="14">
        <f t="shared" si="21"/>
        <v>2</v>
      </c>
      <c r="T47" s="14">
        <f t="shared" si="21"/>
        <v>2</v>
      </c>
      <c r="U47" s="14">
        <f t="shared" si="21"/>
        <v>0</v>
      </c>
      <c r="V47" s="14">
        <f t="shared" si="21"/>
        <v>1</v>
      </c>
      <c r="W47" s="14">
        <f t="shared" si="21"/>
        <v>0</v>
      </c>
      <c r="X47" s="14">
        <f t="shared" si="21"/>
        <v>0</v>
      </c>
      <c r="Y47" s="14">
        <f t="shared" si="21"/>
        <v>9</v>
      </c>
      <c r="Z47" s="14">
        <f t="shared" si="21"/>
        <v>13</v>
      </c>
      <c r="AA47" s="14">
        <f t="shared" si="21"/>
        <v>27</v>
      </c>
      <c r="AB47" s="14">
        <f t="shared" si="21"/>
        <v>11</v>
      </c>
      <c r="AC47" s="14">
        <f t="shared" si="21"/>
        <v>10</v>
      </c>
      <c r="AD47" s="14">
        <f t="shared" si="21"/>
        <v>31</v>
      </c>
      <c r="AE47" s="14">
        <f t="shared" si="21"/>
        <v>21</v>
      </c>
      <c r="AF47" s="14">
        <f t="shared" si="21"/>
        <v>48</v>
      </c>
      <c r="AG47" s="14">
        <f t="shared" si="21"/>
        <v>36</v>
      </c>
      <c r="AH47" s="14">
        <f aca="true" t="shared" si="22" ref="AH47:AZ47">SUM(AH48:AH51)</f>
        <v>56</v>
      </c>
      <c r="AI47" s="14">
        <f t="shared" si="22"/>
        <v>65</v>
      </c>
      <c r="AJ47" s="14">
        <f t="shared" si="22"/>
        <v>66</v>
      </c>
      <c r="AK47" s="14">
        <f t="shared" si="22"/>
        <v>27</v>
      </c>
      <c r="AL47" s="14">
        <f t="shared" si="22"/>
        <v>49</v>
      </c>
      <c r="AM47" s="14">
        <f t="shared" si="22"/>
        <v>17</v>
      </c>
      <c r="AN47" s="14">
        <f t="shared" si="22"/>
        <v>0</v>
      </c>
      <c r="AO47" s="14">
        <f t="shared" si="22"/>
        <v>11</v>
      </c>
      <c r="AP47" s="14">
        <f t="shared" si="22"/>
        <v>3</v>
      </c>
      <c r="AQ47" s="14">
        <f t="shared" si="22"/>
        <v>32</v>
      </c>
      <c r="AR47" s="14">
        <f t="shared" si="22"/>
        <v>4</v>
      </c>
      <c r="AS47" s="14">
        <f t="shared" si="22"/>
        <v>3</v>
      </c>
      <c r="AT47" s="14">
        <f t="shared" si="22"/>
        <v>3</v>
      </c>
      <c r="AU47" s="14">
        <f t="shared" si="22"/>
        <v>12</v>
      </c>
      <c r="AV47" s="14">
        <f t="shared" si="22"/>
        <v>3</v>
      </c>
      <c r="AW47" s="14">
        <f t="shared" si="22"/>
        <v>3</v>
      </c>
      <c r="AX47" s="14">
        <f t="shared" si="22"/>
        <v>12</v>
      </c>
      <c r="AY47" s="14">
        <f t="shared" si="22"/>
        <v>3</v>
      </c>
      <c r="AZ47" s="15">
        <f t="shared" si="22"/>
        <v>0</v>
      </c>
    </row>
    <row r="48" spans="1:52" ht="13.5">
      <c r="A48" s="40" t="s">
        <v>94</v>
      </c>
      <c r="B48" s="17">
        <f>SUM(C48:AZ48)</f>
        <v>527</v>
      </c>
      <c r="C48" s="18">
        <v>167</v>
      </c>
      <c r="D48" s="18">
        <v>12</v>
      </c>
      <c r="E48" s="18">
        <v>11</v>
      </c>
      <c r="F48" s="18">
        <v>18</v>
      </c>
      <c r="G48" s="18">
        <v>1</v>
      </c>
      <c r="H48" s="18"/>
      <c r="I48" s="18"/>
      <c r="J48" s="18">
        <v>47</v>
      </c>
      <c r="K48" s="18">
        <v>6</v>
      </c>
      <c r="L48" s="18"/>
      <c r="M48" s="18"/>
      <c r="N48" s="18">
        <v>2</v>
      </c>
      <c r="O48" s="18"/>
      <c r="P48" s="18"/>
      <c r="Q48" s="18">
        <v>1</v>
      </c>
      <c r="R48" s="18">
        <v>1</v>
      </c>
      <c r="S48" s="18">
        <v>2</v>
      </c>
      <c r="T48" s="18">
        <v>2</v>
      </c>
      <c r="U48" s="18"/>
      <c r="V48" s="18">
        <v>1</v>
      </c>
      <c r="W48" s="18"/>
      <c r="X48" s="18"/>
      <c r="Y48" s="18">
        <v>7</v>
      </c>
      <c r="Z48" s="18">
        <v>10</v>
      </c>
      <c r="AA48" s="18">
        <v>20</v>
      </c>
      <c r="AB48" s="18">
        <v>3</v>
      </c>
      <c r="AC48" s="18">
        <v>4</v>
      </c>
      <c r="AD48" s="18">
        <v>20</v>
      </c>
      <c r="AE48" s="18">
        <v>18</v>
      </c>
      <c r="AF48" s="18">
        <v>21</v>
      </c>
      <c r="AG48" s="18">
        <v>5</v>
      </c>
      <c r="AH48" s="18"/>
      <c r="AI48" s="18">
        <v>47</v>
      </c>
      <c r="AJ48" s="18">
        <v>33</v>
      </c>
      <c r="AK48" s="18">
        <v>9</v>
      </c>
      <c r="AL48" s="18">
        <v>20</v>
      </c>
      <c r="AM48" s="18">
        <v>5</v>
      </c>
      <c r="AN48" s="18"/>
      <c r="AO48" s="18">
        <v>5</v>
      </c>
      <c r="AP48" s="18"/>
      <c r="AQ48" s="18">
        <v>6</v>
      </c>
      <c r="AR48" s="18">
        <v>4</v>
      </c>
      <c r="AS48" s="18"/>
      <c r="AT48" s="18">
        <v>2</v>
      </c>
      <c r="AU48" s="18">
        <v>4</v>
      </c>
      <c r="AV48" s="18">
        <v>2</v>
      </c>
      <c r="AW48" s="18">
        <v>2</v>
      </c>
      <c r="AX48" s="18">
        <v>8</v>
      </c>
      <c r="AY48" s="18">
        <v>1</v>
      </c>
      <c r="AZ48" s="19"/>
    </row>
    <row r="49" spans="1:52" ht="13.5">
      <c r="A49" s="40" t="s">
        <v>95</v>
      </c>
      <c r="B49" s="17">
        <f>SUM(C49:AZ49)</f>
        <v>267</v>
      </c>
      <c r="C49" s="18">
        <v>53</v>
      </c>
      <c r="D49" s="18">
        <v>8</v>
      </c>
      <c r="E49" s="18">
        <v>6</v>
      </c>
      <c r="F49" s="18">
        <v>14</v>
      </c>
      <c r="G49" s="18"/>
      <c r="H49" s="18"/>
      <c r="I49" s="18">
        <v>2</v>
      </c>
      <c r="J49" s="18">
        <v>25</v>
      </c>
      <c r="K49" s="18"/>
      <c r="L49" s="18">
        <v>2</v>
      </c>
      <c r="M49" s="18">
        <v>3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>
        <v>1</v>
      </c>
      <c r="Z49" s="18"/>
      <c r="AA49" s="18">
        <v>2</v>
      </c>
      <c r="AB49" s="18">
        <v>8</v>
      </c>
      <c r="AC49" s="18">
        <v>1</v>
      </c>
      <c r="AD49" s="18">
        <v>10</v>
      </c>
      <c r="AE49" s="18">
        <v>2</v>
      </c>
      <c r="AF49" s="18">
        <v>9</v>
      </c>
      <c r="AG49" s="18">
        <v>9</v>
      </c>
      <c r="AH49" s="18">
        <v>43</v>
      </c>
      <c r="AI49" s="18"/>
      <c r="AJ49" s="18">
        <v>24</v>
      </c>
      <c r="AK49" s="18">
        <v>9</v>
      </c>
      <c r="AL49" s="18">
        <v>12</v>
      </c>
      <c r="AM49" s="18">
        <v>3</v>
      </c>
      <c r="AN49" s="18"/>
      <c r="AO49" s="18">
        <v>2</v>
      </c>
      <c r="AP49" s="18">
        <v>3</v>
      </c>
      <c r="AQ49" s="18">
        <v>6</v>
      </c>
      <c r="AR49" s="18"/>
      <c r="AS49" s="18"/>
      <c r="AT49" s="18"/>
      <c r="AU49" s="18">
        <v>6</v>
      </c>
      <c r="AV49" s="18">
        <v>1</v>
      </c>
      <c r="AW49" s="18"/>
      <c r="AX49" s="18">
        <v>3</v>
      </c>
      <c r="AY49" s="18"/>
      <c r="AZ49" s="19"/>
    </row>
    <row r="50" spans="1:52" ht="13.5">
      <c r="A50" s="40" t="s">
        <v>96</v>
      </c>
      <c r="B50" s="17">
        <f>SUM(C50:AZ50)</f>
        <v>221</v>
      </c>
      <c r="C50" s="18">
        <v>45</v>
      </c>
      <c r="D50" s="18">
        <v>6</v>
      </c>
      <c r="E50" s="18">
        <v>8</v>
      </c>
      <c r="F50" s="18">
        <v>4</v>
      </c>
      <c r="G50" s="18"/>
      <c r="H50" s="18"/>
      <c r="I50" s="18"/>
      <c r="J50" s="18">
        <v>4</v>
      </c>
      <c r="K50" s="18"/>
      <c r="L50" s="18"/>
      <c r="M50" s="18"/>
      <c r="N50" s="18"/>
      <c r="O50" s="18">
        <v>4</v>
      </c>
      <c r="P50" s="18"/>
      <c r="Q50" s="18"/>
      <c r="R50" s="18"/>
      <c r="S50" s="18"/>
      <c r="T50" s="18"/>
      <c r="U50" s="18"/>
      <c r="V50" s="18"/>
      <c r="W50" s="18"/>
      <c r="X50" s="18"/>
      <c r="Y50" s="18">
        <v>1</v>
      </c>
      <c r="Z50" s="18">
        <v>3</v>
      </c>
      <c r="AA50" s="18">
        <v>5</v>
      </c>
      <c r="AB50" s="18"/>
      <c r="AC50" s="18">
        <v>2</v>
      </c>
      <c r="AD50" s="18">
        <v>1</v>
      </c>
      <c r="AE50" s="18">
        <v>1</v>
      </c>
      <c r="AF50" s="18">
        <v>18</v>
      </c>
      <c r="AG50" s="18">
        <v>22</v>
      </c>
      <c r="AH50" s="18">
        <v>13</v>
      </c>
      <c r="AI50" s="18">
        <v>18</v>
      </c>
      <c r="AJ50" s="18"/>
      <c r="AK50" s="18">
        <v>9</v>
      </c>
      <c r="AL50" s="18">
        <v>16</v>
      </c>
      <c r="AM50" s="18">
        <v>9</v>
      </c>
      <c r="AN50" s="18"/>
      <c r="AO50" s="18">
        <v>4</v>
      </c>
      <c r="AP50" s="18"/>
      <c r="AQ50" s="18">
        <v>19</v>
      </c>
      <c r="AR50" s="18"/>
      <c r="AS50" s="18">
        <v>3</v>
      </c>
      <c r="AT50" s="18">
        <v>1</v>
      </c>
      <c r="AU50" s="18">
        <v>2</v>
      </c>
      <c r="AV50" s="18"/>
      <c r="AW50" s="18">
        <v>1</v>
      </c>
      <c r="AX50" s="18">
        <v>1</v>
      </c>
      <c r="AY50" s="18">
        <v>1</v>
      </c>
      <c r="AZ50" s="19"/>
    </row>
    <row r="51" spans="1:52" ht="13.5">
      <c r="A51" s="37" t="s">
        <v>97</v>
      </c>
      <c r="B51" s="17">
        <f>SUM(C51:AZ51)</f>
        <v>23</v>
      </c>
      <c r="C51" s="18">
        <v>1</v>
      </c>
      <c r="D51" s="18"/>
      <c r="E51" s="18">
        <v>5</v>
      </c>
      <c r="F51" s="18"/>
      <c r="G51" s="18"/>
      <c r="H51" s="18"/>
      <c r="I51" s="18"/>
      <c r="J51" s="18">
        <v>2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>
        <v>3</v>
      </c>
      <c r="AD51" s="18"/>
      <c r="AE51" s="18"/>
      <c r="AF51" s="18"/>
      <c r="AG51" s="18"/>
      <c r="AH51" s="18"/>
      <c r="AI51" s="18"/>
      <c r="AJ51" s="18">
        <v>9</v>
      </c>
      <c r="AK51" s="18"/>
      <c r="AL51" s="18">
        <v>1</v>
      </c>
      <c r="AM51" s="18"/>
      <c r="AN51" s="18"/>
      <c r="AO51" s="18"/>
      <c r="AP51" s="18"/>
      <c r="AQ51" s="18">
        <v>1</v>
      </c>
      <c r="AR51" s="18"/>
      <c r="AS51" s="18"/>
      <c r="AT51" s="18"/>
      <c r="AU51" s="18"/>
      <c r="AV51" s="18"/>
      <c r="AW51" s="18"/>
      <c r="AX51" s="18"/>
      <c r="AY51" s="18">
        <v>1</v>
      </c>
      <c r="AZ51" s="19"/>
    </row>
    <row r="52" spans="1:52" ht="13.5">
      <c r="A52" s="39" t="s">
        <v>98</v>
      </c>
      <c r="B52" s="13">
        <f aca="true" t="shared" si="23" ref="B52:AG52">SUM(B53:B59)</f>
        <v>871</v>
      </c>
      <c r="C52" s="14">
        <f t="shared" si="23"/>
        <v>130</v>
      </c>
      <c r="D52" s="14">
        <f t="shared" si="23"/>
        <v>23</v>
      </c>
      <c r="E52" s="14">
        <f t="shared" si="23"/>
        <v>11</v>
      </c>
      <c r="F52" s="14">
        <f t="shared" si="23"/>
        <v>10</v>
      </c>
      <c r="G52" s="14">
        <f t="shared" si="23"/>
        <v>1</v>
      </c>
      <c r="H52" s="14">
        <f t="shared" si="23"/>
        <v>0</v>
      </c>
      <c r="I52" s="14">
        <f t="shared" si="23"/>
        <v>0</v>
      </c>
      <c r="J52" s="14">
        <f t="shared" si="23"/>
        <v>5</v>
      </c>
      <c r="K52" s="14">
        <f t="shared" si="23"/>
        <v>2</v>
      </c>
      <c r="L52" s="14">
        <f t="shared" si="23"/>
        <v>2</v>
      </c>
      <c r="M52" s="14">
        <f t="shared" si="23"/>
        <v>6</v>
      </c>
      <c r="N52" s="14">
        <f t="shared" si="23"/>
        <v>1</v>
      </c>
      <c r="O52" s="14">
        <f t="shared" si="23"/>
        <v>0</v>
      </c>
      <c r="P52" s="14">
        <f t="shared" si="23"/>
        <v>1</v>
      </c>
      <c r="Q52" s="14">
        <f t="shared" si="23"/>
        <v>0</v>
      </c>
      <c r="R52" s="14">
        <f t="shared" si="23"/>
        <v>0</v>
      </c>
      <c r="S52" s="14">
        <f t="shared" si="23"/>
        <v>1</v>
      </c>
      <c r="T52" s="14">
        <f t="shared" si="23"/>
        <v>1</v>
      </c>
      <c r="U52" s="14">
        <f t="shared" si="23"/>
        <v>3</v>
      </c>
      <c r="V52" s="14">
        <f t="shared" si="23"/>
        <v>17</v>
      </c>
      <c r="W52" s="14">
        <f t="shared" si="23"/>
        <v>0</v>
      </c>
      <c r="X52" s="14">
        <f t="shared" si="23"/>
        <v>0</v>
      </c>
      <c r="Y52" s="14">
        <f t="shared" si="23"/>
        <v>11</v>
      </c>
      <c r="Z52" s="14">
        <f t="shared" si="23"/>
        <v>3</v>
      </c>
      <c r="AA52" s="14">
        <f t="shared" si="23"/>
        <v>24</v>
      </c>
      <c r="AB52" s="14">
        <f t="shared" si="23"/>
        <v>10</v>
      </c>
      <c r="AC52" s="14">
        <f t="shared" si="23"/>
        <v>4</v>
      </c>
      <c r="AD52" s="14">
        <f t="shared" si="23"/>
        <v>8</v>
      </c>
      <c r="AE52" s="14">
        <f t="shared" si="23"/>
        <v>7</v>
      </c>
      <c r="AF52" s="14">
        <f t="shared" si="23"/>
        <v>24</v>
      </c>
      <c r="AG52" s="14">
        <f t="shared" si="23"/>
        <v>55</v>
      </c>
      <c r="AH52" s="14">
        <f aca="true" t="shared" si="24" ref="AH52:AZ52">SUM(AH53:AH59)</f>
        <v>34</v>
      </c>
      <c r="AI52" s="14">
        <f t="shared" si="24"/>
        <v>18</v>
      </c>
      <c r="AJ52" s="14">
        <f t="shared" si="24"/>
        <v>41</v>
      </c>
      <c r="AK52" s="14">
        <f t="shared" si="24"/>
        <v>1</v>
      </c>
      <c r="AL52" s="14">
        <f t="shared" si="24"/>
        <v>93</v>
      </c>
      <c r="AM52" s="14">
        <f t="shared" si="24"/>
        <v>55</v>
      </c>
      <c r="AN52" s="14">
        <f t="shared" si="24"/>
        <v>43</v>
      </c>
      <c r="AO52" s="14">
        <f t="shared" si="24"/>
        <v>41</v>
      </c>
      <c r="AP52" s="14">
        <f t="shared" si="24"/>
        <v>21</v>
      </c>
      <c r="AQ52" s="14">
        <f t="shared" si="24"/>
        <v>56</v>
      </c>
      <c r="AR52" s="14">
        <f t="shared" si="24"/>
        <v>11</v>
      </c>
      <c r="AS52" s="14">
        <f t="shared" si="24"/>
        <v>14</v>
      </c>
      <c r="AT52" s="14">
        <f t="shared" si="24"/>
        <v>12</v>
      </c>
      <c r="AU52" s="14">
        <f t="shared" si="24"/>
        <v>29</v>
      </c>
      <c r="AV52" s="14">
        <f t="shared" si="24"/>
        <v>6</v>
      </c>
      <c r="AW52" s="14">
        <f t="shared" si="24"/>
        <v>5</v>
      </c>
      <c r="AX52" s="14">
        <f t="shared" si="24"/>
        <v>19</v>
      </c>
      <c r="AY52" s="14">
        <f t="shared" si="24"/>
        <v>11</v>
      </c>
      <c r="AZ52" s="15">
        <f t="shared" si="24"/>
        <v>1</v>
      </c>
    </row>
    <row r="53" spans="1:52" ht="13.5">
      <c r="A53" s="41" t="s">
        <v>99</v>
      </c>
      <c r="B53" s="17">
        <f aca="true" t="shared" si="25" ref="B53:B59">SUM(C53:AZ53)</f>
        <v>296</v>
      </c>
      <c r="C53" s="18">
        <v>63</v>
      </c>
      <c r="D53" s="18">
        <v>10</v>
      </c>
      <c r="E53" s="18">
        <v>2</v>
      </c>
      <c r="F53" s="18">
        <v>3</v>
      </c>
      <c r="G53" s="18"/>
      <c r="H53" s="18"/>
      <c r="I53" s="18"/>
      <c r="J53" s="18">
        <v>2</v>
      </c>
      <c r="K53" s="18"/>
      <c r="L53" s="18"/>
      <c r="M53" s="18">
        <v>5</v>
      </c>
      <c r="N53" s="18"/>
      <c r="O53" s="18"/>
      <c r="P53" s="18"/>
      <c r="Q53" s="18"/>
      <c r="R53" s="18"/>
      <c r="S53" s="18">
        <v>1</v>
      </c>
      <c r="T53" s="18">
        <v>1</v>
      </c>
      <c r="U53" s="18">
        <v>2</v>
      </c>
      <c r="V53" s="18"/>
      <c r="W53" s="18"/>
      <c r="X53" s="18"/>
      <c r="Y53" s="18">
        <v>6</v>
      </c>
      <c r="Z53" s="18">
        <v>2</v>
      </c>
      <c r="AA53" s="18">
        <v>8</v>
      </c>
      <c r="AB53" s="18">
        <v>6</v>
      </c>
      <c r="AC53" s="18"/>
      <c r="AD53" s="18"/>
      <c r="AE53" s="18">
        <v>2</v>
      </c>
      <c r="AF53" s="18">
        <v>13</v>
      </c>
      <c r="AG53" s="18">
        <v>25</v>
      </c>
      <c r="AH53" s="18">
        <v>18</v>
      </c>
      <c r="AI53" s="18">
        <v>8</v>
      </c>
      <c r="AJ53" s="18">
        <v>14</v>
      </c>
      <c r="AK53" s="18"/>
      <c r="AL53" s="18"/>
      <c r="AM53" s="18">
        <v>20</v>
      </c>
      <c r="AN53" s="18">
        <v>13</v>
      </c>
      <c r="AO53" s="18">
        <v>9</v>
      </c>
      <c r="AP53" s="18">
        <v>4</v>
      </c>
      <c r="AQ53" s="18">
        <v>22</v>
      </c>
      <c r="AR53" s="18">
        <v>8</v>
      </c>
      <c r="AS53" s="18">
        <v>3</v>
      </c>
      <c r="AT53" s="18">
        <v>3</v>
      </c>
      <c r="AU53" s="18">
        <v>11</v>
      </c>
      <c r="AV53" s="18">
        <v>2</v>
      </c>
      <c r="AW53" s="18"/>
      <c r="AX53" s="18">
        <v>6</v>
      </c>
      <c r="AY53" s="18">
        <v>4</v>
      </c>
      <c r="AZ53" s="19"/>
    </row>
    <row r="54" spans="1:52" ht="13.5">
      <c r="A54" s="41" t="s">
        <v>100</v>
      </c>
      <c r="B54" s="17">
        <f t="shared" si="25"/>
        <v>162</v>
      </c>
      <c r="C54" s="18">
        <v>16</v>
      </c>
      <c r="D54" s="18">
        <v>4</v>
      </c>
      <c r="E54" s="18">
        <v>4</v>
      </c>
      <c r="F54" s="18">
        <v>5</v>
      </c>
      <c r="G54" s="18"/>
      <c r="H54" s="18"/>
      <c r="I54" s="18"/>
      <c r="J54" s="18">
        <v>1</v>
      </c>
      <c r="K54" s="18">
        <v>2</v>
      </c>
      <c r="L54" s="18"/>
      <c r="M54" s="18"/>
      <c r="N54" s="18">
        <v>1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>
        <v>2</v>
      </c>
      <c r="Z54" s="18"/>
      <c r="AA54" s="18">
        <v>3</v>
      </c>
      <c r="AB54" s="18">
        <v>1</v>
      </c>
      <c r="AC54" s="18">
        <v>3</v>
      </c>
      <c r="AD54" s="18">
        <v>1</v>
      </c>
      <c r="AE54" s="18">
        <v>1</v>
      </c>
      <c r="AF54" s="18">
        <v>5</v>
      </c>
      <c r="AG54" s="18">
        <v>2</v>
      </c>
      <c r="AH54" s="18">
        <v>1</v>
      </c>
      <c r="AI54" s="18"/>
      <c r="AJ54" s="18">
        <v>1</v>
      </c>
      <c r="AK54" s="18">
        <v>1</v>
      </c>
      <c r="AL54" s="18">
        <v>29</v>
      </c>
      <c r="AM54" s="18"/>
      <c r="AN54" s="18">
        <v>10</v>
      </c>
      <c r="AO54" s="18">
        <v>18</v>
      </c>
      <c r="AP54" s="18">
        <v>7</v>
      </c>
      <c r="AQ54" s="18">
        <v>15</v>
      </c>
      <c r="AR54" s="18"/>
      <c r="AS54" s="18">
        <v>5</v>
      </c>
      <c r="AT54" s="18">
        <v>6</v>
      </c>
      <c r="AU54" s="18">
        <v>8</v>
      </c>
      <c r="AV54" s="18">
        <v>1</v>
      </c>
      <c r="AW54" s="18">
        <v>2</v>
      </c>
      <c r="AX54" s="18">
        <v>6</v>
      </c>
      <c r="AY54" s="18">
        <v>1</v>
      </c>
      <c r="AZ54" s="19"/>
    </row>
    <row r="55" spans="1:52" ht="13.5">
      <c r="A55" s="41" t="s">
        <v>101</v>
      </c>
      <c r="B55" s="17">
        <f t="shared" si="25"/>
        <v>73</v>
      </c>
      <c r="C55" s="18">
        <v>12</v>
      </c>
      <c r="D55" s="18">
        <v>1</v>
      </c>
      <c r="E55" s="18"/>
      <c r="F55" s="18"/>
      <c r="G55" s="18"/>
      <c r="H55" s="18"/>
      <c r="I55" s="18"/>
      <c r="J55" s="18"/>
      <c r="K55" s="18"/>
      <c r="L55" s="18">
        <v>1</v>
      </c>
      <c r="M55" s="18"/>
      <c r="N55" s="18"/>
      <c r="O55" s="18"/>
      <c r="P55" s="18"/>
      <c r="Q55" s="18"/>
      <c r="R55" s="18"/>
      <c r="S55" s="18"/>
      <c r="T55" s="18"/>
      <c r="U55" s="18"/>
      <c r="V55" s="18">
        <v>1</v>
      </c>
      <c r="W55" s="18"/>
      <c r="X55" s="18"/>
      <c r="Y55" s="18"/>
      <c r="Z55" s="18"/>
      <c r="AA55" s="18">
        <v>3</v>
      </c>
      <c r="AB55" s="18"/>
      <c r="AC55" s="18"/>
      <c r="AD55" s="18"/>
      <c r="AE55" s="18">
        <v>3</v>
      </c>
      <c r="AF55" s="18"/>
      <c r="AG55" s="18">
        <v>3</v>
      </c>
      <c r="AH55" s="18">
        <v>2</v>
      </c>
      <c r="AI55" s="18">
        <v>1</v>
      </c>
      <c r="AJ55" s="18">
        <v>2</v>
      </c>
      <c r="AK55" s="18"/>
      <c r="AL55" s="18">
        <v>7</v>
      </c>
      <c r="AM55" s="18">
        <v>11</v>
      </c>
      <c r="AN55" s="18"/>
      <c r="AO55" s="18">
        <v>8</v>
      </c>
      <c r="AP55" s="18">
        <v>2</v>
      </c>
      <c r="AQ55" s="18">
        <v>7</v>
      </c>
      <c r="AR55" s="18">
        <v>1</v>
      </c>
      <c r="AS55" s="18">
        <v>3</v>
      </c>
      <c r="AT55" s="18"/>
      <c r="AU55" s="18">
        <v>2</v>
      </c>
      <c r="AV55" s="18">
        <v>1</v>
      </c>
      <c r="AW55" s="18"/>
      <c r="AX55" s="18">
        <v>1</v>
      </c>
      <c r="AY55" s="18">
        <v>1</v>
      </c>
      <c r="AZ55" s="19"/>
    </row>
    <row r="56" spans="1:52" ht="13.5">
      <c r="A56" s="41" t="s">
        <v>102</v>
      </c>
      <c r="B56" s="17">
        <f t="shared" si="25"/>
        <v>121</v>
      </c>
      <c r="C56" s="18">
        <v>14</v>
      </c>
      <c r="D56" s="18">
        <v>2</v>
      </c>
      <c r="E56" s="18">
        <v>2</v>
      </c>
      <c r="F56" s="18"/>
      <c r="G56" s="18"/>
      <c r="H56" s="18"/>
      <c r="I56" s="18"/>
      <c r="J56" s="18">
        <v>1</v>
      </c>
      <c r="K56" s="18"/>
      <c r="L56" s="18">
        <v>1</v>
      </c>
      <c r="M56" s="18"/>
      <c r="N56" s="18"/>
      <c r="O56" s="18"/>
      <c r="P56" s="18">
        <v>1</v>
      </c>
      <c r="Q56" s="18"/>
      <c r="R56" s="18"/>
      <c r="S56" s="18"/>
      <c r="T56" s="18"/>
      <c r="U56" s="18">
        <v>1</v>
      </c>
      <c r="V56" s="18"/>
      <c r="W56" s="18"/>
      <c r="X56" s="18"/>
      <c r="Y56" s="18">
        <v>1</v>
      </c>
      <c r="Z56" s="18"/>
      <c r="AA56" s="18">
        <v>3</v>
      </c>
      <c r="AB56" s="18">
        <v>1</v>
      </c>
      <c r="AC56" s="18"/>
      <c r="AD56" s="18"/>
      <c r="AE56" s="18"/>
      <c r="AF56" s="18">
        <v>3</v>
      </c>
      <c r="AG56" s="18">
        <v>2</v>
      </c>
      <c r="AH56" s="18">
        <v>3</v>
      </c>
      <c r="AI56" s="18">
        <v>7</v>
      </c>
      <c r="AJ56" s="18">
        <v>2</v>
      </c>
      <c r="AK56" s="18"/>
      <c r="AL56" s="18">
        <v>12</v>
      </c>
      <c r="AM56" s="18">
        <v>9</v>
      </c>
      <c r="AN56" s="18">
        <v>17</v>
      </c>
      <c r="AO56" s="18"/>
      <c r="AP56" s="18">
        <v>7</v>
      </c>
      <c r="AQ56" s="18">
        <v>8</v>
      </c>
      <c r="AR56" s="18"/>
      <c r="AS56" s="18">
        <v>2</v>
      </c>
      <c r="AT56" s="18">
        <v>2</v>
      </c>
      <c r="AU56" s="18">
        <v>7</v>
      </c>
      <c r="AV56" s="18">
        <v>2</v>
      </c>
      <c r="AW56" s="18">
        <v>1</v>
      </c>
      <c r="AX56" s="18">
        <v>5</v>
      </c>
      <c r="AY56" s="18">
        <v>4</v>
      </c>
      <c r="AZ56" s="19">
        <v>1</v>
      </c>
    </row>
    <row r="57" spans="1:52" ht="13.5">
      <c r="A57" s="41" t="s">
        <v>103</v>
      </c>
      <c r="B57" s="17">
        <f t="shared" si="25"/>
        <v>25</v>
      </c>
      <c r="C57" s="18">
        <v>3</v>
      </c>
      <c r="D57" s="18">
        <v>1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>
        <v>2</v>
      </c>
      <c r="AB57" s="18">
        <v>2</v>
      </c>
      <c r="AC57" s="18">
        <v>1</v>
      </c>
      <c r="AD57" s="18">
        <v>4</v>
      </c>
      <c r="AE57" s="18">
        <v>1</v>
      </c>
      <c r="AF57" s="18"/>
      <c r="AG57" s="18"/>
      <c r="AH57" s="18"/>
      <c r="AI57" s="18"/>
      <c r="AJ57" s="18"/>
      <c r="AK57" s="18"/>
      <c r="AL57" s="18"/>
      <c r="AM57" s="18">
        <v>5</v>
      </c>
      <c r="AN57" s="18">
        <v>2</v>
      </c>
      <c r="AO57" s="18">
        <v>3</v>
      </c>
      <c r="AP57" s="18"/>
      <c r="AQ57" s="18">
        <v>1</v>
      </c>
      <c r="AR57" s="18"/>
      <c r="AS57" s="18"/>
      <c r="AT57" s="18"/>
      <c r="AU57" s="18"/>
      <c r="AV57" s="18"/>
      <c r="AW57" s="18"/>
      <c r="AX57" s="18"/>
      <c r="AY57" s="18"/>
      <c r="AZ57" s="19"/>
    </row>
    <row r="58" spans="1:52" ht="13.5">
      <c r="A58" s="42" t="s">
        <v>104</v>
      </c>
      <c r="B58" s="17">
        <f t="shared" si="25"/>
        <v>178</v>
      </c>
      <c r="C58" s="18">
        <v>18</v>
      </c>
      <c r="D58" s="18">
        <v>3</v>
      </c>
      <c r="E58" s="18">
        <v>2</v>
      </c>
      <c r="F58" s="18">
        <v>2</v>
      </c>
      <c r="G58" s="18">
        <v>1</v>
      </c>
      <c r="H58" s="18"/>
      <c r="I58" s="18"/>
      <c r="J58" s="18"/>
      <c r="K58" s="18"/>
      <c r="L58" s="18"/>
      <c r="M58" s="18">
        <v>1</v>
      </c>
      <c r="N58" s="18"/>
      <c r="O58" s="18"/>
      <c r="P58" s="18"/>
      <c r="Q58" s="18"/>
      <c r="R58" s="18"/>
      <c r="S58" s="18"/>
      <c r="T58" s="18"/>
      <c r="U58" s="18"/>
      <c r="V58" s="18">
        <v>16</v>
      </c>
      <c r="W58" s="18"/>
      <c r="X58" s="18"/>
      <c r="Y58" s="18">
        <v>2</v>
      </c>
      <c r="Z58" s="18">
        <v>1</v>
      </c>
      <c r="AA58" s="18">
        <v>4</v>
      </c>
      <c r="AB58" s="18"/>
      <c r="AC58" s="18"/>
      <c r="AD58" s="18">
        <v>3</v>
      </c>
      <c r="AE58" s="18"/>
      <c r="AF58" s="18">
        <v>3</v>
      </c>
      <c r="AG58" s="18">
        <v>23</v>
      </c>
      <c r="AH58" s="18">
        <v>9</v>
      </c>
      <c r="AI58" s="18">
        <v>1</v>
      </c>
      <c r="AJ58" s="18">
        <v>22</v>
      </c>
      <c r="AK58" s="18"/>
      <c r="AL58" s="18">
        <v>44</v>
      </c>
      <c r="AM58" s="18">
        <v>9</v>
      </c>
      <c r="AN58" s="18">
        <v>1</v>
      </c>
      <c r="AO58" s="18">
        <v>3</v>
      </c>
      <c r="AP58" s="18">
        <v>1</v>
      </c>
      <c r="AQ58" s="18"/>
      <c r="AR58" s="18">
        <v>2</v>
      </c>
      <c r="AS58" s="18">
        <v>1</v>
      </c>
      <c r="AT58" s="18">
        <v>1</v>
      </c>
      <c r="AU58" s="18">
        <v>1</v>
      </c>
      <c r="AV58" s="18"/>
      <c r="AW58" s="18">
        <v>2</v>
      </c>
      <c r="AX58" s="18">
        <v>1</v>
      </c>
      <c r="AY58" s="18">
        <v>1</v>
      </c>
      <c r="AZ58" s="19"/>
    </row>
    <row r="59" spans="1:52" ht="13.5">
      <c r="A59" s="42" t="s">
        <v>105</v>
      </c>
      <c r="B59" s="17">
        <f t="shared" si="25"/>
        <v>16</v>
      </c>
      <c r="C59" s="18">
        <v>4</v>
      </c>
      <c r="D59" s="18">
        <v>2</v>
      </c>
      <c r="E59" s="18">
        <v>1</v>
      </c>
      <c r="F59" s="18"/>
      <c r="G59" s="18"/>
      <c r="H59" s="18"/>
      <c r="I59" s="18"/>
      <c r="J59" s="18">
        <v>1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>
        <v>1</v>
      </c>
      <c r="AB59" s="18"/>
      <c r="AC59" s="18"/>
      <c r="AD59" s="18"/>
      <c r="AE59" s="18"/>
      <c r="AF59" s="18"/>
      <c r="AG59" s="18"/>
      <c r="AH59" s="18">
        <v>1</v>
      </c>
      <c r="AI59" s="18">
        <v>1</v>
      </c>
      <c r="AJ59" s="18"/>
      <c r="AK59" s="18"/>
      <c r="AL59" s="18">
        <v>1</v>
      </c>
      <c r="AM59" s="18">
        <v>1</v>
      </c>
      <c r="AN59" s="18"/>
      <c r="AO59" s="18"/>
      <c r="AP59" s="18"/>
      <c r="AQ59" s="18">
        <v>3</v>
      </c>
      <c r="AR59" s="18"/>
      <c r="AS59" s="18"/>
      <c r="AT59" s="18"/>
      <c r="AU59" s="18"/>
      <c r="AV59" s="18"/>
      <c r="AW59" s="18"/>
      <c r="AX59" s="18"/>
      <c r="AY59" s="18"/>
      <c r="AZ59" s="19"/>
    </row>
    <row r="60" spans="1:52" ht="13.5">
      <c r="A60" s="39" t="s">
        <v>106</v>
      </c>
      <c r="B60" s="13">
        <f aca="true" t="shared" si="26" ref="B60:AG60">SUM(B61:B68)</f>
        <v>888</v>
      </c>
      <c r="C60" s="14">
        <f t="shared" si="26"/>
        <v>109</v>
      </c>
      <c r="D60" s="14">
        <f t="shared" si="26"/>
        <v>17</v>
      </c>
      <c r="E60" s="14">
        <f t="shared" si="26"/>
        <v>10</v>
      </c>
      <c r="F60" s="14">
        <f t="shared" si="26"/>
        <v>16</v>
      </c>
      <c r="G60" s="14">
        <f t="shared" si="26"/>
        <v>2</v>
      </c>
      <c r="H60" s="14">
        <f t="shared" si="26"/>
        <v>0</v>
      </c>
      <c r="I60" s="14">
        <f t="shared" si="26"/>
        <v>0</v>
      </c>
      <c r="J60" s="14">
        <f t="shared" si="26"/>
        <v>10</v>
      </c>
      <c r="K60" s="14">
        <f t="shared" si="26"/>
        <v>1</v>
      </c>
      <c r="L60" s="14">
        <f t="shared" si="26"/>
        <v>2</v>
      </c>
      <c r="M60" s="14">
        <f t="shared" si="26"/>
        <v>2</v>
      </c>
      <c r="N60" s="14">
        <f t="shared" si="26"/>
        <v>0</v>
      </c>
      <c r="O60" s="14">
        <f t="shared" si="26"/>
        <v>1</v>
      </c>
      <c r="P60" s="14">
        <f t="shared" si="26"/>
        <v>0</v>
      </c>
      <c r="Q60" s="14">
        <f t="shared" si="26"/>
        <v>2</v>
      </c>
      <c r="R60" s="14">
        <f t="shared" si="26"/>
        <v>0</v>
      </c>
      <c r="S60" s="14">
        <f t="shared" si="26"/>
        <v>0</v>
      </c>
      <c r="T60" s="14">
        <f t="shared" si="26"/>
        <v>0</v>
      </c>
      <c r="U60" s="14">
        <f t="shared" si="26"/>
        <v>0</v>
      </c>
      <c r="V60" s="14">
        <f t="shared" si="26"/>
        <v>0</v>
      </c>
      <c r="W60" s="14">
        <f t="shared" si="26"/>
        <v>0</v>
      </c>
      <c r="X60" s="14">
        <f t="shared" si="26"/>
        <v>0</v>
      </c>
      <c r="Y60" s="14">
        <f t="shared" si="26"/>
        <v>6</v>
      </c>
      <c r="Z60" s="14">
        <f t="shared" si="26"/>
        <v>6</v>
      </c>
      <c r="AA60" s="14">
        <f t="shared" si="26"/>
        <v>13</v>
      </c>
      <c r="AB60" s="14">
        <f t="shared" si="26"/>
        <v>8</v>
      </c>
      <c r="AC60" s="14">
        <f t="shared" si="26"/>
        <v>4</v>
      </c>
      <c r="AD60" s="14">
        <f t="shared" si="26"/>
        <v>5</v>
      </c>
      <c r="AE60" s="14">
        <f t="shared" si="26"/>
        <v>11</v>
      </c>
      <c r="AF60" s="14">
        <f t="shared" si="26"/>
        <v>8</v>
      </c>
      <c r="AG60" s="14">
        <f t="shared" si="26"/>
        <v>14</v>
      </c>
      <c r="AH60" s="14">
        <f aca="true" t="shared" si="27" ref="AH60:AZ60">SUM(AH61:AH68)</f>
        <v>18</v>
      </c>
      <c r="AI60" s="14">
        <f t="shared" si="27"/>
        <v>8</v>
      </c>
      <c r="AJ60" s="14">
        <f t="shared" si="27"/>
        <v>4</v>
      </c>
      <c r="AK60" s="14">
        <f t="shared" si="27"/>
        <v>0</v>
      </c>
      <c r="AL60" s="14">
        <f t="shared" si="27"/>
        <v>23</v>
      </c>
      <c r="AM60" s="14">
        <f t="shared" si="27"/>
        <v>35</v>
      </c>
      <c r="AN60" s="14">
        <f t="shared" si="27"/>
        <v>15</v>
      </c>
      <c r="AO60" s="14">
        <f t="shared" si="27"/>
        <v>12</v>
      </c>
      <c r="AP60" s="14">
        <f t="shared" si="27"/>
        <v>4</v>
      </c>
      <c r="AQ60" s="14">
        <f t="shared" si="27"/>
        <v>4</v>
      </c>
      <c r="AR60" s="14">
        <f t="shared" si="27"/>
        <v>0</v>
      </c>
      <c r="AS60" s="14">
        <f t="shared" si="27"/>
        <v>42</v>
      </c>
      <c r="AT60" s="14">
        <f t="shared" si="27"/>
        <v>75</v>
      </c>
      <c r="AU60" s="14">
        <f t="shared" si="27"/>
        <v>126</v>
      </c>
      <c r="AV60" s="14">
        <f t="shared" si="27"/>
        <v>57</v>
      </c>
      <c r="AW60" s="14">
        <f t="shared" si="27"/>
        <v>52</v>
      </c>
      <c r="AX60" s="14">
        <f t="shared" si="27"/>
        <v>90</v>
      </c>
      <c r="AY60" s="14">
        <f t="shared" si="27"/>
        <v>46</v>
      </c>
      <c r="AZ60" s="15">
        <f t="shared" si="27"/>
        <v>30</v>
      </c>
    </row>
    <row r="61" spans="1:52" ht="13.5">
      <c r="A61" s="40" t="s">
        <v>107</v>
      </c>
      <c r="B61" s="17">
        <f aca="true" t="shared" si="28" ref="B61:B68">SUM(C61:AZ61)</f>
        <v>105</v>
      </c>
      <c r="C61" s="18">
        <v>7</v>
      </c>
      <c r="D61" s="18">
        <v>2</v>
      </c>
      <c r="E61" s="18"/>
      <c r="F61" s="18"/>
      <c r="G61" s="18"/>
      <c r="H61" s="18"/>
      <c r="I61" s="18"/>
      <c r="J61" s="18"/>
      <c r="K61" s="18">
        <v>1</v>
      </c>
      <c r="L61" s="18"/>
      <c r="M61" s="18"/>
      <c r="N61" s="18"/>
      <c r="O61" s="18"/>
      <c r="P61" s="18"/>
      <c r="Q61" s="18">
        <v>2</v>
      </c>
      <c r="R61" s="18"/>
      <c r="S61" s="18"/>
      <c r="T61" s="18"/>
      <c r="U61" s="18"/>
      <c r="V61" s="18"/>
      <c r="W61" s="18"/>
      <c r="X61" s="18"/>
      <c r="Y61" s="18">
        <v>1</v>
      </c>
      <c r="Z61" s="18"/>
      <c r="AA61" s="18">
        <v>2</v>
      </c>
      <c r="AB61" s="18">
        <v>1</v>
      </c>
      <c r="AC61" s="18"/>
      <c r="AD61" s="18"/>
      <c r="AE61" s="18">
        <v>3</v>
      </c>
      <c r="AF61" s="18"/>
      <c r="AG61" s="18">
        <v>7</v>
      </c>
      <c r="AH61" s="18"/>
      <c r="AI61" s="18"/>
      <c r="AJ61" s="18">
        <v>2</v>
      </c>
      <c r="AK61" s="18"/>
      <c r="AL61" s="18">
        <v>4</v>
      </c>
      <c r="AM61" s="18">
        <v>15</v>
      </c>
      <c r="AN61" s="18">
        <v>1</v>
      </c>
      <c r="AO61" s="18">
        <v>2</v>
      </c>
      <c r="AP61" s="18"/>
      <c r="AQ61" s="18"/>
      <c r="AR61" s="18"/>
      <c r="AS61" s="18"/>
      <c r="AT61" s="18">
        <v>2</v>
      </c>
      <c r="AU61" s="18">
        <v>17</v>
      </c>
      <c r="AV61" s="18"/>
      <c r="AW61" s="18">
        <v>6</v>
      </c>
      <c r="AX61" s="18">
        <v>21</v>
      </c>
      <c r="AY61" s="18">
        <v>5</v>
      </c>
      <c r="AZ61" s="19">
        <v>4</v>
      </c>
    </row>
    <row r="62" spans="1:52" ht="13.5">
      <c r="A62" s="40" t="s">
        <v>108</v>
      </c>
      <c r="B62" s="17">
        <f t="shared" si="28"/>
        <v>111</v>
      </c>
      <c r="C62" s="18">
        <v>12</v>
      </c>
      <c r="D62" s="18">
        <v>1</v>
      </c>
      <c r="E62" s="18"/>
      <c r="F62" s="18"/>
      <c r="G62" s="18"/>
      <c r="H62" s="18"/>
      <c r="I62" s="18"/>
      <c r="J62" s="18">
        <v>1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>
        <v>3</v>
      </c>
      <c r="Z62" s="18"/>
      <c r="AA62" s="18"/>
      <c r="AB62" s="18">
        <v>2</v>
      </c>
      <c r="AC62" s="18">
        <v>2</v>
      </c>
      <c r="AD62" s="18"/>
      <c r="AE62" s="18">
        <v>1</v>
      </c>
      <c r="AF62" s="18"/>
      <c r="AG62" s="18">
        <v>2</v>
      </c>
      <c r="AH62" s="18"/>
      <c r="AI62" s="18">
        <v>1</v>
      </c>
      <c r="AJ62" s="18">
        <v>1</v>
      </c>
      <c r="AK62" s="18"/>
      <c r="AL62" s="18">
        <v>2</v>
      </c>
      <c r="AM62" s="18">
        <v>2</v>
      </c>
      <c r="AN62" s="18">
        <v>1</v>
      </c>
      <c r="AO62" s="18"/>
      <c r="AP62" s="18"/>
      <c r="AQ62" s="18"/>
      <c r="AR62" s="18"/>
      <c r="AS62" s="18">
        <v>11</v>
      </c>
      <c r="AT62" s="18"/>
      <c r="AU62" s="18">
        <v>15</v>
      </c>
      <c r="AV62" s="18">
        <v>12</v>
      </c>
      <c r="AW62" s="18">
        <v>15</v>
      </c>
      <c r="AX62" s="18">
        <v>25</v>
      </c>
      <c r="AY62" s="18">
        <v>2</v>
      </c>
      <c r="AZ62" s="19"/>
    </row>
    <row r="63" spans="1:52" ht="13.5">
      <c r="A63" s="40" t="s">
        <v>109</v>
      </c>
      <c r="B63" s="17">
        <f t="shared" si="28"/>
        <v>247</v>
      </c>
      <c r="C63" s="18">
        <v>41</v>
      </c>
      <c r="D63" s="18">
        <v>10</v>
      </c>
      <c r="E63" s="18">
        <v>7</v>
      </c>
      <c r="F63" s="18">
        <v>10</v>
      </c>
      <c r="G63" s="18">
        <v>2</v>
      </c>
      <c r="H63" s="18"/>
      <c r="I63" s="18"/>
      <c r="J63" s="18">
        <v>8</v>
      </c>
      <c r="K63" s="18"/>
      <c r="L63" s="18">
        <v>1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>
        <v>2</v>
      </c>
      <c r="AA63" s="18"/>
      <c r="AB63" s="18">
        <v>4</v>
      </c>
      <c r="AC63" s="18">
        <v>2</v>
      </c>
      <c r="AD63" s="18">
        <v>1</v>
      </c>
      <c r="AE63" s="18">
        <v>4</v>
      </c>
      <c r="AF63" s="18">
        <v>4</v>
      </c>
      <c r="AG63" s="18">
        <v>1</v>
      </c>
      <c r="AH63" s="18">
        <v>9</v>
      </c>
      <c r="AI63" s="18">
        <v>2</v>
      </c>
      <c r="AJ63" s="18">
        <v>1</v>
      </c>
      <c r="AK63" s="18"/>
      <c r="AL63" s="18">
        <v>4</v>
      </c>
      <c r="AM63" s="18">
        <v>2</v>
      </c>
      <c r="AN63" s="18">
        <v>3</v>
      </c>
      <c r="AO63" s="18">
        <v>2</v>
      </c>
      <c r="AP63" s="18"/>
      <c r="AQ63" s="18">
        <v>3</v>
      </c>
      <c r="AR63" s="18"/>
      <c r="AS63" s="18">
        <v>6</v>
      </c>
      <c r="AT63" s="18">
        <v>23</v>
      </c>
      <c r="AU63" s="18"/>
      <c r="AV63" s="18">
        <v>31</v>
      </c>
      <c r="AW63" s="18">
        <v>11</v>
      </c>
      <c r="AX63" s="18">
        <v>26</v>
      </c>
      <c r="AY63" s="18">
        <v>16</v>
      </c>
      <c r="AZ63" s="19">
        <v>11</v>
      </c>
    </row>
    <row r="64" spans="1:52" ht="13.5">
      <c r="A64" s="40" t="s">
        <v>110</v>
      </c>
      <c r="B64" s="17">
        <f t="shared" si="28"/>
        <v>58</v>
      </c>
      <c r="C64" s="18">
        <v>4</v>
      </c>
      <c r="D64" s="18">
        <v>2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>
        <v>1</v>
      </c>
      <c r="P64" s="18"/>
      <c r="Q64" s="18"/>
      <c r="R64" s="18"/>
      <c r="S64" s="18"/>
      <c r="T64" s="18"/>
      <c r="U64" s="18"/>
      <c r="V64" s="18"/>
      <c r="W64" s="18"/>
      <c r="X64" s="18"/>
      <c r="Y64" s="18">
        <v>1</v>
      </c>
      <c r="Z64" s="18">
        <v>1</v>
      </c>
      <c r="AA64" s="18">
        <v>4</v>
      </c>
      <c r="AB64" s="18">
        <v>1</v>
      </c>
      <c r="AC64" s="18"/>
      <c r="AD64" s="18"/>
      <c r="AE64" s="18"/>
      <c r="AF64" s="18">
        <v>1</v>
      </c>
      <c r="AG64" s="18">
        <v>2</v>
      </c>
      <c r="AH64" s="18">
        <v>1</v>
      </c>
      <c r="AI64" s="18">
        <v>2</v>
      </c>
      <c r="AJ64" s="18"/>
      <c r="AK64" s="18"/>
      <c r="AL64" s="18">
        <v>5</v>
      </c>
      <c r="AM64" s="18">
        <v>2</v>
      </c>
      <c r="AN64" s="18"/>
      <c r="AO64" s="18"/>
      <c r="AP64" s="18"/>
      <c r="AQ64" s="18">
        <v>1</v>
      </c>
      <c r="AR64" s="18"/>
      <c r="AS64" s="18">
        <v>1</v>
      </c>
      <c r="AT64" s="18"/>
      <c r="AU64" s="18">
        <v>14</v>
      </c>
      <c r="AV64" s="18"/>
      <c r="AW64" s="18">
        <v>5</v>
      </c>
      <c r="AX64" s="18">
        <v>3</v>
      </c>
      <c r="AY64" s="18">
        <v>2</v>
      </c>
      <c r="AZ64" s="19">
        <v>5</v>
      </c>
    </row>
    <row r="65" spans="1:52" ht="13.5">
      <c r="A65" s="40" t="s">
        <v>111</v>
      </c>
      <c r="B65" s="17">
        <f t="shared" si="28"/>
        <v>59</v>
      </c>
      <c r="C65" s="18">
        <v>7</v>
      </c>
      <c r="D65" s="18"/>
      <c r="E65" s="18">
        <v>2</v>
      </c>
      <c r="F65" s="18"/>
      <c r="G65" s="18"/>
      <c r="H65" s="18"/>
      <c r="I65" s="18"/>
      <c r="J65" s="18"/>
      <c r="K65" s="18"/>
      <c r="L65" s="18"/>
      <c r="M65" s="18">
        <v>2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>
        <v>1</v>
      </c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>
        <v>2</v>
      </c>
      <c r="AT65" s="18">
        <v>13</v>
      </c>
      <c r="AU65" s="18">
        <v>20</v>
      </c>
      <c r="AV65" s="18"/>
      <c r="AW65" s="18"/>
      <c r="AX65" s="18">
        <v>9</v>
      </c>
      <c r="AY65" s="18">
        <v>3</v>
      </c>
      <c r="AZ65" s="19"/>
    </row>
    <row r="66" spans="1:52" ht="13.5">
      <c r="A66" s="40" t="s">
        <v>112</v>
      </c>
      <c r="B66" s="17">
        <f t="shared" si="28"/>
        <v>234</v>
      </c>
      <c r="C66" s="18">
        <v>31</v>
      </c>
      <c r="D66" s="18">
        <v>1</v>
      </c>
      <c r="E66" s="18">
        <v>1</v>
      </c>
      <c r="F66" s="18">
        <v>6</v>
      </c>
      <c r="G66" s="18"/>
      <c r="H66" s="18"/>
      <c r="I66" s="18"/>
      <c r="J66" s="18">
        <v>1</v>
      </c>
      <c r="K66" s="18"/>
      <c r="L66" s="18">
        <v>1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>
        <v>2</v>
      </c>
      <c r="AA66" s="18">
        <v>7</v>
      </c>
      <c r="AB66" s="18"/>
      <c r="AC66" s="18"/>
      <c r="AD66" s="18">
        <v>3</v>
      </c>
      <c r="AE66" s="18">
        <v>2</v>
      </c>
      <c r="AF66" s="18">
        <v>2</v>
      </c>
      <c r="AG66" s="18">
        <v>1</v>
      </c>
      <c r="AH66" s="18">
        <v>6</v>
      </c>
      <c r="AI66" s="18">
        <v>3</v>
      </c>
      <c r="AJ66" s="18"/>
      <c r="AK66" s="18"/>
      <c r="AL66" s="18">
        <v>7</v>
      </c>
      <c r="AM66" s="18">
        <v>7</v>
      </c>
      <c r="AN66" s="18">
        <v>10</v>
      </c>
      <c r="AO66" s="18">
        <v>8</v>
      </c>
      <c r="AP66" s="18">
        <v>4</v>
      </c>
      <c r="AQ66" s="18"/>
      <c r="AR66" s="18"/>
      <c r="AS66" s="18">
        <v>20</v>
      </c>
      <c r="AT66" s="18">
        <v>33</v>
      </c>
      <c r="AU66" s="18">
        <v>38</v>
      </c>
      <c r="AV66" s="18">
        <v>10</v>
      </c>
      <c r="AW66" s="18">
        <v>12</v>
      </c>
      <c r="AX66" s="18"/>
      <c r="AY66" s="18">
        <v>10</v>
      </c>
      <c r="AZ66" s="19">
        <v>8</v>
      </c>
    </row>
    <row r="67" spans="1:52" ht="13.5">
      <c r="A67" s="40" t="s">
        <v>113</v>
      </c>
      <c r="B67" s="17">
        <f t="shared" si="28"/>
        <v>47</v>
      </c>
      <c r="C67" s="18">
        <v>5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>
        <v>1</v>
      </c>
      <c r="AA67" s="18"/>
      <c r="AB67" s="18"/>
      <c r="AC67" s="18"/>
      <c r="AD67" s="18">
        <v>1</v>
      </c>
      <c r="AE67" s="18"/>
      <c r="AF67" s="18">
        <v>1</v>
      </c>
      <c r="AG67" s="18">
        <v>1</v>
      </c>
      <c r="AH67" s="18">
        <v>1</v>
      </c>
      <c r="AI67" s="18"/>
      <c r="AJ67" s="18"/>
      <c r="AK67" s="18"/>
      <c r="AL67" s="18">
        <v>1</v>
      </c>
      <c r="AM67" s="18">
        <v>7</v>
      </c>
      <c r="AN67" s="18"/>
      <c r="AO67" s="18"/>
      <c r="AP67" s="18"/>
      <c r="AQ67" s="18"/>
      <c r="AR67" s="18"/>
      <c r="AS67" s="18"/>
      <c r="AT67" s="18">
        <v>2</v>
      </c>
      <c r="AU67" s="18">
        <v>18</v>
      </c>
      <c r="AV67" s="18">
        <v>2</v>
      </c>
      <c r="AW67" s="18">
        <v>2</v>
      </c>
      <c r="AX67" s="18">
        <v>3</v>
      </c>
      <c r="AY67" s="18"/>
      <c r="AZ67" s="19">
        <v>2</v>
      </c>
    </row>
    <row r="68" spans="1:52" ht="14.25" thickBot="1">
      <c r="A68" s="43" t="s">
        <v>0</v>
      </c>
      <c r="B68" s="44">
        <f t="shared" si="28"/>
        <v>27</v>
      </c>
      <c r="C68" s="34">
        <v>2</v>
      </c>
      <c r="D68" s="34">
        <v>1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>
        <v>1</v>
      </c>
      <c r="Z68" s="34"/>
      <c r="AA68" s="34"/>
      <c r="AB68" s="34"/>
      <c r="AC68" s="34"/>
      <c r="AD68" s="34"/>
      <c r="AE68" s="34"/>
      <c r="AF68" s="34"/>
      <c r="AG68" s="34"/>
      <c r="AH68" s="34">
        <v>1</v>
      </c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>
        <v>2</v>
      </c>
      <c r="AT68" s="34">
        <v>2</v>
      </c>
      <c r="AU68" s="34">
        <v>4</v>
      </c>
      <c r="AV68" s="34">
        <v>2</v>
      </c>
      <c r="AW68" s="34">
        <v>1</v>
      </c>
      <c r="AX68" s="34">
        <v>3</v>
      </c>
      <c r="AY68" s="34">
        <v>8</v>
      </c>
      <c r="AZ68" s="35"/>
    </row>
  </sheetData>
  <mergeCells count="57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AZ4:AZ6"/>
    <mergeCell ref="AY4:AY6"/>
    <mergeCell ref="AX4:AX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213"/>
      <c r="F1" s="3"/>
      <c r="G1" s="3"/>
      <c r="M1" s="3"/>
      <c r="N1" s="3"/>
      <c r="O1" s="3"/>
      <c r="P1" s="3"/>
      <c r="V1" s="3"/>
      <c r="W1" s="3"/>
      <c r="X1" s="3"/>
      <c r="Y1" s="3"/>
      <c r="BA1" s="45"/>
    </row>
    <row r="2" spans="1:53" s="4" customFormat="1" ht="19.5" customHeight="1">
      <c r="A2" s="4" t="s">
        <v>114</v>
      </c>
      <c r="B2" s="4" t="s">
        <v>178</v>
      </c>
      <c r="BA2" s="46"/>
    </row>
    <row r="3" spans="1:53" s="4" customFormat="1" ht="14.25" thickBot="1">
      <c r="A3" s="4" t="s">
        <v>179</v>
      </c>
      <c r="H3" s="232"/>
      <c r="I3" s="232"/>
      <c r="J3" s="232"/>
      <c r="Q3" s="232"/>
      <c r="R3" s="232"/>
      <c r="S3" s="232"/>
      <c r="Z3" s="232"/>
      <c r="AA3" s="232"/>
      <c r="AB3" s="232"/>
      <c r="AI3" s="232"/>
      <c r="AJ3" s="232"/>
      <c r="AK3" s="232"/>
      <c r="AR3" s="232"/>
      <c r="AS3" s="232"/>
      <c r="AT3" s="232"/>
      <c r="BA3" s="46"/>
    </row>
    <row r="4" spans="1:52" ht="13.5">
      <c r="A4" s="239"/>
      <c r="B4" s="242" t="s">
        <v>5</v>
      </c>
      <c r="C4" s="257" t="s">
        <v>180</v>
      </c>
      <c r="D4" s="257" t="s">
        <v>181</v>
      </c>
      <c r="E4" s="257" t="s">
        <v>182</v>
      </c>
      <c r="F4" s="257" t="s">
        <v>183</v>
      </c>
      <c r="G4" s="257" t="s">
        <v>184</v>
      </c>
      <c r="H4" s="257" t="s">
        <v>185</v>
      </c>
      <c r="I4" s="260" t="s">
        <v>186</v>
      </c>
      <c r="J4" s="257" t="s">
        <v>187</v>
      </c>
      <c r="K4" s="257" t="s">
        <v>188</v>
      </c>
      <c r="L4" s="257" t="s">
        <v>189</v>
      </c>
      <c r="M4" s="257" t="s">
        <v>190</v>
      </c>
      <c r="N4" s="257" t="s">
        <v>127</v>
      </c>
      <c r="O4" s="257" t="s">
        <v>128</v>
      </c>
      <c r="P4" s="257" t="s">
        <v>129</v>
      </c>
      <c r="Q4" s="257" t="s">
        <v>130</v>
      </c>
      <c r="R4" s="257" t="s">
        <v>131</v>
      </c>
      <c r="S4" s="257" t="s">
        <v>191</v>
      </c>
      <c r="T4" s="257" t="s">
        <v>192</v>
      </c>
      <c r="U4" s="257" t="s">
        <v>193</v>
      </c>
      <c r="V4" s="257" t="s">
        <v>194</v>
      </c>
      <c r="W4" s="257" t="s">
        <v>195</v>
      </c>
      <c r="X4" s="257" t="s">
        <v>196</v>
      </c>
      <c r="Y4" s="257" t="s">
        <v>197</v>
      </c>
      <c r="Z4" s="257" t="s">
        <v>198</v>
      </c>
      <c r="AA4" s="257" t="s">
        <v>199</v>
      </c>
      <c r="AB4" s="257" t="s">
        <v>200</v>
      </c>
      <c r="AC4" s="257" t="s">
        <v>201</v>
      </c>
      <c r="AD4" s="257" t="s">
        <v>132</v>
      </c>
      <c r="AE4" s="257" t="s">
        <v>133</v>
      </c>
      <c r="AF4" s="257" t="s">
        <v>134</v>
      </c>
      <c r="AG4" s="257" t="s">
        <v>135</v>
      </c>
      <c r="AH4" s="257" t="s">
        <v>136</v>
      </c>
      <c r="AI4" s="257" t="s">
        <v>137</v>
      </c>
      <c r="AJ4" s="257" t="s">
        <v>138</v>
      </c>
      <c r="AK4" s="257" t="s">
        <v>139</v>
      </c>
      <c r="AL4" s="257" t="s">
        <v>140</v>
      </c>
      <c r="AM4" s="257" t="s">
        <v>141</v>
      </c>
      <c r="AN4" s="257" t="s">
        <v>142</v>
      </c>
      <c r="AO4" s="257" t="s">
        <v>143</v>
      </c>
      <c r="AP4" s="257" t="s">
        <v>144</v>
      </c>
      <c r="AQ4" s="257" t="s">
        <v>145</v>
      </c>
      <c r="AR4" s="257" t="s">
        <v>146</v>
      </c>
      <c r="AS4" s="257" t="s">
        <v>202</v>
      </c>
      <c r="AT4" s="257" t="s">
        <v>203</v>
      </c>
      <c r="AU4" s="257" t="s">
        <v>204</v>
      </c>
      <c r="AV4" s="257" t="s">
        <v>205</v>
      </c>
      <c r="AW4" s="263" t="s">
        <v>206</v>
      </c>
      <c r="AX4" s="254" t="s">
        <v>207</v>
      </c>
      <c r="AY4" s="251" t="s">
        <v>208</v>
      </c>
      <c r="AZ4" s="248" t="s">
        <v>209</v>
      </c>
    </row>
    <row r="5" spans="1:52" ht="13.5">
      <c r="A5" s="240"/>
      <c r="B5" s="243"/>
      <c r="C5" s="258" t="s">
        <v>147</v>
      </c>
      <c r="D5" s="258" t="s">
        <v>148</v>
      </c>
      <c r="E5" s="258" t="s">
        <v>149</v>
      </c>
      <c r="F5" s="258" t="s">
        <v>150</v>
      </c>
      <c r="G5" s="258" t="s">
        <v>151</v>
      </c>
      <c r="H5" s="258" t="s">
        <v>152</v>
      </c>
      <c r="I5" s="261" t="s">
        <v>153</v>
      </c>
      <c r="J5" s="258" t="s">
        <v>154</v>
      </c>
      <c r="K5" s="258" t="s">
        <v>155</v>
      </c>
      <c r="L5" s="258" t="s">
        <v>156</v>
      </c>
      <c r="M5" s="258" t="s">
        <v>157</v>
      </c>
      <c r="N5" s="258" t="s">
        <v>127</v>
      </c>
      <c r="O5" s="258" t="s">
        <v>128</v>
      </c>
      <c r="P5" s="258" t="s">
        <v>129</v>
      </c>
      <c r="Q5" s="258" t="s">
        <v>130</v>
      </c>
      <c r="R5" s="258" t="s">
        <v>131</v>
      </c>
      <c r="S5" s="258" t="s">
        <v>158</v>
      </c>
      <c r="T5" s="258" t="s">
        <v>159</v>
      </c>
      <c r="U5" s="258" t="s">
        <v>160</v>
      </c>
      <c r="V5" s="258" t="s">
        <v>161</v>
      </c>
      <c r="W5" s="258" t="s">
        <v>162</v>
      </c>
      <c r="X5" s="258" t="s">
        <v>163</v>
      </c>
      <c r="Y5" s="258" t="s">
        <v>164</v>
      </c>
      <c r="Z5" s="258" t="s">
        <v>165</v>
      </c>
      <c r="AA5" s="258" t="s">
        <v>166</v>
      </c>
      <c r="AB5" s="258" t="s">
        <v>167</v>
      </c>
      <c r="AC5" s="258" t="s">
        <v>168</v>
      </c>
      <c r="AD5" s="258" t="s">
        <v>132</v>
      </c>
      <c r="AE5" s="258" t="s">
        <v>133</v>
      </c>
      <c r="AF5" s="258" t="s">
        <v>134</v>
      </c>
      <c r="AG5" s="258" t="s">
        <v>135</v>
      </c>
      <c r="AH5" s="258" t="s">
        <v>136</v>
      </c>
      <c r="AI5" s="258" t="s">
        <v>137</v>
      </c>
      <c r="AJ5" s="258" t="s">
        <v>138</v>
      </c>
      <c r="AK5" s="258" t="s">
        <v>139</v>
      </c>
      <c r="AL5" s="258" t="s">
        <v>140</v>
      </c>
      <c r="AM5" s="258" t="s">
        <v>141</v>
      </c>
      <c r="AN5" s="258" t="s">
        <v>142</v>
      </c>
      <c r="AO5" s="258" t="s">
        <v>143</v>
      </c>
      <c r="AP5" s="258" t="s">
        <v>144</v>
      </c>
      <c r="AQ5" s="258" t="s">
        <v>145</v>
      </c>
      <c r="AR5" s="258" t="s">
        <v>146</v>
      </c>
      <c r="AS5" s="258" t="s">
        <v>169</v>
      </c>
      <c r="AT5" s="258" t="s">
        <v>170</v>
      </c>
      <c r="AU5" s="258" t="s">
        <v>171</v>
      </c>
      <c r="AV5" s="258" t="s">
        <v>172</v>
      </c>
      <c r="AW5" s="264" t="s">
        <v>173</v>
      </c>
      <c r="AX5" s="255" t="s">
        <v>174</v>
      </c>
      <c r="AY5" s="252" t="s">
        <v>175</v>
      </c>
      <c r="AZ5" s="249" t="s">
        <v>176</v>
      </c>
    </row>
    <row r="6" spans="1:52" ht="14.25" thickBot="1">
      <c r="A6" s="241"/>
      <c r="B6" s="244"/>
      <c r="C6" s="259" t="s">
        <v>147</v>
      </c>
      <c r="D6" s="259" t="s">
        <v>148</v>
      </c>
      <c r="E6" s="259" t="s">
        <v>149</v>
      </c>
      <c r="F6" s="259" t="s">
        <v>150</v>
      </c>
      <c r="G6" s="259" t="s">
        <v>151</v>
      </c>
      <c r="H6" s="259" t="s">
        <v>152</v>
      </c>
      <c r="I6" s="262" t="s">
        <v>153</v>
      </c>
      <c r="J6" s="259" t="s">
        <v>154</v>
      </c>
      <c r="K6" s="259" t="s">
        <v>155</v>
      </c>
      <c r="L6" s="259" t="s">
        <v>156</v>
      </c>
      <c r="M6" s="259" t="s">
        <v>157</v>
      </c>
      <c r="N6" s="259" t="s">
        <v>127</v>
      </c>
      <c r="O6" s="259" t="s">
        <v>128</v>
      </c>
      <c r="P6" s="259" t="s">
        <v>129</v>
      </c>
      <c r="Q6" s="259" t="s">
        <v>130</v>
      </c>
      <c r="R6" s="259" t="s">
        <v>131</v>
      </c>
      <c r="S6" s="259" t="s">
        <v>158</v>
      </c>
      <c r="T6" s="259" t="s">
        <v>159</v>
      </c>
      <c r="U6" s="259" t="s">
        <v>160</v>
      </c>
      <c r="V6" s="259" t="s">
        <v>161</v>
      </c>
      <c r="W6" s="259" t="s">
        <v>162</v>
      </c>
      <c r="X6" s="259" t="s">
        <v>163</v>
      </c>
      <c r="Y6" s="259" t="s">
        <v>164</v>
      </c>
      <c r="Z6" s="259" t="s">
        <v>165</v>
      </c>
      <c r="AA6" s="259" t="s">
        <v>166</v>
      </c>
      <c r="AB6" s="259" t="s">
        <v>167</v>
      </c>
      <c r="AC6" s="259" t="s">
        <v>168</v>
      </c>
      <c r="AD6" s="259" t="s">
        <v>132</v>
      </c>
      <c r="AE6" s="259" t="s">
        <v>133</v>
      </c>
      <c r="AF6" s="259" t="s">
        <v>134</v>
      </c>
      <c r="AG6" s="259" t="s">
        <v>135</v>
      </c>
      <c r="AH6" s="259" t="s">
        <v>136</v>
      </c>
      <c r="AI6" s="259" t="s">
        <v>137</v>
      </c>
      <c r="AJ6" s="259" t="s">
        <v>138</v>
      </c>
      <c r="AK6" s="259" t="s">
        <v>139</v>
      </c>
      <c r="AL6" s="259" t="s">
        <v>140</v>
      </c>
      <c r="AM6" s="259" t="s">
        <v>141</v>
      </c>
      <c r="AN6" s="259" t="s">
        <v>142</v>
      </c>
      <c r="AO6" s="259" t="s">
        <v>143</v>
      </c>
      <c r="AP6" s="259" t="s">
        <v>144</v>
      </c>
      <c r="AQ6" s="259" t="s">
        <v>145</v>
      </c>
      <c r="AR6" s="259" t="s">
        <v>146</v>
      </c>
      <c r="AS6" s="259" t="s">
        <v>169</v>
      </c>
      <c r="AT6" s="259" t="s">
        <v>170</v>
      </c>
      <c r="AU6" s="259" t="s">
        <v>171</v>
      </c>
      <c r="AV6" s="259" t="s">
        <v>172</v>
      </c>
      <c r="AW6" s="265" t="s">
        <v>173</v>
      </c>
      <c r="AX6" s="256" t="s">
        <v>174</v>
      </c>
      <c r="AY6" s="253" t="s">
        <v>175</v>
      </c>
      <c r="AZ6" s="250" t="s">
        <v>176</v>
      </c>
    </row>
    <row r="7" spans="1:52" ht="13.5">
      <c r="A7" s="6" t="s">
        <v>53</v>
      </c>
      <c r="B7" s="7">
        <f aca="true" t="shared" si="0" ref="B7:AG7">B8+B13</f>
        <v>15876</v>
      </c>
      <c r="C7" s="8">
        <f t="shared" si="0"/>
        <v>4115</v>
      </c>
      <c r="D7" s="8">
        <f t="shared" si="0"/>
        <v>972</v>
      </c>
      <c r="E7" s="8">
        <f t="shared" si="0"/>
        <v>923</v>
      </c>
      <c r="F7" s="8">
        <f t="shared" si="0"/>
        <v>749</v>
      </c>
      <c r="G7" s="8">
        <f t="shared" si="0"/>
        <v>102</v>
      </c>
      <c r="H7" s="8">
        <f t="shared" si="0"/>
        <v>55</v>
      </c>
      <c r="I7" s="8">
        <f t="shared" si="0"/>
        <v>53</v>
      </c>
      <c r="J7" s="8">
        <f t="shared" si="0"/>
        <v>689</v>
      </c>
      <c r="K7" s="8">
        <f t="shared" si="0"/>
        <v>97</v>
      </c>
      <c r="L7" s="8">
        <f t="shared" si="0"/>
        <v>297</v>
      </c>
      <c r="M7" s="8">
        <f t="shared" si="0"/>
        <v>503</v>
      </c>
      <c r="N7" s="8">
        <f t="shared" si="0"/>
        <v>83</v>
      </c>
      <c r="O7" s="8">
        <f t="shared" si="0"/>
        <v>62</v>
      </c>
      <c r="P7" s="8">
        <f t="shared" si="0"/>
        <v>49</v>
      </c>
      <c r="Q7" s="8">
        <f t="shared" si="0"/>
        <v>15</v>
      </c>
      <c r="R7" s="8">
        <f t="shared" si="0"/>
        <v>55</v>
      </c>
      <c r="S7" s="8">
        <f t="shared" si="0"/>
        <v>69</v>
      </c>
      <c r="T7" s="8">
        <f t="shared" si="0"/>
        <v>94</v>
      </c>
      <c r="U7" s="8">
        <f t="shared" si="0"/>
        <v>93</v>
      </c>
      <c r="V7" s="8">
        <f t="shared" si="0"/>
        <v>106</v>
      </c>
      <c r="W7" s="8">
        <f t="shared" si="0"/>
        <v>36</v>
      </c>
      <c r="X7" s="8">
        <f t="shared" si="0"/>
        <v>44</v>
      </c>
      <c r="Y7" s="8">
        <f t="shared" si="0"/>
        <v>467</v>
      </c>
      <c r="Z7" s="8">
        <f t="shared" si="0"/>
        <v>739</v>
      </c>
      <c r="AA7" s="8">
        <f t="shared" si="0"/>
        <v>1083</v>
      </c>
      <c r="AB7" s="8">
        <f t="shared" si="0"/>
        <v>377</v>
      </c>
      <c r="AC7" s="8">
        <f t="shared" si="0"/>
        <v>315</v>
      </c>
      <c r="AD7" s="8">
        <f t="shared" si="0"/>
        <v>167</v>
      </c>
      <c r="AE7" s="8">
        <f t="shared" si="0"/>
        <v>160</v>
      </c>
      <c r="AF7" s="8">
        <f t="shared" si="0"/>
        <v>245</v>
      </c>
      <c r="AG7" s="8">
        <f t="shared" si="0"/>
        <v>260</v>
      </c>
      <c r="AH7" s="8">
        <f aca="true" t="shared" si="1" ref="AH7:AZ7">AH8+AH13</f>
        <v>530</v>
      </c>
      <c r="AI7" s="8">
        <f t="shared" si="1"/>
        <v>267</v>
      </c>
      <c r="AJ7" s="8">
        <f t="shared" si="1"/>
        <v>220</v>
      </c>
      <c r="AK7" s="8">
        <f t="shared" si="1"/>
        <v>24</v>
      </c>
      <c r="AL7" s="8">
        <f t="shared" si="1"/>
        <v>296</v>
      </c>
      <c r="AM7" s="8">
        <f t="shared" si="1"/>
        <v>160</v>
      </c>
      <c r="AN7" s="8">
        <f t="shared" si="1"/>
        <v>75</v>
      </c>
      <c r="AO7" s="8">
        <f t="shared" si="1"/>
        <v>123</v>
      </c>
      <c r="AP7" s="8">
        <f t="shared" si="1"/>
        <v>25</v>
      </c>
      <c r="AQ7" s="8">
        <f t="shared" si="1"/>
        <v>178</v>
      </c>
      <c r="AR7" s="8">
        <f t="shared" si="1"/>
        <v>16</v>
      </c>
      <c r="AS7" s="8">
        <f t="shared" si="1"/>
        <v>105</v>
      </c>
      <c r="AT7" s="8">
        <f t="shared" si="1"/>
        <v>109</v>
      </c>
      <c r="AU7" s="8">
        <f t="shared" si="1"/>
        <v>246</v>
      </c>
      <c r="AV7" s="8">
        <f t="shared" si="1"/>
        <v>56</v>
      </c>
      <c r="AW7" s="9">
        <f t="shared" si="1"/>
        <v>62</v>
      </c>
      <c r="AX7" s="10">
        <f t="shared" si="1"/>
        <v>236</v>
      </c>
      <c r="AY7" s="10">
        <f t="shared" si="1"/>
        <v>47</v>
      </c>
      <c r="AZ7" s="11">
        <f t="shared" si="1"/>
        <v>27</v>
      </c>
    </row>
    <row r="8" spans="1:52" ht="13.5">
      <c r="A8" s="12" t="s">
        <v>54</v>
      </c>
      <c r="B8" s="13">
        <f aca="true" t="shared" si="2" ref="B8:AG8">SUM(B9:B12)</f>
        <v>6865</v>
      </c>
      <c r="C8" s="14">
        <f t="shared" si="2"/>
        <v>1277</v>
      </c>
      <c r="D8" s="14">
        <f t="shared" si="2"/>
        <v>438</v>
      </c>
      <c r="E8" s="14">
        <f t="shared" si="2"/>
        <v>638</v>
      </c>
      <c r="F8" s="14">
        <f t="shared" si="2"/>
        <v>372</v>
      </c>
      <c r="G8" s="14">
        <f t="shared" si="2"/>
        <v>74</v>
      </c>
      <c r="H8" s="14">
        <f t="shared" si="2"/>
        <v>32</v>
      </c>
      <c r="I8" s="14">
        <f t="shared" si="2"/>
        <v>36</v>
      </c>
      <c r="J8" s="14">
        <f t="shared" si="2"/>
        <v>415</v>
      </c>
      <c r="K8" s="14">
        <f t="shared" si="2"/>
        <v>67</v>
      </c>
      <c r="L8" s="14">
        <f t="shared" si="2"/>
        <v>215</v>
      </c>
      <c r="M8" s="14">
        <f t="shared" si="2"/>
        <v>371</v>
      </c>
      <c r="N8" s="14">
        <f t="shared" si="2"/>
        <v>51</v>
      </c>
      <c r="O8" s="14">
        <f t="shared" si="2"/>
        <v>24</v>
      </c>
      <c r="P8" s="14">
        <f t="shared" si="2"/>
        <v>18</v>
      </c>
      <c r="Q8" s="14">
        <f t="shared" si="2"/>
        <v>7</v>
      </c>
      <c r="R8" s="14">
        <f t="shared" si="2"/>
        <v>26</v>
      </c>
      <c r="S8" s="14">
        <f t="shared" si="2"/>
        <v>52</v>
      </c>
      <c r="T8" s="14">
        <f t="shared" si="2"/>
        <v>62</v>
      </c>
      <c r="U8" s="14">
        <f t="shared" si="2"/>
        <v>52</v>
      </c>
      <c r="V8" s="14">
        <f t="shared" si="2"/>
        <v>49</v>
      </c>
      <c r="W8" s="14">
        <f t="shared" si="2"/>
        <v>15</v>
      </c>
      <c r="X8" s="14">
        <f t="shared" si="2"/>
        <v>26</v>
      </c>
      <c r="Y8" s="14">
        <f t="shared" si="2"/>
        <v>287</v>
      </c>
      <c r="Z8" s="14">
        <f t="shared" si="2"/>
        <v>493</v>
      </c>
      <c r="AA8" s="14">
        <f t="shared" si="2"/>
        <v>559</v>
      </c>
      <c r="AB8" s="14">
        <f t="shared" si="2"/>
        <v>192</v>
      </c>
      <c r="AC8" s="14">
        <f t="shared" si="2"/>
        <v>119</v>
      </c>
      <c r="AD8" s="14">
        <f t="shared" si="2"/>
        <v>58</v>
      </c>
      <c r="AE8" s="14">
        <f t="shared" si="2"/>
        <v>38</v>
      </c>
      <c r="AF8" s="14">
        <f t="shared" si="2"/>
        <v>57</v>
      </c>
      <c r="AG8" s="14">
        <f t="shared" si="2"/>
        <v>59</v>
      </c>
      <c r="AH8" s="14">
        <f aca="true" t="shared" si="3" ref="AH8:AZ8">SUM(AH9:AH12)</f>
        <v>209</v>
      </c>
      <c r="AI8" s="14">
        <f t="shared" si="3"/>
        <v>81</v>
      </c>
      <c r="AJ8" s="14">
        <f t="shared" si="3"/>
        <v>61</v>
      </c>
      <c r="AK8" s="14">
        <f t="shared" si="3"/>
        <v>6</v>
      </c>
      <c r="AL8" s="14">
        <f t="shared" si="3"/>
        <v>78</v>
      </c>
      <c r="AM8" s="14">
        <f t="shared" si="3"/>
        <v>29</v>
      </c>
      <c r="AN8" s="14">
        <f t="shared" si="3"/>
        <v>13</v>
      </c>
      <c r="AO8" s="14">
        <f t="shared" si="3"/>
        <v>19</v>
      </c>
      <c r="AP8" s="14">
        <f t="shared" si="3"/>
        <v>4</v>
      </c>
      <c r="AQ8" s="14">
        <f t="shared" si="3"/>
        <v>28</v>
      </c>
      <c r="AR8" s="14">
        <f t="shared" si="3"/>
        <v>7</v>
      </c>
      <c r="AS8" s="14">
        <f t="shared" si="3"/>
        <v>9</v>
      </c>
      <c r="AT8" s="14">
        <f t="shared" si="3"/>
        <v>13</v>
      </c>
      <c r="AU8" s="14">
        <f t="shared" si="3"/>
        <v>67</v>
      </c>
      <c r="AV8" s="14">
        <f t="shared" si="3"/>
        <v>6</v>
      </c>
      <c r="AW8" s="15">
        <f t="shared" si="3"/>
        <v>9</v>
      </c>
      <c r="AX8" s="14">
        <f t="shared" si="3"/>
        <v>39</v>
      </c>
      <c r="AY8" s="14">
        <f t="shared" si="3"/>
        <v>5</v>
      </c>
      <c r="AZ8" s="15">
        <f t="shared" si="3"/>
        <v>3</v>
      </c>
    </row>
    <row r="9" spans="1:52" ht="13.5">
      <c r="A9" s="16" t="s">
        <v>55</v>
      </c>
      <c r="B9" s="17">
        <f>SUM(C9:AZ9)</f>
        <v>3859</v>
      </c>
      <c r="C9" s="18"/>
      <c r="D9" s="18">
        <v>366</v>
      </c>
      <c r="E9" s="18">
        <v>464</v>
      </c>
      <c r="F9" s="18">
        <v>249</v>
      </c>
      <c r="G9" s="18">
        <v>63</v>
      </c>
      <c r="H9" s="18">
        <v>20</v>
      </c>
      <c r="I9" s="18">
        <v>30</v>
      </c>
      <c r="J9" s="18">
        <v>369</v>
      </c>
      <c r="K9" s="18">
        <v>58</v>
      </c>
      <c r="L9" s="18">
        <v>70</v>
      </c>
      <c r="M9" s="18">
        <v>127</v>
      </c>
      <c r="N9" s="18">
        <v>32</v>
      </c>
      <c r="O9" s="18">
        <v>15</v>
      </c>
      <c r="P9" s="18">
        <v>8</v>
      </c>
      <c r="Q9" s="18">
        <v>4</v>
      </c>
      <c r="R9" s="18">
        <v>10</v>
      </c>
      <c r="S9" s="18">
        <v>26</v>
      </c>
      <c r="T9" s="18">
        <v>23</v>
      </c>
      <c r="U9" s="18">
        <v>31</v>
      </c>
      <c r="V9" s="18">
        <v>37</v>
      </c>
      <c r="W9" s="18">
        <v>13</v>
      </c>
      <c r="X9" s="18">
        <v>19</v>
      </c>
      <c r="Y9" s="18">
        <v>181</v>
      </c>
      <c r="Z9" s="18">
        <v>345</v>
      </c>
      <c r="AA9" s="18">
        <v>402</v>
      </c>
      <c r="AB9" s="18">
        <v>141</v>
      </c>
      <c r="AC9" s="18">
        <v>98</v>
      </c>
      <c r="AD9" s="18">
        <v>42</v>
      </c>
      <c r="AE9" s="18">
        <v>24</v>
      </c>
      <c r="AF9" s="18">
        <v>46</v>
      </c>
      <c r="AG9" s="18">
        <v>41</v>
      </c>
      <c r="AH9" s="18">
        <v>168</v>
      </c>
      <c r="AI9" s="18">
        <v>53</v>
      </c>
      <c r="AJ9" s="18">
        <v>43</v>
      </c>
      <c r="AK9" s="18">
        <v>1</v>
      </c>
      <c r="AL9" s="18">
        <v>63</v>
      </c>
      <c r="AM9" s="18">
        <v>16</v>
      </c>
      <c r="AN9" s="18">
        <v>12</v>
      </c>
      <c r="AO9" s="18">
        <v>15</v>
      </c>
      <c r="AP9" s="18">
        <v>3</v>
      </c>
      <c r="AQ9" s="18">
        <v>19</v>
      </c>
      <c r="AR9" s="18">
        <v>4</v>
      </c>
      <c r="AS9" s="18">
        <v>7</v>
      </c>
      <c r="AT9" s="18">
        <v>12</v>
      </c>
      <c r="AU9" s="18">
        <v>40</v>
      </c>
      <c r="AV9" s="18">
        <v>4</v>
      </c>
      <c r="AW9" s="19">
        <v>7</v>
      </c>
      <c r="AX9" s="18">
        <v>31</v>
      </c>
      <c r="AY9" s="18">
        <v>5</v>
      </c>
      <c r="AZ9" s="19">
        <v>2</v>
      </c>
    </row>
    <row r="10" spans="1:52" ht="13.5">
      <c r="A10" s="16" t="s">
        <v>56</v>
      </c>
      <c r="B10" s="17">
        <f>SUM(C10:AZ10)</f>
        <v>1044</v>
      </c>
      <c r="C10" s="18">
        <v>441</v>
      </c>
      <c r="D10" s="18"/>
      <c r="E10" s="18">
        <v>49</v>
      </c>
      <c r="F10" s="18">
        <v>26</v>
      </c>
      <c r="G10" s="18"/>
      <c r="H10" s="18"/>
      <c r="I10" s="18">
        <v>1</v>
      </c>
      <c r="J10" s="18">
        <v>13</v>
      </c>
      <c r="K10" s="18">
        <v>5</v>
      </c>
      <c r="L10" s="18">
        <v>8</v>
      </c>
      <c r="M10" s="18">
        <v>7</v>
      </c>
      <c r="N10" s="18"/>
      <c r="O10" s="18">
        <v>3</v>
      </c>
      <c r="P10" s="18">
        <v>2</v>
      </c>
      <c r="Q10" s="18"/>
      <c r="R10" s="18">
        <v>8</v>
      </c>
      <c r="S10" s="18"/>
      <c r="T10" s="18">
        <v>3</v>
      </c>
      <c r="U10" s="18">
        <v>4</v>
      </c>
      <c r="V10" s="18"/>
      <c r="W10" s="18">
        <v>1</v>
      </c>
      <c r="X10" s="18"/>
      <c r="Y10" s="18">
        <v>76</v>
      </c>
      <c r="Z10" s="18">
        <v>113</v>
      </c>
      <c r="AA10" s="18">
        <v>120</v>
      </c>
      <c r="AB10" s="18">
        <v>34</v>
      </c>
      <c r="AC10" s="18">
        <v>17</v>
      </c>
      <c r="AD10" s="18">
        <v>10</v>
      </c>
      <c r="AE10" s="18">
        <v>11</v>
      </c>
      <c r="AF10" s="18">
        <v>7</v>
      </c>
      <c r="AG10" s="18">
        <v>17</v>
      </c>
      <c r="AH10" s="18">
        <v>12</v>
      </c>
      <c r="AI10" s="18">
        <v>8</v>
      </c>
      <c r="AJ10" s="18">
        <v>6</v>
      </c>
      <c r="AK10" s="18"/>
      <c r="AL10" s="18">
        <v>10</v>
      </c>
      <c r="AM10" s="18">
        <v>4</v>
      </c>
      <c r="AN10" s="18">
        <v>1</v>
      </c>
      <c r="AO10" s="18">
        <v>2</v>
      </c>
      <c r="AP10" s="18">
        <v>1</v>
      </c>
      <c r="AQ10" s="18">
        <v>5</v>
      </c>
      <c r="AR10" s="18">
        <v>2</v>
      </c>
      <c r="AS10" s="18">
        <v>2</v>
      </c>
      <c r="AT10" s="18">
        <v>1</v>
      </c>
      <c r="AU10" s="18">
        <v>10</v>
      </c>
      <c r="AV10" s="18">
        <v>2</v>
      </c>
      <c r="AW10" s="19"/>
      <c r="AX10" s="18">
        <v>1</v>
      </c>
      <c r="AY10" s="18"/>
      <c r="AZ10" s="19">
        <v>1</v>
      </c>
    </row>
    <row r="11" spans="1:52" ht="13.5">
      <c r="A11" s="16" t="s">
        <v>57</v>
      </c>
      <c r="B11" s="17">
        <f>SUM(C11:AZ11)</f>
        <v>999</v>
      </c>
      <c r="C11" s="18">
        <v>554</v>
      </c>
      <c r="D11" s="18">
        <v>40</v>
      </c>
      <c r="E11" s="18"/>
      <c r="F11" s="18">
        <v>97</v>
      </c>
      <c r="G11" s="18">
        <v>7</v>
      </c>
      <c r="H11" s="18">
        <v>6</v>
      </c>
      <c r="I11" s="18">
        <v>3</v>
      </c>
      <c r="J11" s="18">
        <v>13</v>
      </c>
      <c r="K11" s="18">
        <v>2</v>
      </c>
      <c r="L11" s="18">
        <v>36</v>
      </c>
      <c r="M11" s="18">
        <v>96</v>
      </c>
      <c r="N11" s="18">
        <v>1</v>
      </c>
      <c r="O11" s="18">
        <v>3</v>
      </c>
      <c r="P11" s="18">
        <v>3</v>
      </c>
      <c r="Q11" s="18"/>
      <c r="R11" s="18"/>
      <c r="S11" s="18">
        <v>1</v>
      </c>
      <c r="T11" s="18">
        <v>7</v>
      </c>
      <c r="U11" s="18">
        <v>4</v>
      </c>
      <c r="V11" s="18">
        <v>1</v>
      </c>
      <c r="W11" s="18"/>
      <c r="X11" s="18">
        <v>1</v>
      </c>
      <c r="Y11" s="18">
        <v>18</v>
      </c>
      <c r="Z11" s="18">
        <v>15</v>
      </c>
      <c r="AA11" s="18">
        <v>21</v>
      </c>
      <c r="AB11" s="18">
        <v>10</v>
      </c>
      <c r="AC11" s="18"/>
      <c r="AD11" s="18">
        <v>5</v>
      </c>
      <c r="AE11" s="18">
        <v>2</v>
      </c>
      <c r="AF11" s="18">
        <v>1</v>
      </c>
      <c r="AG11" s="18">
        <v>1</v>
      </c>
      <c r="AH11" s="18">
        <v>11</v>
      </c>
      <c r="AI11" s="18">
        <v>6</v>
      </c>
      <c r="AJ11" s="18">
        <v>8</v>
      </c>
      <c r="AK11" s="18">
        <v>5</v>
      </c>
      <c r="AL11" s="18">
        <v>2</v>
      </c>
      <c r="AM11" s="18">
        <v>4</v>
      </c>
      <c r="AN11" s="18"/>
      <c r="AO11" s="18">
        <v>2</v>
      </c>
      <c r="AP11" s="18"/>
      <c r="AQ11" s="18">
        <v>2</v>
      </c>
      <c r="AR11" s="18">
        <v>1</v>
      </c>
      <c r="AS11" s="18"/>
      <c r="AT11" s="18"/>
      <c r="AU11" s="18">
        <v>7</v>
      </c>
      <c r="AV11" s="18"/>
      <c r="AW11" s="19">
        <v>2</v>
      </c>
      <c r="AX11" s="18">
        <v>1</v>
      </c>
      <c r="AY11" s="18"/>
      <c r="AZ11" s="19"/>
    </row>
    <row r="12" spans="1:52" ht="13.5">
      <c r="A12" s="20" t="s">
        <v>58</v>
      </c>
      <c r="B12" s="21">
        <f>SUM(C12:AZ12)</f>
        <v>963</v>
      </c>
      <c r="C12" s="10">
        <v>282</v>
      </c>
      <c r="D12" s="10">
        <v>32</v>
      </c>
      <c r="E12" s="10">
        <v>125</v>
      </c>
      <c r="F12" s="10"/>
      <c r="G12" s="10">
        <v>4</v>
      </c>
      <c r="H12" s="10">
        <v>6</v>
      </c>
      <c r="I12" s="10">
        <v>2</v>
      </c>
      <c r="J12" s="10">
        <v>20</v>
      </c>
      <c r="K12" s="10">
        <v>2</v>
      </c>
      <c r="L12" s="10">
        <v>101</v>
      </c>
      <c r="M12" s="10">
        <v>141</v>
      </c>
      <c r="N12" s="10">
        <v>18</v>
      </c>
      <c r="O12" s="10">
        <v>3</v>
      </c>
      <c r="P12" s="10">
        <v>5</v>
      </c>
      <c r="Q12" s="10">
        <v>3</v>
      </c>
      <c r="R12" s="10">
        <v>8</v>
      </c>
      <c r="S12" s="10">
        <v>25</v>
      </c>
      <c r="T12" s="10">
        <v>29</v>
      </c>
      <c r="U12" s="10">
        <v>13</v>
      </c>
      <c r="V12" s="10">
        <v>11</v>
      </c>
      <c r="W12" s="10">
        <v>1</v>
      </c>
      <c r="X12" s="10">
        <v>6</v>
      </c>
      <c r="Y12" s="10">
        <v>12</v>
      </c>
      <c r="Z12" s="10">
        <v>20</v>
      </c>
      <c r="AA12" s="10">
        <v>16</v>
      </c>
      <c r="AB12" s="10">
        <v>7</v>
      </c>
      <c r="AC12" s="10">
        <v>4</v>
      </c>
      <c r="AD12" s="10">
        <v>1</v>
      </c>
      <c r="AE12" s="10">
        <v>1</v>
      </c>
      <c r="AF12" s="10">
        <v>3</v>
      </c>
      <c r="AG12" s="10"/>
      <c r="AH12" s="10">
        <v>18</v>
      </c>
      <c r="AI12" s="10">
        <v>14</v>
      </c>
      <c r="AJ12" s="10">
        <v>4</v>
      </c>
      <c r="AK12" s="10"/>
      <c r="AL12" s="10">
        <v>3</v>
      </c>
      <c r="AM12" s="10">
        <v>5</v>
      </c>
      <c r="AN12" s="10"/>
      <c r="AO12" s="10"/>
      <c r="AP12" s="10"/>
      <c r="AQ12" s="10">
        <v>2</v>
      </c>
      <c r="AR12" s="10"/>
      <c r="AS12" s="10"/>
      <c r="AT12" s="10"/>
      <c r="AU12" s="10">
        <v>10</v>
      </c>
      <c r="AV12" s="10"/>
      <c r="AW12" s="11"/>
      <c r="AX12" s="10">
        <v>6</v>
      </c>
      <c r="AY12" s="10"/>
      <c r="AZ12" s="11"/>
    </row>
    <row r="13" spans="1:52" ht="13.5">
      <c r="A13" s="22" t="s">
        <v>59</v>
      </c>
      <c r="B13" s="21">
        <f aca="true" t="shared" si="4" ref="B13:AG13">B14+B18+B21+B29+B17+B36+B44+B47+B52+B60</f>
        <v>9011</v>
      </c>
      <c r="C13" s="10">
        <f t="shared" si="4"/>
        <v>2838</v>
      </c>
      <c r="D13" s="10">
        <f t="shared" si="4"/>
        <v>534</v>
      </c>
      <c r="E13" s="10">
        <f t="shared" si="4"/>
        <v>285</v>
      </c>
      <c r="F13" s="10">
        <f t="shared" si="4"/>
        <v>377</v>
      </c>
      <c r="G13" s="10">
        <f t="shared" si="4"/>
        <v>28</v>
      </c>
      <c r="H13" s="10">
        <f t="shared" si="4"/>
        <v>23</v>
      </c>
      <c r="I13" s="10">
        <f t="shared" si="4"/>
        <v>17</v>
      </c>
      <c r="J13" s="10">
        <f t="shared" si="4"/>
        <v>274</v>
      </c>
      <c r="K13" s="10">
        <f t="shared" si="4"/>
        <v>30</v>
      </c>
      <c r="L13" s="10">
        <f t="shared" si="4"/>
        <v>82</v>
      </c>
      <c r="M13" s="10">
        <f t="shared" si="4"/>
        <v>132</v>
      </c>
      <c r="N13" s="10">
        <f t="shared" si="4"/>
        <v>32</v>
      </c>
      <c r="O13" s="10">
        <f t="shared" si="4"/>
        <v>38</v>
      </c>
      <c r="P13" s="10">
        <f t="shared" si="4"/>
        <v>31</v>
      </c>
      <c r="Q13" s="10">
        <f t="shared" si="4"/>
        <v>8</v>
      </c>
      <c r="R13" s="10">
        <f t="shared" si="4"/>
        <v>29</v>
      </c>
      <c r="S13" s="10">
        <f t="shared" si="4"/>
        <v>17</v>
      </c>
      <c r="T13" s="10">
        <f t="shared" si="4"/>
        <v>32</v>
      </c>
      <c r="U13" s="10">
        <f t="shared" si="4"/>
        <v>41</v>
      </c>
      <c r="V13" s="10">
        <f t="shared" si="4"/>
        <v>57</v>
      </c>
      <c r="W13" s="10">
        <f t="shared" si="4"/>
        <v>21</v>
      </c>
      <c r="X13" s="10">
        <f t="shared" si="4"/>
        <v>18</v>
      </c>
      <c r="Y13" s="10">
        <f t="shared" si="4"/>
        <v>180</v>
      </c>
      <c r="Z13" s="10">
        <f t="shared" si="4"/>
        <v>246</v>
      </c>
      <c r="AA13" s="10">
        <f t="shared" si="4"/>
        <v>524</v>
      </c>
      <c r="AB13" s="10">
        <f t="shared" si="4"/>
        <v>185</v>
      </c>
      <c r="AC13" s="10">
        <f t="shared" si="4"/>
        <v>196</v>
      </c>
      <c r="AD13" s="10">
        <f t="shared" si="4"/>
        <v>109</v>
      </c>
      <c r="AE13" s="10">
        <f t="shared" si="4"/>
        <v>122</v>
      </c>
      <c r="AF13" s="10">
        <f t="shared" si="4"/>
        <v>188</v>
      </c>
      <c r="AG13" s="10">
        <f t="shared" si="4"/>
        <v>201</v>
      </c>
      <c r="AH13" s="10">
        <f aca="true" t="shared" si="5" ref="AH13:AZ13">AH14+AH18+AH21+AH29+AH17+AH36+AH44+AH47+AH52+AH60</f>
        <v>321</v>
      </c>
      <c r="AI13" s="10">
        <f t="shared" si="5"/>
        <v>186</v>
      </c>
      <c r="AJ13" s="10">
        <f t="shared" si="5"/>
        <v>159</v>
      </c>
      <c r="AK13" s="10">
        <f t="shared" si="5"/>
        <v>18</v>
      </c>
      <c r="AL13" s="10">
        <f t="shared" si="5"/>
        <v>218</v>
      </c>
      <c r="AM13" s="10">
        <f t="shared" si="5"/>
        <v>131</v>
      </c>
      <c r="AN13" s="10">
        <f t="shared" si="5"/>
        <v>62</v>
      </c>
      <c r="AO13" s="10">
        <f t="shared" si="5"/>
        <v>104</v>
      </c>
      <c r="AP13" s="10">
        <f t="shared" si="5"/>
        <v>21</v>
      </c>
      <c r="AQ13" s="10">
        <f t="shared" si="5"/>
        <v>150</v>
      </c>
      <c r="AR13" s="10">
        <f t="shared" si="5"/>
        <v>9</v>
      </c>
      <c r="AS13" s="10">
        <f t="shared" si="5"/>
        <v>96</v>
      </c>
      <c r="AT13" s="10">
        <f t="shared" si="5"/>
        <v>96</v>
      </c>
      <c r="AU13" s="10">
        <f t="shared" si="5"/>
        <v>179</v>
      </c>
      <c r="AV13" s="10">
        <f t="shared" si="5"/>
        <v>50</v>
      </c>
      <c r="AW13" s="11">
        <f t="shared" si="5"/>
        <v>53</v>
      </c>
      <c r="AX13" s="10">
        <f t="shared" si="5"/>
        <v>197</v>
      </c>
      <c r="AY13" s="10">
        <f t="shared" si="5"/>
        <v>42</v>
      </c>
      <c r="AZ13" s="11">
        <f t="shared" si="5"/>
        <v>24</v>
      </c>
    </row>
    <row r="14" spans="1:52" ht="13.5">
      <c r="A14" s="23" t="s">
        <v>60</v>
      </c>
      <c r="B14" s="21">
        <f aca="true" t="shared" si="6" ref="B14:AG14">SUM(B15:B16)</f>
        <v>189</v>
      </c>
      <c r="C14" s="10">
        <f t="shared" si="6"/>
        <v>104</v>
      </c>
      <c r="D14" s="10">
        <f t="shared" si="6"/>
        <v>7</v>
      </c>
      <c r="E14" s="10">
        <f t="shared" si="6"/>
        <v>19</v>
      </c>
      <c r="F14" s="10">
        <f t="shared" si="6"/>
        <v>8</v>
      </c>
      <c r="G14" s="10">
        <f t="shared" si="6"/>
        <v>7</v>
      </c>
      <c r="H14" s="10">
        <f t="shared" si="6"/>
        <v>5</v>
      </c>
      <c r="I14" s="10">
        <f t="shared" si="6"/>
        <v>0</v>
      </c>
      <c r="J14" s="10">
        <f t="shared" si="6"/>
        <v>1</v>
      </c>
      <c r="K14" s="10">
        <f t="shared" si="6"/>
        <v>0</v>
      </c>
      <c r="L14" s="10">
        <f t="shared" si="6"/>
        <v>6</v>
      </c>
      <c r="M14" s="10">
        <f t="shared" si="6"/>
        <v>10</v>
      </c>
      <c r="N14" s="10">
        <f t="shared" si="6"/>
        <v>0</v>
      </c>
      <c r="O14" s="10">
        <f t="shared" si="6"/>
        <v>0</v>
      </c>
      <c r="P14" s="10">
        <f t="shared" si="6"/>
        <v>0</v>
      </c>
      <c r="Q14" s="10">
        <f t="shared" si="6"/>
        <v>3</v>
      </c>
      <c r="R14" s="10">
        <f t="shared" si="6"/>
        <v>0</v>
      </c>
      <c r="S14" s="10">
        <f t="shared" si="6"/>
        <v>0</v>
      </c>
      <c r="T14" s="10">
        <f t="shared" si="6"/>
        <v>0</v>
      </c>
      <c r="U14" s="10">
        <f t="shared" si="6"/>
        <v>2</v>
      </c>
      <c r="V14" s="10">
        <f t="shared" si="6"/>
        <v>0</v>
      </c>
      <c r="W14" s="10">
        <f t="shared" si="6"/>
        <v>0</v>
      </c>
      <c r="X14" s="10">
        <f t="shared" si="6"/>
        <v>2</v>
      </c>
      <c r="Y14" s="10">
        <f t="shared" si="6"/>
        <v>2</v>
      </c>
      <c r="Z14" s="10">
        <f t="shared" si="6"/>
        <v>1</v>
      </c>
      <c r="AA14" s="10">
        <f t="shared" si="6"/>
        <v>3</v>
      </c>
      <c r="AB14" s="10">
        <f t="shared" si="6"/>
        <v>1</v>
      </c>
      <c r="AC14" s="10">
        <f t="shared" si="6"/>
        <v>1</v>
      </c>
      <c r="AD14" s="10">
        <f t="shared" si="6"/>
        <v>1</v>
      </c>
      <c r="AE14" s="10">
        <f t="shared" si="6"/>
        <v>1</v>
      </c>
      <c r="AF14" s="10">
        <f t="shared" si="6"/>
        <v>1</v>
      </c>
      <c r="AG14" s="10">
        <f t="shared" si="6"/>
        <v>0</v>
      </c>
      <c r="AH14" s="10">
        <f aca="true" t="shared" si="7" ref="AH14:AZ14">SUM(AH15:AH16)</f>
        <v>1</v>
      </c>
      <c r="AI14" s="10">
        <f t="shared" si="7"/>
        <v>0</v>
      </c>
      <c r="AJ14" s="10">
        <f t="shared" si="7"/>
        <v>0</v>
      </c>
      <c r="AK14" s="10">
        <f t="shared" si="7"/>
        <v>0</v>
      </c>
      <c r="AL14" s="10">
        <f t="shared" si="7"/>
        <v>0</v>
      </c>
      <c r="AM14" s="10">
        <f t="shared" si="7"/>
        <v>0</v>
      </c>
      <c r="AN14" s="10">
        <f t="shared" si="7"/>
        <v>0</v>
      </c>
      <c r="AO14" s="10">
        <f t="shared" si="7"/>
        <v>0</v>
      </c>
      <c r="AP14" s="10">
        <f t="shared" si="7"/>
        <v>0</v>
      </c>
      <c r="AQ14" s="10">
        <f t="shared" si="7"/>
        <v>1</v>
      </c>
      <c r="AR14" s="10">
        <f t="shared" si="7"/>
        <v>0</v>
      </c>
      <c r="AS14" s="10">
        <f t="shared" si="7"/>
        <v>0</v>
      </c>
      <c r="AT14" s="10">
        <f t="shared" si="7"/>
        <v>0</v>
      </c>
      <c r="AU14" s="10">
        <f t="shared" si="7"/>
        <v>2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134</v>
      </c>
      <c r="C15" s="18">
        <v>80</v>
      </c>
      <c r="D15" s="18">
        <v>7</v>
      </c>
      <c r="E15" s="18">
        <v>9</v>
      </c>
      <c r="F15" s="18">
        <v>7</v>
      </c>
      <c r="G15" s="18"/>
      <c r="H15" s="18">
        <v>5</v>
      </c>
      <c r="I15" s="18"/>
      <c r="J15" s="18">
        <v>1</v>
      </c>
      <c r="K15" s="18"/>
      <c r="L15" s="18">
        <v>3</v>
      </c>
      <c r="M15" s="18">
        <v>8</v>
      </c>
      <c r="N15" s="18"/>
      <c r="O15" s="18"/>
      <c r="P15" s="18"/>
      <c r="Q15" s="18">
        <v>1</v>
      </c>
      <c r="R15" s="18"/>
      <c r="S15" s="18"/>
      <c r="T15" s="18"/>
      <c r="U15" s="18"/>
      <c r="V15" s="18"/>
      <c r="W15" s="18"/>
      <c r="X15" s="18">
        <v>2</v>
      </c>
      <c r="Y15" s="18">
        <v>2</v>
      </c>
      <c r="Z15" s="18">
        <v>1</v>
      </c>
      <c r="AA15" s="18">
        <v>3</v>
      </c>
      <c r="AB15" s="18">
        <v>1</v>
      </c>
      <c r="AC15" s="18"/>
      <c r="AD15" s="18"/>
      <c r="AE15" s="18"/>
      <c r="AF15" s="18"/>
      <c r="AG15" s="18"/>
      <c r="AH15" s="18">
        <v>1</v>
      </c>
      <c r="AI15" s="18"/>
      <c r="AJ15" s="18"/>
      <c r="AK15" s="18"/>
      <c r="AL15" s="18"/>
      <c r="AM15" s="18"/>
      <c r="AN15" s="18"/>
      <c r="AO15" s="18"/>
      <c r="AP15" s="18"/>
      <c r="AQ15" s="18">
        <v>1</v>
      </c>
      <c r="AR15" s="18"/>
      <c r="AS15" s="18"/>
      <c r="AT15" s="18"/>
      <c r="AU15" s="18">
        <v>2</v>
      </c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55</v>
      </c>
      <c r="C16" s="10">
        <v>24</v>
      </c>
      <c r="D16" s="10"/>
      <c r="E16" s="10">
        <v>10</v>
      </c>
      <c r="F16" s="10">
        <v>1</v>
      </c>
      <c r="G16" s="10">
        <v>7</v>
      </c>
      <c r="H16" s="10"/>
      <c r="I16" s="10"/>
      <c r="J16" s="10"/>
      <c r="K16" s="10"/>
      <c r="L16" s="10">
        <v>3</v>
      </c>
      <c r="M16" s="10">
        <v>2</v>
      </c>
      <c r="N16" s="10"/>
      <c r="O16" s="10"/>
      <c r="P16" s="10"/>
      <c r="Q16" s="10">
        <v>2</v>
      </c>
      <c r="R16" s="10"/>
      <c r="S16" s="10"/>
      <c r="T16" s="10"/>
      <c r="U16" s="10">
        <v>2</v>
      </c>
      <c r="V16" s="10"/>
      <c r="W16" s="10"/>
      <c r="X16" s="10"/>
      <c r="Y16" s="10"/>
      <c r="Z16" s="10"/>
      <c r="AA16" s="10"/>
      <c r="AB16" s="10"/>
      <c r="AC16" s="10">
        <v>1</v>
      </c>
      <c r="AD16" s="10">
        <v>1</v>
      </c>
      <c r="AE16" s="10">
        <v>1</v>
      </c>
      <c r="AF16" s="10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78</v>
      </c>
      <c r="C17" s="10">
        <v>52</v>
      </c>
      <c r="D17" s="10">
        <v>1</v>
      </c>
      <c r="E17" s="10">
        <v>3</v>
      </c>
      <c r="F17" s="10">
        <v>2</v>
      </c>
      <c r="G17" s="10"/>
      <c r="H17" s="10"/>
      <c r="I17" s="10"/>
      <c r="J17" s="10">
        <v>1</v>
      </c>
      <c r="K17" s="10"/>
      <c r="L17" s="10">
        <v>4</v>
      </c>
      <c r="M17" s="10"/>
      <c r="N17" s="10"/>
      <c r="O17" s="10"/>
      <c r="P17" s="10"/>
      <c r="Q17" s="10"/>
      <c r="R17" s="10">
        <v>1</v>
      </c>
      <c r="S17" s="10"/>
      <c r="T17" s="10"/>
      <c r="U17" s="10"/>
      <c r="V17" s="10"/>
      <c r="W17" s="10"/>
      <c r="X17" s="10"/>
      <c r="Y17" s="10"/>
      <c r="Z17" s="10"/>
      <c r="AA17" s="10">
        <v>11</v>
      </c>
      <c r="AB17" s="10"/>
      <c r="AC17" s="10">
        <v>1</v>
      </c>
      <c r="AD17" s="10"/>
      <c r="AE17" s="10"/>
      <c r="AF17" s="10"/>
      <c r="AG17" s="10"/>
      <c r="AH17" s="10"/>
      <c r="AI17" s="10">
        <v>2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713</v>
      </c>
      <c r="C18" s="14">
        <f t="shared" si="8"/>
        <v>366</v>
      </c>
      <c r="D18" s="14">
        <f t="shared" si="8"/>
        <v>17</v>
      </c>
      <c r="E18" s="14">
        <f t="shared" si="8"/>
        <v>9</v>
      </c>
      <c r="F18" s="14">
        <f t="shared" si="8"/>
        <v>11</v>
      </c>
      <c r="G18" s="14">
        <f t="shared" si="8"/>
        <v>2</v>
      </c>
      <c r="H18" s="14">
        <f t="shared" si="8"/>
        <v>1</v>
      </c>
      <c r="I18" s="14">
        <f t="shared" si="8"/>
        <v>6</v>
      </c>
      <c r="J18" s="14">
        <f t="shared" si="8"/>
        <v>21</v>
      </c>
      <c r="K18" s="14">
        <f t="shared" si="8"/>
        <v>9</v>
      </c>
      <c r="L18" s="14">
        <f t="shared" si="8"/>
        <v>4</v>
      </c>
      <c r="M18" s="14">
        <f t="shared" si="8"/>
        <v>6</v>
      </c>
      <c r="N18" s="14">
        <f t="shared" si="8"/>
        <v>0</v>
      </c>
      <c r="O18" s="14">
        <f t="shared" si="8"/>
        <v>0</v>
      </c>
      <c r="P18" s="14">
        <f t="shared" si="8"/>
        <v>0</v>
      </c>
      <c r="Q18" s="14">
        <f t="shared" si="8"/>
        <v>0</v>
      </c>
      <c r="R18" s="14">
        <f t="shared" si="8"/>
        <v>0</v>
      </c>
      <c r="S18" s="14">
        <f t="shared" si="8"/>
        <v>0</v>
      </c>
      <c r="T18" s="14">
        <f t="shared" si="8"/>
        <v>0</v>
      </c>
      <c r="U18" s="14">
        <f t="shared" si="8"/>
        <v>2</v>
      </c>
      <c r="V18" s="14">
        <f t="shared" si="8"/>
        <v>0</v>
      </c>
      <c r="W18" s="14">
        <f t="shared" si="8"/>
        <v>0</v>
      </c>
      <c r="X18" s="14">
        <f t="shared" si="8"/>
        <v>0</v>
      </c>
      <c r="Y18" s="14">
        <f t="shared" si="8"/>
        <v>7</v>
      </c>
      <c r="Z18" s="14">
        <f t="shared" si="8"/>
        <v>21</v>
      </c>
      <c r="AA18" s="14">
        <f t="shared" si="8"/>
        <v>30</v>
      </c>
      <c r="AB18" s="14">
        <f t="shared" si="8"/>
        <v>21</v>
      </c>
      <c r="AC18" s="14">
        <f t="shared" si="8"/>
        <v>27</v>
      </c>
      <c r="AD18" s="14">
        <f t="shared" si="8"/>
        <v>13</v>
      </c>
      <c r="AE18" s="14">
        <f t="shared" si="8"/>
        <v>14</v>
      </c>
      <c r="AF18" s="14">
        <f t="shared" si="8"/>
        <v>12</v>
      </c>
      <c r="AG18" s="14">
        <f t="shared" si="8"/>
        <v>8</v>
      </c>
      <c r="AH18" s="14">
        <f aca="true" t="shared" si="9" ref="AH18:AZ18">SUM(AH19:AH20)</f>
        <v>57</v>
      </c>
      <c r="AI18" s="14">
        <f t="shared" si="9"/>
        <v>25</v>
      </c>
      <c r="AJ18" s="14">
        <f t="shared" si="9"/>
        <v>4</v>
      </c>
      <c r="AK18" s="14">
        <f t="shared" si="9"/>
        <v>2</v>
      </c>
      <c r="AL18" s="14">
        <f t="shared" si="9"/>
        <v>2</v>
      </c>
      <c r="AM18" s="14">
        <f t="shared" si="9"/>
        <v>3</v>
      </c>
      <c r="AN18" s="14">
        <f t="shared" si="9"/>
        <v>0</v>
      </c>
      <c r="AO18" s="14">
        <f t="shared" si="9"/>
        <v>1</v>
      </c>
      <c r="AP18" s="14">
        <f t="shared" si="9"/>
        <v>0</v>
      </c>
      <c r="AQ18" s="14">
        <f t="shared" si="9"/>
        <v>0</v>
      </c>
      <c r="AR18" s="14">
        <f t="shared" si="9"/>
        <v>1</v>
      </c>
      <c r="AS18" s="14">
        <f t="shared" si="9"/>
        <v>1</v>
      </c>
      <c r="AT18" s="14">
        <f t="shared" si="9"/>
        <v>1</v>
      </c>
      <c r="AU18" s="14">
        <f t="shared" si="9"/>
        <v>8</v>
      </c>
      <c r="AV18" s="14">
        <f t="shared" si="9"/>
        <v>0</v>
      </c>
      <c r="AW18" s="15">
        <f t="shared" si="9"/>
        <v>0</v>
      </c>
      <c r="AX18" s="14">
        <f t="shared" si="9"/>
        <v>1</v>
      </c>
      <c r="AY18" s="14">
        <f t="shared" si="9"/>
        <v>0</v>
      </c>
      <c r="AZ18" s="15">
        <f t="shared" si="9"/>
        <v>0</v>
      </c>
    </row>
    <row r="19" spans="1:52" ht="13.5">
      <c r="A19" s="16" t="s">
        <v>65</v>
      </c>
      <c r="B19" s="26">
        <f>SUM(C19:AZ19)</f>
        <v>560</v>
      </c>
      <c r="C19" s="27">
        <v>274</v>
      </c>
      <c r="D19" s="27">
        <v>13</v>
      </c>
      <c r="E19" s="27">
        <v>8</v>
      </c>
      <c r="F19" s="27">
        <v>10</v>
      </c>
      <c r="G19" s="27">
        <v>2</v>
      </c>
      <c r="H19" s="27">
        <v>1</v>
      </c>
      <c r="I19" s="27">
        <v>4</v>
      </c>
      <c r="J19" s="27"/>
      <c r="K19" s="27">
        <v>9</v>
      </c>
      <c r="L19" s="27">
        <v>2</v>
      </c>
      <c r="M19" s="27">
        <v>6</v>
      </c>
      <c r="N19" s="27"/>
      <c r="O19" s="27"/>
      <c r="P19" s="27"/>
      <c r="Q19" s="27"/>
      <c r="R19" s="27"/>
      <c r="S19" s="27"/>
      <c r="T19" s="27"/>
      <c r="U19" s="27">
        <v>2</v>
      </c>
      <c r="V19" s="27"/>
      <c r="W19" s="27"/>
      <c r="X19" s="27"/>
      <c r="Y19" s="27">
        <v>5</v>
      </c>
      <c r="Z19" s="27">
        <v>17</v>
      </c>
      <c r="AA19" s="27">
        <v>27</v>
      </c>
      <c r="AB19" s="27">
        <v>17</v>
      </c>
      <c r="AC19" s="27">
        <v>21</v>
      </c>
      <c r="AD19" s="27">
        <v>13</v>
      </c>
      <c r="AE19" s="27">
        <v>13</v>
      </c>
      <c r="AF19" s="27">
        <v>12</v>
      </c>
      <c r="AG19" s="27">
        <v>7</v>
      </c>
      <c r="AH19" s="27">
        <v>51</v>
      </c>
      <c r="AI19" s="27">
        <v>25</v>
      </c>
      <c r="AJ19" s="27">
        <v>4</v>
      </c>
      <c r="AK19" s="27">
        <v>2</v>
      </c>
      <c r="AL19" s="27">
        <v>2</v>
      </c>
      <c r="AM19" s="27">
        <v>1</v>
      </c>
      <c r="AN19" s="27"/>
      <c r="AO19" s="27">
        <v>1</v>
      </c>
      <c r="AP19" s="27"/>
      <c r="AQ19" s="27"/>
      <c r="AR19" s="27">
        <v>1</v>
      </c>
      <c r="AS19" s="27"/>
      <c r="AT19" s="27">
        <v>1</v>
      </c>
      <c r="AU19" s="27">
        <v>8</v>
      </c>
      <c r="AV19" s="27"/>
      <c r="AW19" s="28"/>
      <c r="AX19" s="27">
        <v>1</v>
      </c>
      <c r="AY19" s="27"/>
      <c r="AZ19" s="28"/>
    </row>
    <row r="20" spans="1:52" ht="13.5">
      <c r="A20" s="20" t="s">
        <v>66</v>
      </c>
      <c r="B20" s="21">
        <f>SUM(C20:AZ20)</f>
        <v>153</v>
      </c>
      <c r="C20" s="10">
        <v>92</v>
      </c>
      <c r="D20" s="10">
        <v>4</v>
      </c>
      <c r="E20" s="10">
        <v>1</v>
      </c>
      <c r="F20" s="10">
        <v>1</v>
      </c>
      <c r="G20" s="10"/>
      <c r="H20" s="10"/>
      <c r="I20" s="10">
        <v>2</v>
      </c>
      <c r="J20" s="10">
        <v>21</v>
      </c>
      <c r="K20" s="10"/>
      <c r="L20" s="10">
        <v>2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v>2</v>
      </c>
      <c r="Z20" s="10">
        <v>4</v>
      </c>
      <c r="AA20" s="10">
        <v>3</v>
      </c>
      <c r="AB20" s="10">
        <v>4</v>
      </c>
      <c r="AC20" s="10">
        <v>6</v>
      </c>
      <c r="AD20" s="10"/>
      <c r="AE20" s="10">
        <v>1</v>
      </c>
      <c r="AF20" s="10"/>
      <c r="AG20" s="10">
        <v>1</v>
      </c>
      <c r="AH20" s="10">
        <v>6</v>
      </c>
      <c r="AI20" s="10"/>
      <c r="AJ20" s="10"/>
      <c r="AK20" s="10"/>
      <c r="AL20" s="10"/>
      <c r="AM20" s="10">
        <v>2</v>
      </c>
      <c r="AN20" s="10"/>
      <c r="AO20" s="10"/>
      <c r="AP20" s="10"/>
      <c r="AQ20" s="10"/>
      <c r="AR20" s="10"/>
      <c r="AS20" s="10">
        <v>1</v>
      </c>
      <c r="AT20" s="10"/>
      <c r="AU20" s="10"/>
      <c r="AV20" s="10"/>
      <c r="AW20" s="11"/>
      <c r="AX20" s="10"/>
      <c r="AY20" s="10"/>
      <c r="AZ20" s="11"/>
    </row>
    <row r="21" spans="1:52" ht="13.5">
      <c r="A21" s="25" t="s">
        <v>67</v>
      </c>
      <c r="B21" s="13">
        <f aca="true" t="shared" si="10" ref="B21:AG21">SUM(B22:B28)</f>
        <v>945</v>
      </c>
      <c r="C21" s="14">
        <f t="shared" si="10"/>
        <v>267</v>
      </c>
      <c r="D21" s="14">
        <f t="shared" si="10"/>
        <v>35</v>
      </c>
      <c r="E21" s="14">
        <f t="shared" si="10"/>
        <v>119</v>
      </c>
      <c r="F21" s="14">
        <f t="shared" si="10"/>
        <v>178</v>
      </c>
      <c r="G21" s="14">
        <f t="shared" si="10"/>
        <v>7</v>
      </c>
      <c r="H21" s="14">
        <f t="shared" si="10"/>
        <v>8</v>
      </c>
      <c r="I21" s="14">
        <f t="shared" si="10"/>
        <v>1</v>
      </c>
      <c r="J21" s="14">
        <f t="shared" si="10"/>
        <v>10</v>
      </c>
      <c r="K21" s="14">
        <f t="shared" si="10"/>
        <v>0</v>
      </c>
      <c r="L21" s="14">
        <f t="shared" si="10"/>
        <v>43</v>
      </c>
      <c r="M21" s="14">
        <f t="shared" si="10"/>
        <v>71</v>
      </c>
      <c r="N21" s="14">
        <f t="shared" si="10"/>
        <v>27</v>
      </c>
      <c r="O21" s="14">
        <f t="shared" si="10"/>
        <v>25</v>
      </c>
      <c r="P21" s="14">
        <f t="shared" si="10"/>
        <v>22</v>
      </c>
      <c r="Q21" s="14">
        <f t="shared" si="10"/>
        <v>4</v>
      </c>
      <c r="R21" s="14">
        <f t="shared" si="10"/>
        <v>19</v>
      </c>
      <c r="S21" s="14">
        <f t="shared" si="10"/>
        <v>6</v>
      </c>
      <c r="T21" s="14">
        <f t="shared" si="10"/>
        <v>10</v>
      </c>
      <c r="U21" s="14">
        <f t="shared" si="10"/>
        <v>6</v>
      </c>
      <c r="V21" s="14">
        <f t="shared" si="10"/>
        <v>3</v>
      </c>
      <c r="W21" s="14">
        <f t="shared" si="10"/>
        <v>0</v>
      </c>
      <c r="X21" s="14">
        <f t="shared" si="10"/>
        <v>2</v>
      </c>
      <c r="Y21" s="14">
        <f t="shared" si="10"/>
        <v>13</v>
      </c>
      <c r="Z21" s="14">
        <f t="shared" si="10"/>
        <v>8</v>
      </c>
      <c r="AA21" s="14">
        <f t="shared" si="10"/>
        <v>18</v>
      </c>
      <c r="AB21" s="14">
        <f t="shared" si="10"/>
        <v>5</v>
      </c>
      <c r="AC21" s="14">
        <f t="shared" si="10"/>
        <v>0</v>
      </c>
      <c r="AD21" s="14">
        <f t="shared" si="10"/>
        <v>1</v>
      </c>
      <c r="AE21" s="14">
        <f t="shared" si="10"/>
        <v>0</v>
      </c>
      <c r="AF21" s="14">
        <f t="shared" si="10"/>
        <v>3</v>
      </c>
      <c r="AG21" s="14">
        <f t="shared" si="10"/>
        <v>4</v>
      </c>
      <c r="AH21" s="14">
        <f aca="true" t="shared" si="11" ref="AH21:AZ21">SUM(AH22:AH28)</f>
        <v>4</v>
      </c>
      <c r="AI21" s="14">
        <f t="shared" si="11"/>
        <v>6</v>
      </c>
      <c r="AJ21" s="14">
        <f t="shared" si="11"/>
        <v>4</v>
      </c>
      <c r="AK21" s="14">
        <f t="shared" si="11"/>
        <v>0</v>
      </c>
      <c r="AL21" s="14">
        <f t="shared" si="11"/>
        <v>5</v>
      </c>
      <c r="AM21" s="14">
        <f t="shared" si="11"/>
        <v>1</v>
      </c>
      <c r="AN21" s="14">
        <f t="shared" si="11"/>
        <v>1</v>
      </c>
      <c r="AO21" s="14">
        <f t="shared" si="11"/>
        <v>2</v>
      </c>
      <c r="AP21" s="14">
        <f t="shared" si="11"/>
        <v>0</v>
      </c>
      <c r="AQ21" s="14">
        <f t="shared" si="11"/>
        <v>1</v>
      </c>
      <c r="AR21" s="14">
        <f t="shared" si="11"/>
        <v>0</v>
      </c>
      <c r="AS21" s="14">
        <f t="shared" si="11"/>
        <v>1</v>
      </c>
      <c r="AT21" s="14">
        <f t="shared" si="11"/>
        <v>0</v>
      </c>
      <c r="AU21" s="14">
        <f t="shared" si="11"/>
        <v>1</v>
      </c>
      <c r="AV21" s="14">
        <f t="shared" si="11"/>
        <v>1</v>
      </c>
      <c r="AW21" s="15">
        <f t="shared" si="11"/>
        <v>2</v>
      </c>
      <c r="AX21" s="14">
        <f t="shared" si="11"/>
        <v>1</v>
      </c>
      <c r="AY21" s="14">
        <f t="shared" si="11"/>
        <v>0</v>
      </c>
      <c r="AZ21" s="15">
        <f t="shared" si="11"/>
        <v>0</v>
      </c>
    </row>
    <row r="22" spans="1:52" ht="13.5">
      <c r="A22" s="30" t="s">
        <v>68</v>
      </c>
      <c r="B22" s="26">
        <f aca="true" t="shared" si="12" ref="B22:B28">SUM(C22:AZ22)</f>
        <v>300</v>
      </c>
      <c r="C22" s="27">
        <v>78</v>
      </c>
      <c r="D22" s="27">
        <v>5</v>
      </c>
      <c r="E22" s="27">
        <v>39</v>
      </c>
      <c r="F22" s="27">
        <v>76</v>
      </c>
      <c r="G22" s="27">
        <v>4</v>
      </c>
      <c r="H22" s="27">
        <v>1</v>
      </c>
      <c r="I22" s="27"/>
      <c r="J22" s="27">
        <v>7</v>
      </c>
      <c r="K22" s="27"/>
      <c r="L22" s="27"/>
      <c r="M22" s="27">
        <v>51</v>
      </c>
      <c r="N22" s="27">
        <v>1</v>
      </c>
      <c r="O22" s="27">
        <v>1</v>
      </c>
      <c r="P22" s="27">
        <v>2</v>
      </c>
      <c r="Q22" s="27">
        <v>2</v>
      </c>
      <c r="R22" s="27">
        <v>1</v>
      </c>
      <c r="S22" s="27">
        <v>1</v>
      </c>
      <c r="T22" s="27">
        <v>2</v>
      </c>
      <c r="U22" s="27"/>
      <c r="V22" s="27">
        <v>1</v>
      </c>
      <c r="W22" s="27"/>
      <c r="X22" s="27"/>
      <c r="Y22" s="27">
        <v>4</v>
      </c>
      <c r="Z22" s="27">
        <v>4</v>
      </c>
      <c r="AA22" s="27">
        <v>10</v>
      </c>
      <c r="AB22" s="27">
        <v>2</v>
      </c>
      <c r="AC22" s="27"/>
      <c r="AD22" s="27">
        <v>1</v>
      </c>
      <c r="AE22" s="27"/>
      <c r="AF22" s="27"/>
      <c r="AG22" s="27">
        <v>1</v>
      </c>
      <c r="AH22" s="27"/>
      <c r="AI22" s="27">
        <v>2</v>
      </c>
      <c r="AJ22" s="27"/>
      <c r="AK22" s="27"/>
      <c r="AL22" s="27"/>
      <c r="AM22" s="27"/>
      <c r="AN22" s="27">
        <v>1</v>
      </c>
      <c r="AO22" s="27">
        <v>1</v>
      </c>
      <c r="AP22" s="27"/>
      <c r="AQ22" s="27"/>
      <c r="AR22" s="27"/>
      <c r="AS22" s="27"/>
      <c r="AT22" s="27"/>
      <c r="AU22" s="27">
        <v>1</v>
      </c>
      <c r="AV22" s="27"/>
      <c r="AW22" s="28"/>
      <c r="AX22" s="27">
        <v>1</v>
      </c>
      <c r="AY22" s="27"/>
      <c r="AZ22" s="28"/>
    </row>
    <row r="23" spans="1:52" ht="13.5">
      <c r="A23" s="30" t="s">
        <v>69</v>
      </c>
      <c r="B23" s="17">
        <f t="shared" si="12"/>
        <v>325</v>
      </c>
      <c r="C23" s="18">
        <v>90</v>
      </c>
      <c r="D23" s="18">
        <v>16</v>
      </c>
      <c r="E23" s="18">
        <v>70</v>
      </c>
      <c r="F23" s="18">
        <v>56</v>
      </c>
      <c r="G23" s="18">
        <v>2</v>
      </c>
      <c r="H23" s="18">
        <v>4</v>
      </c>
      <c r="I23" s="18"/>
      <c r="J23" s="18"/>
      <c r="K23" s="18"/>
      <c r="L23" s="18">
        <v>36</v>
      </c>
      <c r="M23" s="18"/>
      <c r="N23" s="18">
        <v>3</v>
      </c>
      <c r="O23" s="18">
        <v>2</v>
      </c>
      <c r="P23" s="18">
        <v>10</v>
      </c>
      <c r="Q23" s="18">
        <v>1</v>
      </c>
      <c r="R23" s="18"/>
      <c r="S23" s="18">
        <v>3</v>
      </c>
      <c r="T23" s="18">
        <v>2</v>
      </c>
      <c r="U23" s="18">
        <v>3</v>
      </c>
      <c r="V23" s="18"/>
      <c r="W23" s="18"/>
      <c r="X23" s="18"/>
      <c r="Y23" s="18">
        <v>6</v>
      </c>
      <c r="Z23" s="18">
        <v>1</v>
      </c>
      <c r="AA23" s="18">
        <v>2</v>
      </c>
      <c r="AB23" s="18">
        <v>3</v>
      </c>
      <c r="AC23" s="18"/>
      <c r="AD23" s="18"/>
      <c r="AE23" s="18"/>
      <c r="AF23" s="18">
        <v>1</v>
      </c>
      <c r="AG23" s="18">
        <v>3</v>
      </c>
      <c r="AH23" s="18"/>
      <c r="AI23" s="18">
        <v>3</v>
      </c>
      <c r="AJ23" s="18"/>
      <c r="AK23" s="18"/>
      <c r="AL23" s="18">
        <v>5</v>
      </c>
      <c r="AM23" s="18"/>
      <c r="AN23" s="18"/>
      <c r="AO23" s="18"/>
      <c r="AP23" s="18"/>
      <c r="AQ23" s="18">
        <v>1</v>
      </c>
      <c r="AR23" s="18"/>
      <c r="AS23" s="18"/>
      <c r="AT23" s="18"/>
      <c r="AU23" s="18"/>
      <c r="AV23" s="18"/>
      <c r="AW23" s="19">
        <v>2</v>
      </c>
      <c r="AX23" s="18"/>
      <c r="AY23" s="18"/>
      <c r="AZ23" s="19"/>
    </row>
    <row r="24" spans="1:52" ht="13.5">
      <c r="A24" s="30" t="s">
        <v>70</v>
      </c>
      <c r="B24" s="17">
        <f t="shared" si="12"/>
        <v>104</v>
      </c>
      <c r="C24" s="18">
        <v>35</v>
      </c>
      <c r="D24" s="18">
        <v>3</v>
      </c>
      <c r="E24" s="18">
        <v>1</v>
      </c>
      <c r="F24" s="18">
        <v>9</v>
      </c>
      <c r="G24" s="18"/>
      <c r="H24" s="18"/>
      <c r="I24" s="18"/>
      <c r="J24" s="18">
        <v>1</v>
      </c>
      <c r="K24" s="18"/>
      <c r="L24" s="18">
        <v>2</v>
      </c>
      <c r="M24" s="18">
        <v>6</v>
      </c>
      <c r="N24" s="18"/>
      <c r="O24" s="18">
        <v>17</v>
      </c>
      <c r="P24" s="18">
        <v>6</v>
      </c>
      <c r="Q24" s="18"/>
      <c r="R24" s="18">
        <v>12</v>
      </c>
      <c r="S24" s="18">
        <v>2</v>
      </c>
      <c r="T24" s="18">
        <v>1</v>
      </c>
      <c r="U24" s="18">
        <v>1</v>
      </c>
      <c r="V24" s="18"/>
      <c r="W24" s="18"/>
      <c r="X24" s="18">
        <v>1</v>
      </c>
      <c r="Y24" s="18"/>
      <c r="Z24" s="18">
        <v>2</v>
      </c>
      <c r="AA24" s="18">
        <v>1</v>
      </c>
      <c r="AB24" s="18"/>
      <c r="AC24" s="18"/>
      <c r="AD24" s="18"/>
      <c r="AE24" s="18"/>
      <c r="AF24" s="18"/>
      <c r="AG24" s="18"/>
      <c r="AH24" s="18">
        <v>2</v>
      </c>
      <c r="AI24" s="18">
        <v>1</v>
      </c>
      <c r="AJ24" s="18"/>
      <c r="AK24" s="18"/>
      <c r="AL24" s="18"/>
      <c r="AM24" s="18">
        <v>1</v>
      </c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8"/>
      <c r="AY24" s="18"/>
      <c r="AZ24" s="19"/>
    </row>
    <row r="25" spans="1:52" ht="13.5">
      <c r="A25" s="30" t="s">
        <v>71</v>
      </c>
      <c r="B25" s="17">
        <f t="shared" si="12"/>
        <v>59</v>
      </c>
      <c r="C25" s="18">
        <v>24</v>
      </c>
      <c r="D25" s="18">
        <v>5</v>
      </c>
      <c r="E25" s="18">
        <v>3</v>
      </c>
      <c r="F25" s="18">
        <v>6</v>
      </c>
      <c r="G25" s="18"/>
      <c r="H25" s="18">
        <v>1</v>
      </c>
      <c r="I25" s="18">
        <v>1</v>
      </c>
      <c r="J25" s="18">
        <v>1</v>
      </c>
      <c r="K25" s="18"/>
      <c r="L25" s="18">
        <v>1</v>
      </c>
      <c r="M25" s="18">
        <v>3</v>
      </c>
      <c r="N25" s="18">
        <v>3</v>
      </c>
      <c r="O25" s="18"/>
      <c r="P25" s="18">
        <v>1</v>
      </c>
      <c r="Q25" s="18"/>
      <c r="R25" s="18">
        <v>1</v>
      </c>
      <c r="S25" s="18"/>
      <c r="T25" s="18"/>
      <c r="U25" s="18"/>
      <c r="V25" s="18"/>
      <c r="W25" s="18"/>
      <c r="X25" s="18"/>
      <c r="Y25" s="18"/>
      <c r="Z25" s="18">
        <v>1</v>
      </c>
      <c r="AA25" s="18">
        <v>3</v>
      </c>
      <c r="AB25" s="18"/>
      <c r="AC25" s="18"/>
      <c r="AD25" s="18"/>
      <c r="AE25" s="18"/>
      <c r="AF25" s="18"/>
      <c r="AG25" s="18"/>
      <c r="AH25" s="18"/>
      <c r="AI25" s="18"/>
      <c r="AJ25" s="18">
        <v>4</v>
      </c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>
        <v>1</v>
      </c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75</v>
      </c>
      <c r="C26" s="18">
        <v>14</v>
      </c>
      <c r="D26" s="18">
        <v>4</v>
      </c>
      <c r="E26" s="18"/>
      <c r="F26" s="18">
        <v>16</v>
      </c>
      <c r="G26" s="18">
        <v>1</v>
      </c>
      <c r="H26" s="18">
        <v>1</v>
      </c>
      <c r="I26" s="18"/>
      <c r="J26" s="18"/>
      <c r="K26" s="18"/>
      <c r="L26" s="18">
        <v>2</v>
      </c>
      <c r="M26" s="18">
        <v>9</v>
      </c>
      <c r="N26" s="18">
        <v>12</v>
      </c>
      <c r="O26" s="18">
        <v>3</v>
      </c>
      <c r="P26" s="18"/>
      <c r="Q26" s="18">
        <v>1</v>
      </c>
      <c r="R26" s="18">
        <v>5</v>
      </c>
      <c r="S26" s="18"/>
      <c r="T26" s="18"/>
      <c r="U26" s="18">
        <v>2</v>
      </c>
      <c r="V26" s="18">
        <v>1</v>
      </c>
      <c r="W26" s="18"/>
      <c r="X26" s="18"/>
      <c r="Y26" s="18"/>
      <c r="Z26" s="18"/>
      <c r="AA26" s="18">
        <v>1</v>
      </c>
      <c r="AB26" s="18"/>
      <c r="AC26" s="18"/>
      <c r="AD26" s="18"/>
      <c r="AE26" s="18"/>
      <c r="AF26" s="18">
        <v>2</v>
      </c>
      <c r="AG26" s="18"/>
      <c r="AH26" s="18"/>
      <c r="AI26" s="18"/>
      <c r="AJ26" s="18"/>
      <c r="AK26" s="18"/>
      <c r="AL26" s="18"/>
      <c r="AM26" s="18"/>
      <c r="AN26" s="18"/>
      <c r="AO26" s="18">
        <v>1</v>
      </c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9"/>
    </row>
    <row r="27" spans="1:52" ht="13.5">
      <c r="A27" s="30" t="s">
        <v>73</v>
      </c>
      <c r="B27" s="17">
        <f t="shared" si="12"/>
        <v>26</v>
      </c>
      <c r="C27" s="18">
        <v>6</v>
      </c>
      <c r="D27" s="18"/>
      <c r="E27" s="18">
        <v>4</v>
      </c>
      <c r="F27" s="18">
        <v>6</v>
      </c>
      <c r="G27" s="18"/>
      <c r="H27" s="18">
        <v>1</v>
      </c>
      <c r="I27" s="18"/>
      <c r="J27" s="18"/>
      <c r="K27" s="18"/>
      <c r="L27" s="18">
        <v>1</v>
      </c>
      <c r="M27" s="18">
        <v>1</v>
      </c>
      <c r="N27" s="18">
        <v>4</v>
      </c>
      <c r="O27" s="18"/>
      <c r="P27" s="18">
        <v>1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>
        <v>1</v>
      </c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>
        <v>1</v>
      </c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56</v>
      </c>
      <c r="C28" s="10">
        <v>20</v>
      </c>
      <c r="D28" s="10">
        <v>2</v>
      </c>
      <c r="E28" s="10">
        <v>2</v>
      </c>
      <c r="F28" s="10">
        <v>9</v>
      </c>
      <c r="G28" s="10"/>
      <c r="H28" s="10"/>
      <c r="I28" s="10"/>
      <c r="J28" s="10">
        <v>1</v>
      </c>
      <c r="K28" s="10"/>
      <c r="L28" s="10">
        <v>1</v>
      </c>
      <c r="M28" s="10">
        <v>1</v>
      </c>
      <c r="N28" s="10">
        <v>4</v>
      </c>
      <c r="O28" s="10">
        <v>2</v>
      </c>
      <c r="P28" s="10">
        <v>2</v>
      </c>
      <c r="Q28" s="10"/>
      <c r="R28" s="10"/>
      <c r="S28" s="10"/>
      <c r="T28" s="10">
        <v>5</v>
      </c>
      <c r="U28" s="10"/>
      <c r="V28" s="10">
        <v>1</v>
      </c>
      <c r="W28" s="10"/>
      <c r="X28" s="10">
        <v>1</v>
      </c>
      <c r="Y28" s="10">
        <v>3</v>
      </c>
      <c r="Z28" s="10"/>
      <c r="AA28" s="10">
        <v>1</v>
      </c>
      <c r="AB28" s="10"/>
      <c r="AC28" s="10"/>
      <c r="AD28" s="10"/>
      <c r="AE28" s="10"/>
      <c r="AF28" s="10"/>
      <c r="AG28" s="10"/>
      <c r="AH28" s="10">
        <v>1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525</v>
      </c>
      <c r="C29" s="14">
        <f t="shared" si="13"/>
        <v>161</v>
      </c>
      <c r="D29" s="14">
        <f t="shared" si="13"/>
        <v>5</v>
      </c>
      <c r="E29" s="14">
        <f t="shared" si="13"/>
        <v>23</v>
      </c>
      <c r="F29" s="14">
        <f t="shared" si="13"/>
        <v>84</v>
      </c>
      <c r="G29" s="14">
        <f t="shared" si="13"/>
        <v>3</v>
      </c>
      <c r="H29" s="14">
        <f t="shared" si="13"/>
        <v>5</v>
      </c>
      <c r="I29" s="14">
        <f t="shared" si="13"/>
        <v>0</v>
      </c>
      <c r="J29" s="14">
        <f t="shared" si="13"/>
        <v>8</v>
      </c>
      <c r="K29" s="14">
        <f t="shared" si="13"/>
        <v>0</v>
      </c>
      <c r="L29" s="14">
        <f t="shared" si="13"/>
        <v>9</v>
      </c>
      <c r="M29" s="14">
        <f t="shared" si="13"/>
        <v>8</v>
      </c>
      <c r="N29" s="14">
        <f t="shared" si="13"/>
        <v>1</v>
      </c>
      <c r="O29" s="14">
        <f t="shared" si="13"/>
        <v>9</v>
      </c>
      <c r="P29" s="14">
        <f t="shared" si="13"/>
        <v>5</v>
      </c>
      <c r="Q29" s="14">
        <f t="shared" si="13"/>
        <v>0</v>
      </c>
      <c r="R29" s="14">
        <f t="shared" si="13"/>
        <v>1</v>
      </c>
      <c r="S29" s="14">
        <f t="shared" si="13"/>
        <v>5</v>
      </c>
      <c r="T29" s="14">
        <f t="shared" si="13"/>
        <v>16</v>
      </c>
      <c r="U29" s="14">
        <f t="shared" si="13"/>
        <v>27</v>
      </c>
      <c r="V29" s="14">
        <f t="shared" si="13"/>
        <v>53</v>
      </c>
      <c r="W29" s="14">
        <f t="shared" si="13"/>
        <v>20</v>
      </c>
      <c r="X29" s="14">
        <f t="shared" si="13"/>
        <v>11</v>
      </c>
      <c r="Y29" s="14">
        <f t="shared" si="13"/>
        <v>9</v>
      </c>
      <c r="Z29" s="14">
        <f t="shared" si="13"/>
        <v>5</v>
      </c>
      <c r="AA29" s="14">
        <f t="shared" si="13"/>
        <v>15</v>
      </c>
      <c r="AB29" s="14">
        <f t="shared" si="13"/>
        <v>5</v>
      </c>
      <c r="AC29" s="14">
        <f t="shared" si="13"/>
        <v>3</v>
      </c>
      <c r="AD29" s="14">
        <f t="shared" si="13"/>
        <v>0</v>
      </c>
      <c r="AE29" s="14">
        <f t="shared" si="13"/>
        <v>0</v>
      </c>
      <c r="AF29" s="14">
        <f t="shared" si="13"/>
        <v>3</v>
      </c>
      <c r="AG29" s="14">
        <f t="shared" si="13"/>
        <v>4</v>
      </c>
      <c r="AH29" s="14">
        <f aca="true" t="shared" si="14" ref="AH29:AZ29">SUM(AH30:AH35)</f>
        <v>5</v>
      </c>
      <c r="AI29" s="14">
        <f t="shared" si="14"/>
        <v>0</v>
      </c>
      <c r="AJ29" s="14">
        <f t="shared" si="14"/>
        <v>0</v>
      </c>
      <c r="AK29" s="14">
        <f t="shared" si="14"/>
        <v>0</v>
      </c>
      <c r="AL29" s="14">
        <f t="shared" si="14"/>
        <v>4</v>
      </c>
      <c r="AM29" s="14">
        <f t="shared" si="14"/>
        <v>0</v>
      </c>
      <c r="AN29" s="14">
        <f t="shared" si="14"/>
        <v>1</v>
      </c>
      <c r="AO29" s="14">
        <f t="shared" si="14"/>
        <v>1</v>
      </c>
      <c r="AP29" s="14">
        <f t="shared" si="14"/>
        <v>0</v>
      </c>
      <c r="AQ29" s="14">
        <f t="shared" si="14"/>
        <v>16</v>
      </c>
      <c r="AR29" s="14">
        <f t="shared" si="14"/>
        <v>0</v>
      </c>
      <c r="AS29" s="14">
        <f t="shared" si="14"/>
        <v>0</v>
      </c>
      <c r="AT29" s="14">
        <f t="shared" si="14"/>
        <v>0</v>
      </c>
      <c r="AU29" s="14">
        <f t="shared" si="14"/>
        <v>0</v>
      </c>
      <c r="AV29" s="14">
        <f t="shared" si="14"/>
        <v>0</v>
      </c>
      <c r="AW29" s="15">
        <f t="shared" si="14"/>
        <v>0</v>
      </c>
      <c r="AX29" s="14">
        <f t="shared" si="14"/>
        <v>0</v>
      </c>
      <c r="AY29" s="14">
        <f t="shared" si="14"/>
        <v>0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103</v>
      </c>
      <c r="C30" s="18">
        <v>26</v>
      </c>
      <c r="D30" s="18"/>
      <c r="E30" s="18">
        <v>1</v>
      </c>
      <c r="F30" s="18">
        <v>35</v>
      </c>
      <c r="G30" s="18"/>
      <c r="H30" s="18"/>
      <c r="I30" s="18"/>
      <c r="J30" s="18">
        <v>4</v>
      </c>
      <c r="K30" s="18"/>
      <c r="L30" s="18">
        <v>7</v>
      </c>
      <c r="M30" s="18">
        <v>4</v>
      </c>
      <c r="N30" s="18"/>
      <c r="O30" s="18"/>
      <c r="P30" s="18"/>
      <c r="Q30" s="18"/>
      <c r="R30" s="18"/>
      <c r="S30" s="18"/>
      <c r="T30" s="18">
        <v>2</v>
      </c>
      <c r="U30" s="18">
        <v>3</v>
      </c>
      <c r="V30" s="18">
        <v>2</v>
      </c>
      <c r="W30" s="18"/>
      <c r="X30" s="18"/>
      <c r="Y30" s="18">
        <v>5</v>
      </c>
      <c r="Z30" s="18"/>
      <c r="AA30" s="18">
        <v>8</v>
      </c>
      <c r="AB30" s="18"/>
      <c r="AC30" s="18"/>
      <c r="AD30" s="18"/>
      <c r="AE30" s="18"/>
      <c r="AF30" s="18"/>
      <c r="AG30" s="18">
        <v>3</v>
      </c>
      <c r="AH30" s="18">
        <v>2</v>
      </c>
      <c r="AI30" s="18"/>
      <c r="AJ30" s="18"/>
      <c r="AK30" s="18"/>
      <c r="AL30" s="18">
        <v>1</v>
      </c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113</v>
      </c>
      <c r="C31" s="18">
        <v>32</v>
      </c>
      <c r="D31" s="18">
        <v>1</v>
      </c>
      <c r="E31" s="18">
        <v>8</v>
      </c>
      <c r="F31" s="18">
        <v>23</v>
      </c>
      <c r="G31" s="18">
        <v>1</v>
      </c>
      <c r="H31" s="18">
        <v>3</v>
      </c>
      <c r="I31" s="18"/>
      <c r="J31" s="18"/>
      <c r="K31" s="18"/>
      <c r="L31" s="18"/>
      <c r="M31" s="18">
        <v>1</v>
      </c>
      <c r="N31" s="18"/>
      <c r="O31" s="18">
        <v>4</v>
      </c>
      <c r="P31" s="18"/>
      <c r="Q31" s="18"/>
      <c r="R31" s="18">
        <v>1</v>
      </c>
      <c r="S31" s="18">
        <v>3</v>
      </c>
      <c r="T31" s="18"/>
      <c r="U31" s="18">
        <v>13</v>
      </c>
      <c r="V31" s="18">
        <v>8</v>
      </c>
      <c r="W31" s="18">
        <v>6</v>
      </c>
      <c r="X31" s="18">
        <v>1</v>
      </c>
      <c r="Y31" s="18"/>
      <c r="Z31" s="18">
        <v>2</v>
      </c>
      <c r="AA31" s="18">
        <v>2</v>
      </c>
      <c r="AB31" s="18">
        <v>1</v>
      </c>
      <c r="AC31" s="18"/>
      <c r="AD31" s="18"/>
      <c r="AE31" s="18"/>
      <c r="AF31" s="18"/>
      <c r="AG31" s="18"/>
      <c r="AH31" s="18">
        <v>2</v>
      </c>
      <c r="AI31" s="18"/>
      <c r="AJ31" s="18"/>
      <c r="AK31" s="18"/>
      <c r="AL31" s="18">
        <v>1</v>
      </c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  <c r="AX31" s="18"/>
      <c r="AY31" s="18"/>
      <c r="AZ31" s="19"/>
    </row>
    <row r="32" spans="1:52" ht="13.5">
      <c r="A32" s="16" t="s">
        <v>78</v>
      </c>
      <c r="B32" s="17">
        <f t="shared" si="15"/>
        <v>116</v>
      </c>
      <c r="C32" s="18">
        <v>47</v>
      </c>
      <c r="D32" s="18">
        <v>1</v>
      </c>
      <c r="E32" s="18">
        <v>3</v>
      </c>
      <c r="F32" s="18">
        <v>14</v>
      </c>
      <c r="G32" s="18"/>
      <c r="H32" s="18">
        <v>1</v>
      </c>
      <c r="I32" s="18"/>
      <c r="J32" s="18">
        <v>3</v>
      </c>
      <c r="K32" s="18"/>
      <c r="L32" s="18">
        <v>1</v>
      </c>
      <c r="M32" s="18">
        <v>3</v>
      </c>
      <c r="N32" s="18"/>
      <c r="O32" s="18">
        <v>4</v>
      </c>
      <c r="P32" s="18">
        <v>2</v>
      </c>
      <c r="Q32" s="18"/>
      <c r="R32" s="18"/>
      <c r="S32" s="18">
        <v>1</v>
      </c>
      <c r="T32" s="18">
        <v>6</v>
      </c>
      <c r="U32" s="18"/>
      <c r="V32" s="18">
        <v>15</v>
      </c>
      <c r="W32" s="18"/>
      <c r="X32" s="18">
        <v>3</v>
      </c>
      <c r="Y32" s="18"/>
      <c r="Z32" s="18">
        <v>3</v>
      </c>
      <c r="AA32" s="18">
        <v>2</v>
      </c>
      <c r="AB32" s="18"/>
      <c r="AC32" s="18"/>
      <c r="AD32" s="18"/>
      <c r="AE32" s="18"/>
      <c r="AF32" s="18">
        <v>3</v>
      </c>
      <c r="AG32" s="18">
        <v>1</v>
      </c>
      <c r="AH32" s="18"/>
      <c r="AI32" s="18"/>
      <c r="AJ32" s="18"/>
      <c r="AK32" s="18"/>
      <c r="AL32" s="18">
        <v>2</v>
      </c>
      <c r="AM32" s="18"/>
      <c r="AN32" s="18"/>
      <c r="AO32" s="18">
        <v>1</v>
      </c>
      <c r="AP32" s="18"/>
      <c r="AQ32" s="18"/>
      <c r="AR32" s="18"/>
      <c r="AS32" s="18"/>
      <c r="AT32" s="18"/>
      <c r="AU32" s="18"/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89</v>
      </c>
      <c r="C33" s="18">
        <v>21</v>
      </c>
      <c r="D33" s="18">
        <v>2</v>
      </c>
      <c r="E33" s="18">
        <v>4</v>
      </c>
      <c r="F33" s="18">
        <v>5</v>
      </c>
      <c r="G33" s="18"/>
      <c r="H33" s="18"/>
      <c r="I33" s="18"/>
      <c r="J33" s="18">
        <v>1</v>
      </c>
      <c r="K33" s="18"/>
      <c r="L33" s="18">
        <v>1</v>
      </c>
      <c r="M33" s="18"/>
      <c r="N33" s="18">
        <v>1</v>
      </c>
      <c r="O33" s="18"/>
      <c r="P33" s="18">
        <v>1</v>
      </c>
      <c r="Q33" s="18"/>
      <c r="R33" s="18"/>
      <c r="S33" s="18">
        <v>1</v>
      </c>
      <c r="T33" s="18">
        <v>5</v>
      </c>
      <c r="U33" s="18">
        <v>6</v>
      </c>
      <c r="V33" s="18"/>
      <c r="W33" s="18">
        <v>9</v>
      </c>
      <c r="X33" s="18">
        <v>6</v>
      </c>
      <c r="Y33" s="18">
        <v>3</v>
      </c>
      <c r="Z33" s="18"/>
      <c r="AA33" s="18">
        <v>1</v>
      </c>
      <c r="AB33" s="18">
        <v>1</v>
      </c>
      <c r="AC33" s="18">
        <v>3</v>
      </c>
      <c r="AD33" s="18"/>
      <c r="AE33" s="18"/>
      <c r="AF33" s="18"/>
      <c r="AG33" s="18"/>
      <c r="AH33" s="18">
        <v>1</v>
      </c>
      <c r="AI33" s="18"/>
      <c r="AJ33" s="18"/>
      <c r="AK33" s="18"/>
      <c r="AL33" s="18"/>
      <c r="AM33" s="18"/>
      <c r="AN33" s="18">
        <v>1</v>
      </c>
      <c r="AO33" s="18"/>
      <c r="AP33" s="18"/>
      <c r="AQ33" s="18">
        <v>16</v>
      </c>
      <c r="AR33" s="18"/>
      <c r="AS33" s="18"/>
      <c r="AT33" s="18"/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49</v>
      </c>
      <c r="C34" s="18">
        <v>15</v>
      </c>
      <c r="D34" s="18">
        <v>1</v>
      </c>
      <c r="E34" s="18">
        <v>1</v>
      </c>
      <c r="F34" s="18">
        <v>2</v>
      </c>
      <c r="G34" s="18"/>
      <c r="H34" s="18">
        <v>1</v>
      </c>
      <c r="I34" s="18"/>
      <c r="J34" s="18"/>
      <c r="K34" s="18"/>
      <c r="L34" s="18"/>
      <c r="M34" s="18"/>
      <c r="N34" s="18"/>
      <c r="O34" s="18">
        <v>1</v>
      </c>
      <c r="P34" s="18">
        <v>2</v>
      </c>
      <c r="Q34" s="18"/>
      <c r="R34" s="18"/>
      <c r="S34" s="18"/>
      <c r="T34" s="18">
        <v>3</v>
      </c>
      <c r="U34" s="18">
        <v>3</v>
      </c>
      <c r="V34" s="18">
        <v>17</v>
      </c>
      <c r="W34" s="18"/>
      <c r="X34" s="18">
        <v>1</v>
      </c>
      <c r="Y34" s="18">
        <v>1</v>
      </c>
      <c r="Z34" s="18"/>
      <c r="AA34" s="18">
        <v>1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55</v>
      </c>
      <c r="C35" s="18">
        <v>20</v>
      </c>
      <c r="D35" s="18"/>
      <c r="E35" s="18">
        <v>6</v>
      </c>
      <c r="F35" s="18">
        <v>5</v>
      </c>
      <c r="G35" s="18">
        <v>2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v>2</v>
      </c>
      <c r="V35" s="18">
        <v>11</v>
      </c>
      <c r="W35" s="18">
        <v>5</v>
      </c>
      <c r="X35" s="18"/>
      <c r="Y35" s="18"/>
      <c r="Z35" s="18"/>
      <c r="AA35" s="18">
        <v>1</v>
      </c>
      <c r="AB35" s="18">
        <v>3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2936</v>
      </c>
      <c r="C36" s="14">
        <f t="shared" si="16"/>
        <v>1033</v>
      </c>
      <c r="D36" s="14">
        <f t="shared" si="16"/>
        <v>356</v>
      </c>
      <c r="E36" s="14">
        <f t="shared" si="16"/>
        <v>73</v>
      </c>
      <c r="F36" s="14">
        <f t="shared" si="16"/>
        <v>54</v>
      </c>
      <c r="G36" s="14">
        <f t="shared" si="16"/>
        <v>3</v>
      </c>
      <c r="H36" s="14">
        <f t="shared" si="16"/>
        <v>1</v>
      </c>
      <c r="I36" s="14">
        <f t="shared" si="16"/>
        <v>5</v>
      </c>
      <c r="J36" s="14">
        <f t="shared" si="16"/>
        <v>107</v>
      </c>
      <c r="K36" s="14">
        <f t="shared" si="16"/>
        <v>12</v>
      </c>
      <c r="L36" s="14">
        <f t="shared" si="16"/>
        <v>8</v>
      </c>
      <c r="M36" s="14">
        <f t="shared" si="16"/>
        <v>24</v>
      </c>
      <c r="N36" s="14">
        <f t="shared" si="16"/>
        <v>3</v>
      </c>
      <c r="O36" s="14">
        <f t="shared" si="16"/>
        <v>4</v>
      </c>
      <c r="P36" s="14">
        <f t="shared" si="16"/>
        <v>1</v>
      </c>
      <c r="Q36" s="14">
        <f t="shared" si="16"/>
        <v>1</v>
      </c>
      <c r="R36" s="14">
        <f t="shared" si="16"/>
        <v>4</v>
      </c>
      <c r="S36" s="14">
        <f t="shared" si="16"/>
        <v>2</v>
      </c>
      <c r="T36" s="14">
        <f t="shared" si="16"/>
        <v>3</v>
      </c>
      <c r="U36" s="14">
        <f t="shared" si="16"/>
        <v>2</v>
      </c>
      <c r="V36" s="14">
        <f t="shared" si="16"/>
        <v>0</v>
      </c>
      <c r="W36" s="14">
        <f t="shared" si="16"/>
        <v>1</v>
      </c>
      <c r="X36" s="14">
        <f t="shared" si="16"/>
        <v>3</v>
      </c>
      <c r="Y36" s="14">
        <f t="shared" si="16"/>
        <v>110</v>
      </c>
      <c r="Z36" s="14">
        <f t="shared" si="16"/>
        <v>170</v>
      </c>
      <c r="AA36" s="14">
        <f t="shared" si="16"/>
        <v>306</v>
      </c>
      <c r="AB36" s="14">
        <f t="shared" si="16"/>
        <v>124</v>
      </c>
      <c r="AC36" s="14">
        <f t="shared" si="16"/>
        <v>108</v>
      </c>
      <c r="AD36" s="14">
        <f t="shared" si="16"/>
        <v>45</v>
      </c>
      <c r="AE36" s="14">
        <f t="shared" si="16"/>
        <v>44</v>
      </c>
      <c r="AF36" s="14">
        <f t="shared" si="16"/>
        <v>45</v>
      </c>
      <c r="AG36" s="14">
        <f t="shared" si="16"/>
        <v>32</v>
      </c>
      <c r="AH36" s="14">
        <f aca="true" t="shared" si="17" ref="AH36:AZ36">SUM(AH37:AH43)</f>
        <v>86</v>
      </c>
      <c r="AI36" s="14">
        <f t="shared" si="17"/>
        <v>24</v>
      </c>
      <c r="AJ36" s="14">
        <f t="shared" si="17"/>
        <v>16</v>
      </c>
      <c r="AK36" s="14">
        <f t="shared" si="17"/>
        <v>2</v>
      </c>
      <c r="AL36" s="14">
        <f t="shared" si="17"/>
        <v>25</v>
      </c>
      <c r="AM36" s="14">
        <f t="shared" si="17"/>
        <v>11</v>
      </c>
      <c r="AN36" s="14">
        <f t="shared" si="17"/>
        <v>8</v>
      </c>
      <c r="AO36" s="14">
        <f t="shared" si="17"/>
        <v>5</v>
      </c>
      <c r="AP36" s="14">
        <f t="shared" si="17"/>
        <v>10</v>
      </c>
      <c r="AQ36" s="14">
        <f t="shared" si="17"/>
        <v>10</v>
      </c>
      <c r="AR36" s="14">
        <f t="shared" si="17"/>
        <v>1</v>
      </c>
      <c r="AS36" s="14">
        <f t="shared" si="17"/>
        <v>7</v>
      </c>
      <c r="AT36" s="14">
        <f t="shared" si="17"/>
        <v>8</v>
      </c>
      <c r="AU36" s="14">
        <f t="shared" si="17"/>
        <v>14</v>
      </c>
      <c r="AV36" s="14">
        <f t="shared" si="17"/>
        <v>7</v>
      </c>
      <c r="AW36" s="15">
        <f t="shared" si="17"/>
        <v>1</v>
      </c>
      <c r="AX36" s="14">
        <f t="shared" si="17"/>
        <v>14</v>
      </c>
      <c r="AY36" s="14">
        <f t="shared" si="17"/>
        <v>2</v>
      </c>
      <c r="AZ36" s="15">
        <f t="shared" si="17"/>
        <v>1</v>
      </c>
    </row>
    <row r="37" spans="1:52" ht="13.5">
      <c r="A37" s="16" t="s">
        <v>83</v>
      </c>
      <c r="B37" s="17">
        <f aca="true" t="shared" si="18" ref="B37:B43">SUM(C37:AZ37)</f>
        <v>492</v>
      </c>
      <c r="C37" s="18">
        <v>160</v>
      </c>
      <c r="D37" s="18">
        <v>95</v>
      </c>
      <c r="E37" s="18">
        <v>27</v>
      </c>
      <c r="F37" s="18">
        <v>8</v>
      </c>
      <c r="G37" s="18"/>
      <c r="H37" s="18"/>
      <c r="I37" s="18"/>
      <c r="J37" s="18">
        <v>11</v>
      </c>
      <c r="K37" s="18">
        <v>2</v>
      </c>
      <c r="L37" s="18">
        <v>1</v>
      </c>
      <c r="M37" s="18">
        <v>4</v>
      </c>
      <c r="N37" s="18"/>
      <c r="O37" s="18">
        <v>1</v>
      </c>
      <c r="P37" s="18">
        <v>1</v>
      </c>
      <c r="Q37" s="18"/>
      <c r="R37" s="18">
        <v>1</v>
      </c>
      <c r="S37" s="18">
        <v>2</v>
      </c>
      <c r="T37" s="18"/>
      <c r="U37" s="18"/>
      <c r="V37" s="18"/>
      <c r="W37" s="18">
        <v>1</v>
      </c>
      <c r="X37" s="18"/>
      <c r="Y37" s="18"/>
      <c r="Z37" s="18">
        <v>68</v>
      </c>
      <c r="AA37" s="18">
        <v>58</v>
      </c>
      <c r="AB37" s="18">
        <v>10</v>
      </c>
      <c r="AC37" s="18">
        <v>6</v>
      </c>
      <c r="AD37" s="18"/>
      <c r="AE37" s="18">
        <v>4</v>
      </c>
      <c r="AF37" s="18">
        <v>4</v>
      </c>
      <c r="AG37" s="18"/>
      <c r="AH37" s="18">
        <v>7</v>
      </c>
      <c r="AI37" s="18">
        <v>1</v>
      </c>
      <c r="AJ37" s="18">
        <v>1</v>
      </c>
      <c r="AK37" s="18"/>
      <c r="AL37" s="18">
        <v>6</v>
      </c>
      <c r="AM37" s="18">
        <v>2</v>
      </c>
      <c r="AN37" s="18"/>
      <c r="AO37" s="18">
        <v>2</v>
      </c>
      <c r="AP37" s="18"/>
      <c r="AQ37" s="18">
        <v>2</v>
      </c>
      <c r="AR37" s="18"/>
      <c r="AS37" s="18">
        <v>1</v>
      </c>
      <c r="AT37" s="18">
        <v>3</v>
      </c>
      <c r="AU37" s="18">
        <v>1</v>
      </c>
      <c r="AV37" s="18">
        <v>1</v>
      </c>
      <c r="AW37" s="19"/>
      <c r="AX37" s="18"/>
      <c r="AY37" s="18"/>
      <c r="AZ37" s="19">
        <v>1</v>
      </c>
    </row>
    <row r="38" spans="1:52" ht="13.5">
      <c r="A38" s="16" t="s">
        <v>84</v>
      </c>
      <c r="B38" s="17">
        <f t="shared" si="18"/>
        <v>612</v>
      </c>
      <c r="C38" s="18">
        <v>282</v>
      </c>
      <c r="D38" s="18">
        <v>56</v>
      </c>
      <c r="E38" s="18">
        <v>5</v>
      </c>
      <c r="F38" s="18">
        <v>14</v>
      </c>
      <c r="G38" s="18">
        <v>1</v>
      </c>
      <c r="H38" s="18"/>
      <c r="I38" s="18">
        <v>2</v>
      </c>
      <c r="J38" s="18">
        <v>7</v>
      </c>
      <c r="K38" s="18">
        <v>4</v>
      </c>
      <c r="L38" s="18">
        <v>4</v>
      </c>
      <c r="M38" s="18">
        <v>9</v>
      </c>
      <c r="N38" s="18">
        <v>2</v>
      </c>
      <c r="O38" s="18">
        <v>3</v>
      </c>
      <c r="P38" s="18"/>
      <c r="Q38" s="18"/>
      <c r="R38" s="18">
        <v>1</v>
      </c>
      <c r="S38" s="18"/>
      <c r="T38" s="18"/>
      <c r="U38" s="18">
        <v>1</v>
      </c>
      <c r="V38" s="18"/>
      <c r="W38" s="18"/>
      <c r="X38" s="18"/>
      <c r="Y38" s="18">
        <v>68</v>
      </c>
      <c r="Z38" s="18"/>
      <c r="AA38" s="18">
        <v>91</v>
      </c>
      <c r="AB38" s="18">
        <v>6</v>
      </c>
      <c r="AC38" s="18">
        <v>12</v>
      </c>
      <c r="AD38" s="18"/>
      <c r="AE38" s="18">
        <v>11</v>
      </c>
      <c r="AF38" s="18">
        <v>6</v>
      </c>
      <c r="AG38" s="18">
        <v>3</v>
      </c>
      <c r="AH38" s="18">
        <v>12</v>
      </c>
      <c r="AI38" s="18"/>
      <c r="AJ38" s="18">
        <v>3</v>
      </c>
      <c r="AK38" s="18"/>
      <c r="AL38" s="18">
        <v>2</v>
      </c>
      <c r="AM38" s="18"/>
      <c r="AN38" s="18"/>
      <c r="AO38" s="18"/>
      <c r="AP38" s="18"/>
      <c r="AQ38" s="18">
        <v>1</v>
      </c>
      <c r="AR38" s="18"/>
      <c r="AS38" s="18"/>
      <c r="AT38" s="18"/>
      <c r="AU38" s="18">
        <v>2</v>
      </c>
      <c r="AV38" s="18">
        <v>1</v>
      </c>
      <c r="AW38" s="19"/>
      <c r="AX38" s="18">
        <v>2</v>
      </c>
      <c r="AY38" s="18">
        <v>1</v>
      </c>
      <c r="AZ38" s="19"/>
    </row>
    <row r="39" spans="1:52" ht="13.5">
      <c r="A39" s="16" t="s">
        <v>85</v>
      </c>
      <c r="B39" s="17">
        <f t="shared" si="18"/>
        <v>880</v>
      </c>
      <c r="C39" s="18">
        <v>321</v>
      </c>
      <c r="D39" s="18">
        <v>137</v>
      </c>
      <c r="E39" s="18">
        <v>29</v>
      </c>
      <c r="F39" s="18">
        <v>17</v>
      </c>
      <c r="G39" s="18">
        <v>2</v>
      </c>
      <c r="H39" s="18"/>
      <c r="I39" s="18"/>
      <c r="J39" s="18">
        <v>36</v>
      </c>
      <c r="K39" s="18">
        <v>2</v>
      </c>
      <c r="L39" s="18">
        <v>3</v>
      </c>
      <c r="M39" s="18">
        <v>5</v>
      </c>
      <c r="N39" s="18"/>
      <c r="O39" s="18"/>
      <c r="P39" s="18"/>
      <c r="Q39" s="18">
        <v>1</v>
      </c>
      <c r="R39" s="18"/>
      <c r="S39" s="18"/>
      <c r="T39" s="18">
        <v>2</v>
      </c>
      <c r="U39" s="18">
        <v>1</v>
      </c>
      <c r="V39" s="18"/>
      <c r="W39" s="18"/>
      <c r="X39" s="18">
        <v>1</v>
      </c>
      <c r="Y39" s="18">
        <v>21</v>
      </c>
      <c r="Z39" s="18">
        <v>58</v>
      </c>
      <c r="AA39" s="18"/>
      <c r="AB39" s="18">
        <v>81</v>
      </c>
      <c r="AC39" s="18">
        <v>40</v>
      </c>
      <c r="AD39" s="18">
        <v>11</v>
      </c>
      <c r="AE39" s="18">
        <v>10</v>
      </c>
      <c r="AF39" s="18">
        <v>22</v>
      </c>
      <c r="AG39" s="18">
        <v>15</v>
      </c>
      <c r="AH39" s="18">
        <v>20</v>
      </c>
      <c r="AI39" s="18">
        <v>3</v>
      </c>
      <c r="AJ39" s="18">
        <v>5</v>
      </c>
      <c r="AK39" s="18"/>
      <c r="AL39" s="18">
        <v>8</v>
      </c>
      <c r="AM39" s="18">
        <v>3</v>
      </c>
      <c r="AN39" s="18">
        <v>3</v>
      </c>
      <c r="AO39" s="18">
        <v>3</v>
      </c>
      <c r="AP39" s="18">
        <v>2</v>
      </c>
      <c r="AQ39" s="18">
        <v>4</v>
      </c>
      <c r="AR39" s="18">
        <v>1</v>
      </c>
      <c r="AS39" s="18">
        <v>2</v>
      </c>
      <c r="AT39" s="18"/>
      <c r="AU39" s="18"/>
      <c r="AV39" s="18">
        <v>4</v>
      </c>
      <c r="AW39" s="19"/>
      <c r="AX39" s="18">
        <v>7</v>
      </c>
      <c r="AY39" s="18"/>
      <c r="AZ39" s="19"/>
    </row>
    <row r="40" spans="1:52" ht="13.5">
      <c r="A40" s="16" t="s">
        <v>86</v>
      </c>
      <c r="B40" s="17">
        <f t="shared" si="18"/>
        <v>368</v>
      </c>
      <c r="C40" s="18">
        <v>109</v>
      </c>
      <c r="D40" s="18">
        <v>45</v>
      </c>
      <c r="E40" s="18">
        <v>1</v>
      </c>
      <c r="F40" s="18">
        <v>6</v>
      </c>
      <c r="G40" s="18"/>
      <c r="H40" s="18"/>
      <c r="I40" s="18">
        <v>2</v>
      </c>
      <c r="J40" s="18">
        <v>11</v>
      </c>
      <c r="K40" s="18">
        <v>2</v>
      </c>
      <c r="L40" s="18"/>
      <c r="M40" s="18">
        <v>3</v>
      </c>
      <c r="N40" s="18"/>
      <c r="O40" s="18"/>
      <c r="P40" s="18"/>
      <c r="Q40" s="18"/>
      <c r="R40" s="18">
        <v>2</v>
      </c>
      <c r="S40" s="18"/>
      <c r="T40" s="18"/>
      <c r="U40" s="18"/>
      <c r="V40" s="18"/>
      <c r="W40" s="18"/>
      <c r="X40" s="18"/>
      <c r="Y40" s="18">
        <v>11</v>
      </c>
      <c r="Z40" s="18">
        <v>26</v>
      </c>
      <c r="AA40" s="18">
        <v>85</v>
      </c>
      <c r="AB40" s="18"/>
      <c r="AC40" s="18">
        <v>21</v>
      </c>
      <c r="AD40" s="18">
        <v>5</v>
      </c>
      <c r="AE40" s="18">
        <v>2</v>
      </c>
      <c r="AF40" s="18">
        <v>1</v>
      </c>
      <c r="AG40" s="18">
        <v>5</v>
      </c>
      <c r="AH40" s="18">
        <v>3</v>
      </c>
      <c r="AI40" s="18">
        <v>8</v>
      </c>
      <c r="AJ40" s="18">
        <v>3</v>
      </c>
      <c r="AK40" s="18"/>
      <c r="AL40" s="18">
        <v>6</v>
      </c>
      <c r="AM40" s="18">
        <v>1</v>
      </c>
      <c r="AN40" s="18"/>
      <c r="AO40" s="18"/>
      <c r="AP40" s="18">
        <v>2</v>
      </c>
      <c r="AQ40" s="18"/>
      <c r="AR40" s="18"/>
      <c r="AS40" s="18">
        <v>1</v>
      </c>
      <c r="AT40" s="18">
        <v>2</v>
      </c>
      <c r="AU40" s="18">
        <v>4</v>
      </c>
      <c r="AV40" s="18">
        <v>1</v>
      </c>
      <c r="AW40" s="19"/>
      <c r="AX40" s="18"/>
      <c r="AY40" s="18"/>
      <c r="AZ40" s="19"/>
    </row>
    <row r="41" spans="1:52" ht="13.5">
      <c r="A41" s="40" t="s">
        <v>87</v>
      </c>
      <c r="B41" s="17">
        <f t="shared" si="18"/>
        <v>273</v>
      </c>
      <c r="C41" s="18">
        <v>75</v>
      </c>
      <c r="D41" s="18">
        <v>16</v>
      </c>
      <c r="E41" s="18">
        <v>10</v>
      </c>
      <c r="F41" s="18">
        <v>6</v>
      </c>
      <c r="G41" s="18"/>
      <c r="H41" s="18">
        <v>1</v>
      </c>
      <c r="I41" s="18">
        <v>1</v>
      </c>
      <c r="J41" s="18">
        <v>17</v>
      </c>
      <c r="K41" s="18"/>
      <c r="L41" s="18"/>
      <c r="M41" s="18">
        <v>3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>
        <v>2</v>
      </c>
      <c r="Y41" s="18">
        <v>6</v>
      </c>
      <c r="Z41" s="18">
        <v>6</v>
      </c>
      <c r="AA41" s="18">
        <v>49</v>
      </c>
      <c r="AB41" s="18">
        <v>18</v>
      </c>
      <c r="AC41" s="18"/>
      <c r="AD41" s="18">
        <v>24</v>
      </c>
      <c r="AE41" s="18">
        <v>10</v>
      </c>
      <c r="AF41" s="18">
        <v>5</v>
      </c>
      <c r="AG41" s="18">
        <v>5</v>
      </c>
      <c r="AH41" s="18">
        <v>6</v>
      </c>
      <c r="AI41" s="18">
        <v>1</v>
      </c>
      <c r="AJ41" s="18">
        <v>2</v>
      </c>
      <c r="AK41" s="18">
        <v>2</v>
      </c>
      <c r="AL41" s="18"/>
      <c r="AM41" s="18">
        <v>3</v>
      </c>
      <c r="AN41" s="18"/>
      <c r="AO41" s="18"/>
      <c r="AP41" s="18">
        <v>1</v>
      </c>
      <c r="AQ41" s="18"/>
      <c r="AR41" s="18"/>
      <c r="AS41" s="18"/>
      <c r="AT41" s="18">
        <v>2</v>
      </c>
      <c r="AU41" s="18">
        <v>2</v>
      </c>
      <c r="AV41" s="18"/>
      <c r="AW41" s="19"/>
      <c r="AX41" s="18"/>
      <c r="AY41" s="18"/>
      <c r="AZ41" s="19"/>
    </row>
    <row r="42" spans="1:52" ht="13.5">
      <c r="A42" s="40" t="s">
        <v>88</v>
      </c>
      <c r="B42" s="17">
        <f t="shared" si="18"/>
        <v>180</v>
      </c>
      <c r="C42" s="18">
        <v>38</v>
      </c>
      <c r="D42" s="18">
        <v>6</v>
      </c>
      <c r="E42" s="18"/>
      <c r="F42" s="18">
        <v>2</v>
      </c>
      <c r="G42" s="18"/>
      <c r="H42" s="18"/>
      <c r="I42" s="18"/>
      <c r="J42" s="18">
        <v>21</v>
      </c>
      <c r="K42" s="18">
        <v>1</v>
      </c>
      <c r="L42" s="18"/>
      <c r="M42" s="18"/>
      <c r="N42" s="18">
        <v>1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4</v>
      </c>
      <c r="Z42" s="18">
        <v>9</v>
      </c>
      <c r="AA42" s="18">
        <v>18</v>
      </c>
      <c r="AB42" s="18">
        <v>5</v>
      </c>
      <c r="AC42" s="18">
        <v>16</v>
      </c>
      <c r="AD42" s="18"/>
      <c r="AE42" s="18">
        <v>7</v>
      </c>
      <c r="AF42" s="18">
        <v>4</v>
      </c>
      <c r="AG42" s="18">
        <v>2</v>
      </c>
      <c r="AH42" s="18">
        <v>20</v>
      </c>
      <c r="AI42" s="18">
        <v>9</v>
      </c>
      <c r="AJ42" s="18">
        <v>1</v>
      </c>
      <c r="AK42" s="18"/>
      <c r="AL42" s="18">
        <v>1</v>
      </c>
      <c r="AM42" s="18">
        <v>1</v>
      </c>
      <c r="AN42" s="18">
        <v>2</v>
      </c>
      <c r="AO42" s="18"/>
      <c r="AP42" s="18">
        <v>4</v>
      </c>
      <c r="AQ42" s="18">
        <v>3</v>
      </c>
      <c r="AR42" s="18"/>
      <c r="AS42" s="18"/>
      <c r="AT42" s="18"/>
      <c r="AU42" s="18">
        <v>1</v>
      </c>
      <c r="AV42" s="18"/>
      <c r="AW42" s="18"/>
      <c r="AX42" s="18">
        <v>3</v>
      </c>
      <c r="AY42" s="18">
        <v>1</v>
      </c>
      <c r="AZ42" s="19"/>
    </row>
    <row r="43" spans="1:53" s="4" customFormat="1" ht="12.75" customHeight="1">
      <c r="A43" s="37" t="s">
        <v>89</v>
      </c>
      <c r="B43" s="38">
        <f t="shared" si="18"/>
        <v>131</v>
      </c>
      <c r="C43" s="32">
        <v>48</v>
      </c>
      <c r="D43" s="32">
        <v>1</v>
      </c>
      <c r="E43" s="32">
        <v>1</v>
      </c>
      <c r="F43" s="32">
        <v>1</v>
      </c>
      <c r="G43" s="32"/>
      <c r="H43" s="32"/>
      <c r="I43" s="32"/>
      <c r="J43" s="32">
        <v>4</v>
      </c>
      <c r="K43" s="32">
        <v>1</v>
      </c>
      <c r="L43" s="32"/>
      <c r="M43" s="32"/>
      <c r="N43" s="32"/>
      <c r="O43" s="32"/>
      <c r="P43" s="32"/>
      <c r="Q43" s="32"/>
      <c r="R43" s="32"/>
      <c r="S43" s="32"/>
      <c r="T43" s="32">
        <v>1</v>
      </c>
      <c r="U43" s="32"/>
      <c r="V43" s="32"/>
      <c r="W43" s="32"/>
      <c r="X43" s="32"/>
      <c r="Y43" s="32"/>
      <c r="Z43" s="32">
        <v>3</v>
      </c>
      <c r="AA43" s="32">
        <v>5</v>
      </c>
      <c r="AB43" s="32">
        <v>4</v>
      </c>
      <c r="AC43" s="32">
        <v>13</v>
      </c>
      <c r="AD43" s="32">
        <v>5</v>
      </c>
      <c r="AE43" s="32"/>
      <c r="AF43" s="32">
        <v>3</v>
      </c>
      <c r="AG43" s="32">
        <v>2</v>
      </c>
      <c r="AH43" s="32">
        <v>18</v>
      </c>
      <c r="AI43" s="32">
        <v>2</v>
      </c>
      <c r="AJ43" s="32">
        <v>1</v>
      </c>
      <c r="AK43" s="32"/>
      <c r="AL43" s="32">
        <v>2</v>
      </c>
      <c r="AM43" s="32">
        <v>1</v>
      </c>
      <c r="AN43" s="32">
        <v>3</v>
      </c>
      <c r="AO43" s="32"/>
      <c r="AP43" s="32">
        <v>1</v>
      </c>
      <c r="AQ43" s="32"/>
      <c r="AR43" s="32"/>
      <c r="AS43" s="32">
        <v>3</v>
      </c>
      <c r="AT43" s="32">
        <v>1</v>
      </c>
      <c r="AU43" s="32">
        <v>4</v>
      </c>
      <c r="AV43" s="32"/>
      <c r="AW43" s="32">
        <v>1</v>
      </c>
      <c r="AX43" s="32">
        <v>2</v>
      </c>
      <c r="AY43" s="32"/>
      <c r="AZ43" s="33"/>
      <c r="BA43" s="46"/>
    </row>
    <row r="44" spans="1:52" ht="13.5">
      <c r="A44" s="39" t="s">
        <v>90</v>
      </c>
      <c r="B44" s="13">
        <f aca="true" t="shared" si="19" ref="B44:AG44">SUM(B45:B46)</f>
        <v>468</v>
      </c>
      <c r="C44" s="14">
        <f t="shared" si="19"/>
        <v>111</v>
      </c>
      <c r="D44" s="14">
        <f t="shared" si="19"/>
        <v>25</v>
      </c>
      <c r="E44" s="14">
        <f t="shared" si="19"/>
        <v>7</v>
      </c>
      <c r="F44" s="14">
        <f t="shared" si="19"/>
        <v>10</v>
      </c>
      <c r="G44" s="14">
        <f t="shared" si="19"/>
        <v>4</v>
      </c>
      <c r="H44" s="14">
        <f t="shared" si="19"/>
        <v>0</v>
      </c>
      <c r="I44" s="14">
        <f t="shared" si="19"/>
        <v>0</v>
      </c>
      <c r="J44" s="14">
        <f t="shared" si="19"/>
        <v>9</v>
      </c>
      <c r="K44" s="14">
        <f t="shared" si="19"/>
        <v>0</v>
      </c>
      <c r="L44" s="14">
        <f t="shared" si="19"/>
        <v>1</v>
      </c>
      <c r="M44" s="14">
        <f t="shared" si="19"/>
        <v>2</v>
      </c>
      <c r="N44" s="14">
        <f t="shared" si="19"/>
        <v>1</v>
      </c>
      <c r="O44" s="14">
        <f t="shared" si="19"/>
        <v>0</v>
      </c>
      <c r="P44" s="14">
        <f t="shared" si="19"/>
        <v>1</v>
      </c>
      <c r="Q44" s="14">
        <f t="shared" si="19"/>
        <v>0</v>
      </c>
      <c r="R44" s="14">
        <f t="shared" si="19"/>
        <v>1</v>
      </c>
      <c r="S44" s="14">
        <f t="shared" si="19"/>
        <v>0</v>
      </c>
      <c r="T44" s="14">
        <f t="shared" si="19"/>
        <v>0</v>
      </c>
      <c r="U44" s="14">
        <f t="shared" si="19"/>
        <v>1</v>
      </c>
      <c r="V44" s="14">
        <f t="shared" si="19"/>
        <v>0</v>
      </c>
      <c r="W44" s="14">
        <f t="shared" si="19"/>
        <v>0</v>
      </c>
      <c r="X44" s="14">
        <f t="shared" si="19"/>
        <v>0</v>
      </c>
      <c r="Y44" s="14">
        <f t="shared" si="19"/>
        <v>6</v>
      </c>
      <c r="Z44" s="14">
        <f t="shared" si="19"/>
        <v>5</v>
      </c>
      <c r="AA44" s="14">
        <f t="shared" si="19"/>
        <v>15</v>
      </c>
      <c r="AB44" s="14">
        <f t="shared" si="19"/>
        <v>1</v>
      </c>
      <c r="AC44" s="14">
        <f t="shared" si="19"/>
        <v>14</v>
      </c>
      <c r="AD44" s="14">
        <f t="shared" si="19"/>
        <v>10</v>
      </c>
      <c r="AE44" s="14">
        <f t="shared" si="19"/>
        <v>21</v>
      </c>
      <c r="AF44" s="14">
        <f t="shared" si="19"/>
        <v>18</v>
      </c>
      <c r="AG44" s="14">
        <f t="shared" si="19"/>
        <v>20</v>
      </c>
      <c r="AH44" s="14">
        <f aca="true" t="shared" si="20" ref="AH44:AZ44">SUM(AH45:AH46)</f>
        <v>26</v>
      </c>
      <c r="AI44" s="14">
        <f t="shared" si="20"/>
        <v>18</v>
      </c>
      <c r="AJ44" s="14">
        <f t="shared" si="20"/>
        <v>40</v>
      </c>
      <c r="AK44" s="14">
        <f t="shared" si="20"/>
        <v>0</v>
      </c>
      <c r="AL44" s="14">
        <f t="shared" si="20"/>
        <v>38</v>
      </c>
      <c r="AM44" s="14">
        <f t="shared" si="20"/>
        <v>7</v>
      </c>
      <c r="AN44" s="14">
        <f t="shared" si="20"/>
        <v>3</v>
      </c>
      <c r="AO44" s="14">
        <f t="shared" si="20"/>
        <v>5</v>
      </c>
      <c r="AP44" s="14">
        <f t="shared" si="20"/>
        <v>0</v>
      </c>
      <c r="AQ44" s="14">
        <f t="shared" si="20"/>
        <v>26</v>
      </c>
      <c r="AR44" s="14">
        <f t="shared" si="20"/>
        <v>0</v>
      </c>
      <c r="AS44" s="14">
        <f t="shared" si="20"/>
        <v>7</v>
      </c>
      <c r="AT44" s="14">
        <f t="shared" si="20"/>
        <v>2</v>
      </c>
      <c r="AU44" s="14">
        <f t="shared" si="20"/>
        <v>5</v>
      </c>
      <c r="AV44" s="14">
        <f t="shared" si="20"/>
        <v>3</v>
      </c>
      <c r="AW44" s="14">
        <f t="shared" si="20"/>
        <v>0</v>
      </c>
      <c r="AX44" s="14">
        <f t="shared" si="20"/>
        <v>3</v>
      </c>
      <c r="AY44" s="14">
        <f t="shared" si="20"/>
        <v>2</v>
      </c>
      <c r="AZ44" s="15">
        <f t="shared" si="20"/>
        <v>0</v>
      </c>
    </row>
    <row r="45" spans="1:52" ht="13.5">
      <c r="A45" s="40" t="s">
        <v>91</v>
      </c>
      <c r="B45" s="17">
        <f>SUM(C45:AZ45)</f>
        <v>231</v>
      </c>
      <c r="C45" s="18">
        <v>58</v>
      </c>
      <c r="D45" s="18">
        <v>6</v>
      </c>
      <c r="E45" s="18">
        <v>3</v>
      </c>
      <c r="F45" s="18">
        <v>9</v>
      </c>
      <c r="G45" s="18">
        <v>4</v>
      </c>
      <c r="H45" s="18"/>
      <c r="I45" s="18"/>
      <c r="J45" s="18">
        <v>4</v>
      </c>
      <c r="K45" s="18"/>
      <c r="L45" s="18"/>
      <c r="M45" s="18">
        <v>1</v>
      </c>
      <c r="N45" s="18">
        <v>1</v>
      </c>
      <c r="O45" s="18"/>
      <c r="P45" s="18"/>
      <c r="Q45" s="18"/>
      <c r="R45" s="18"/>
      <c r="S45" s="18"/>
      <c r="T45" s="18"/>
      <c r="U45" s="18">
        <v>1</v>
      </c>
      <c r="V45" s="18"/>
      <c r="W45" s="18"/>
      <c r="X45" s="18"/>
      <c r="Y45" s="18">
        <v>5</v>
      </c>
      <c r="Z45" s="18">
        <v>4</v>
      </c>
      <c r="AA45" s="18">
        <v>5</v>
      </c>
      <c r="AB45" s="18"/>
      <c r="AC45" s="18">
        <v>12</v>
      </c>
      <c r="AD45" s="18">
        <v>6</v>
      </c>
      <c r="AE45" s="18">
        <v>12</v>
      </c>
      <c r="AF45" s="18"/>
      <c r="AG45" s="18">
        <v>20</v>
      </c>
      <c r="AH45" s="18">
        <v>21</v>
      </c>
      <c r="AI45" s="18">
        <v>9</v>
      </c>
      <c r="AJ45" s="18">
        <v>18</v>
      </c>
      <c r="AK45" s="18"/>
      <c r="AL45" s="18">
        <v>13</v>
      </c>
      <c r="AM45" s="18">
        <v>5</v>
      </c>
      <c r="AN45" s="18"/>
      <c r="AO45" s="18">
        <v>3</v>
      </c>
      <c r="AP45" s="18"/>
      <c r="AQ45" s="18">
        <v>3</v>
      </c>
      <c r="AR45" s="18"/>
      <c r="AS45" s="18"/>
      <c r="AT45" s="18"/>
      <c r="AU45" s="18">
        <v>4</v>
      </c>
      <c r="AV45" s="18">
        <v>1</v>
      </c>
      <c r="AW45" s="18"/>
      <c r="AX45" s="18">
        <v>2</v>
      </c>
      <c r="AY45" s="18">
        <v>1</v>
      </c>
      <c r="AZ45" s="19"/>
    </row>
    <row r="46" spans="1:52" ht="13.5">
      <c r="A46" s="37" t="s">
        <v>92</v>
      </c>
      <c r="B46" s="17">
        <f>SUM(C46:AZ46)</f>
        <v>237</v>
      </c>
      <c r="C46" s="18">
        <v>53</v>
      </c>
      <c r="D46" s="18">
        <v>19</v>
      </c>
      <c r="E46" s="18">
        <v>4</v>
      </c>
      <c r="F46" s="18">
        <v>1</v>
      </c>
      <c r="G46" s="18"/>
      <c r="H46" s="18"/>
      <c r="I46" s="18"/>
      <c r="J46" s="18">
        <v>5</v>
      </c>
      <c r="K46" s="18"/>
      <c r="L46" s="18">
        <v>1</v>
      </c>
      <c r="M46" s="18">
        <v>1</v>
      </c>
      <c r="N46" s="18"/>
      <c r="O46" s="18"/>
      <c r="P46" s="18">
        <v>1</v>
      </c>
      <c r="Q46" s="18"/>
      <c r="R46" s="18">
        <v>1</v>
      </c>
      <c r="S46" s="18"/>
      <c r="T46" s="18"/>
      <c r="U46" s="18"/>
      <c r="V46" s="18"/>
      <c r="W46" s="18"/>
      <c r="X46" s="18"/>
      <c r="Y46" s="18">
        <v>1</v>
      </c>
      <c r="Z46" s="18">
        <v>1</v>
      </c>
      <c r="AA46" s="18">
        <v>10</v>
      </c>
      <c r="AB46" s="18">
        <v>1</v>
      </c>
      <c r="AC46" s="18">
        <v>2</v>
      </c>
      <c r="AD46" s="18">
        <v>4</v>
      </c>
      <c r="AE46" s="18">
        <v>9</v>
      </c>
      <c r="AF46" s="18">
        <v>18</v>
      </c>
      <c r="AG46" s="18"/>
      <c r="AH46" s="18">
        <v>5</v>
      </c>
      <c r="AI46" s="18">
        <v>9</v>
      </c>
      <c r="AJ46" s="18">
        <v>22</v>
      </c>
      <c r="AK46" s="18"/>
      <c r="AL46" s="18">
        <v>25</v>
      </c>
      <c r="AM46" s="18">
        <v>2</v>
      </c>
      <c r="AN46" s="18">
        <v>3</v>
      </c>
      <c r="AO46" s="18">
        <v>2</v>
      </c>
      <c r="AP46" s="18"/>
      <c r="AQ46" s="18">
        <v>23</v>
      </c>
      <c r="AR46" s="18"/>
      <c r="AS46" s="18">
        <v>7</v>
      </c>
      <c r="AT46" s="18">
        <v>2</v>
      </c>
      <c r="AU46" s="18">
        <v>1</v>
      </c>
      <c r="AV46" s="18">
        <v>2</v>
      </c>
      <c r="AW46" s="18"/>
      <c r="AX46" s="18">
        <v>1</v>
      </c>
      <c r="AY46" s="18">
        <v>1</v>
      </c>
      <c r="AZ46" s="19"/>
    </row>
    <row r="47" spans="1:52" ht="13.5">
      <c r="A47" s="39" t="s">
        <v>93</v>
      </c>
      <c r="B47" s="13">
        <f aca="true" t="shared" si="21" ref="B47:AG47">SUM(B48:B51)</f>
        <v>1110</v>
      </c>
      <c r="C47" s="14">
        <f t="shared" si="21"/>
        <v>324</v>
      </c>
      <c r="D47" s="14">
        <f t="shared" si="21"/>
        <v>31</v>
      </c>
      <c r="E47" s="14">
        <f t="shared" si="21"/>
        <v>19</v>
      </c>
      <c r="F47" s="14">
        <f t="shared" si="21"/>
        <v>11</v>
      </c>
      <c r="G47" s="14">
        <f t="shared" si="21"/>
        <v>2</v>
      </c>
      <c r="H47" s="14">
        <f t="shared" si="21"/>
        <v>0</v>
      </c>
      <c r="I47" s="14">
        <f t="shared" si="21"/>
        <v>1</v>
      </c>
      <c r="J47" s="14">
        <f t="shared" si="21"/>
        <v>73</v>
      </c>
      <c r="K47" s="14">
        <f t="shared" si="21"/>
        <v>4</v>
      </c>
      <c r="L47" s="14">
        <f t="shared" si="21"/>
        <v>2</v>
      </c>
      <c r="M47" s="14">
        <f t="shared" si="21"/>
        <v>5</v>
      </c>
      <c r="N47" s="14">
        <f t="shared" si="21"/>
        <v>0</v>
      </c>
      <c r="O47" s="14">
        <f t="shared" si="21"/>
        <v>0</v>
      </c>
      <c r="P47" s="14">
        <f t="shared" si="21"/>
        <v>0</v>
      </c>
      <c r="Q47" s="14">
        <f t="shared" si="21"/>
        <v>0</v>
      </c>
      <c r="R47" s="14">
        <f t="shared" si="21"/>
        <v>3</v>
      </c>
      <c r="S47" s="14">
        <f t="shared" si="21"/>
        <v>0</v>
      </c>
      <c r="T47" s="14">
        <f t="shared" si="21"/>
        <v>0</v>
      </c>
      <c r="U47" s="14">
        <f t="shared" si="21"/>
        <v>0</v>
      </c>
      <c r="V47" s="14">
        <f t="shared" si="21"/>
        <v>0</v>
      </c>
      <c r="W47" s="14">
        <f t="shared" si="21"/>
        <v>0</v>
      </c>
      <c r="X47" s="14">
        <f t="shared" si="21"/>
        <v>0</v>
      </c>
      <c r="Y47" s="14">
        <f t="shared" si="21"/>
        <v>12</v>
      </c>
      <c r="Z47" s="14">
        <f t="shared" si="21"/>
        <v>13</v>
      </c>
      <c r="AA47" s="14">
        <f t="shared" si="21"/>
        <v>67</v>
      </c>
      <c r="AB47" s="14">
        <f t="shared" si="21"/>
        <v>11</v>
      </c>
      <c r="AC47" s="14">
        <f t="shared" si="21"/>
        <v>28</v>
      </c>
      <c r="AD47" s="14">
        <f t="shared" si="21"/>
        <v>25</v>
      </c>
      <c r="AE47" s="14">
        <f t="shared" si="21"/>
        <v>31</v>
      </c>
      <c r="AF47" s="14">
        <f t="shared" si="21"/>
        <v>66</v>
      </c>
      <c r="AG47" s="14">
        <f t="shared" si="21"/>
        <v>54</v>
      </c>
      <c r="AH47" s="14">
        <f aca="true" t="shared" si="22" ref="AH47:AZ47">SUM(AH48:AH51)</f>
        <v>81</v>
      </c>
      <c r="AI47" s="14">
        <f t="shared" si="22"/>
        <v>74</v>
      </c>
      <c r="AJ47" s="14">
        <f t="shared" si="22"/>
        <v>38</v>
      </c>
      <c r="AK47" s="14">
        <f t="shared" si="22"/>
        <v>11</v>
      </c>
      <c r="AL47" s="14">
        <f t="shared" si="22"/>
        <v>41</v>
      </c>
      <c r="AM47" s="14">
        <f t="shared" si="22"/>
        <v>2</v>
      </c>
      <c r="AN47" s="14">
        <f t="shared" si="22"/>
        <v>5</v>
      </c>
      <c r="AO47" s="14">
        <f t="shared" si="22"/>
        <v>13</v>
      </c>
      <c r="AP47" s="14">
        <f t="shared" si="22"/>
        <v>0</v>
      </c>
      <c r="AQ47" s="14">
        <f t="shared" si="22"/>
        <v>32</v>
      </c>
      <c r="AR47" s="14">
        <f t="shared" si="22"/>
        <v>2</v>
      </c>
      <c r="AS47" s="14">
        <f t="shared" si="22"/>
        <v>2</v>
      </c>
      <c r="AT47" s="14">
        <f t="shared" si="22"/>
        <v>2</v>
      </c>
      <c r="AU47" s="14">
        <f t="shared" si="22"/>
        <v>12</v>
      </c>
      <c r="AV47" s="14">
        <f t="shared" si="22"/>
        <v>3</v>
      </c>
      <c r="AW47" s="14">
        <f t="shared" si="22"/>
        <v>0</v>
      </c>
      <c r="AX47" s="14">
        <f t="shared" si="22"/>
        <v>9</v>
      </c>
      <c r="AY47" s="14">
        <f t="shared" si="22"/>
        <v>1</v>
      </c>
      <c r="AZ47" s="15">
        <f t="shared" si="22"/>
        <v>0</v>
      </c>
    </row>
    <row r="48" spans="1:52" ht="13.5">
      <c r="A48" s="40" t="s">
        <v>94</v>
      </c>
      <c r="B48" s="17">
        <f>SUM(C48:AZ48)</f>
        <v>551</v>
      </c>
      <c r="C48" s="18">
        <v>173</v>
      </c>
      <c r="D48" s="18">
        <v>21</v>
      </c>
      <c r="E48" s="18">
        <v>8</v>
      </c>
      <c r="F48" s="18">
        <v>10</v>
      </c>
      <c r="G48" s="18">
        <v>2</v>
      </c>
      <c r="H48" s="18"/>
      <c r="I48" s="18"/>
      <c r="J48" s="18">
        <v>51</v>
      </c>
      <c r="K48" s="18">
        <v>3</v>
      </c>
      <c r="L48" s="18"/>
      <c r="M48" s="18">
        <v>2</v>
      </c>
      <c r="N48" s="18"/>
      <c r="O48" s="18"/>
      <c r="P48" s="18"/>
      <c r="Q48" s="18"/>
      <c r="R48" s="18">
        <v>3</v>
      </c>
      <c r="S48" s="18"/>
      <c r="T48" s="18"/>
      <c r="U48" s="18"/>
      <c r="V48" s="18"/>
      <c r="W48" s="18"/>
      <c r="X48" s="18"/>
      <c r="Y48" s="18">
        <v>7</v>
      </c>
      <c r="Z48" s="18">
        <v>9</v>
      </c>
      <c r="AA48" s="18">
        <v>40</v>
      </c>
      <c r="AB48" s="18">
        <v>8</v>
      </c>
      <c r="AC48" s="18">
        <v>23</v>
      </c>
      <c r="AD48" s="18">
        <v>18</v>
      </c>
      <c r="AE48" s="18">
        <v>23</v>
      </c>
      <c r="AF48" s="18">
        <v>26</v>
      </c>
      <c r="AG48" s="18">
        <v>14</v>
      </c>
      <c r="AH48" s="18"/>
      <c r="AI48" s="18">
        <v>42</v>
      </c>
      <c r="AJ48" s="18">
        <v>14</v>
      </c>
      <c r="AK48" s="18">
        <v>1</v>
      </c>
      <c r="AL48" s="18">
        <v>19</v>
      </c>
      <c r="AM48" s="18">
        <v>1</v>
      </c>
      <c r="AN48" s="18">
        <v>2</v>
      </c>
      <c r="AO48" s="18">
        <v>4</v>
      </c>
      <c r="AP48" s="18"/>
      <c r="AQ48" s="18">
        <v>9</v>
      </c>
      <c r="AR48" s="18">
        <v>1</v>
      </c>
      <c r="AS48" s="18"/>
      <c r="AT48" s="18"/>
      <c r="AU48" s="18">
        <v>9</v>
      </c>
      <c r="AV48" s="18">
        <v>1</v>
      </c>
      <c r="AW48" s="18"/>
      <c r="AX48" s="18">
        <v>6</v>
      </c>
      <c r="AY48" s="18">
        <v>1</v>
      </c>
      <c r="AZ48" s="19"/>
    </row>
    <row r="49" spans="1:52" ht="13.5">
      <c r="A49" s="40" t="s">
        <v>95</v>
      </c>
      <c r="B49" s="17">
        <f>SUM(C49:AZ49)</f>
        <v>253</v>
      </c>
      <c r="C49" s="18">
        <v>72</v>
      </c>
      <c r="D49" s="18">
        <v>6</v>
      </c>
      <c r="E49" s="18">
        <v>1</v>
      </c>
      <c r="F49" s="18">
        <v>1</v>
      </c>
      <c r="G49" s="18"/>
      <c r="H49" s="18"/>
      <c r="I49" s="18"/>
      <c r="J49" s="18">
        <v>8</v>
      </c>
      <c r="K49" s="18">
        <v>1</v>
      </c>
      <c r="L49" s="18"/>
      <c r="M49" s="18">
        <v>3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>
        <v>2</v>
      </c>
      <c r="Z49" s="18">
        <v>2</v>
      </c>
      <c r="AA49" s="18">
        <v>10</v>
      </c>
      <c r="AB49" s="18">
        <v>2</v>
      </c>
      <c r="AC49" s="18">
        <v>3</v>
      </c>
      <c r="AD49" s="18">
        <v>4</v>
      </c>
      <c r="AE49" s="18">
        <v>8</v>
      </c>
      <c r="AF49" s="18">
        <v>25</v>
      </c>
      <c r="AG49" s="18">
        <v>12</v>
      </c>
      <c r="AH49" s="18">
        <v>47</v>
      </c>
      <c r="AI49" s="18"/>
      <c r="AJ49" s="18">
        <v>19</v>
      </c>
      <c r="AK49" s="18">
        <v>1</v>
      </c>
      <c r="AL49" s="18">
        <v>8</v>
      </c>
      <c r="AM49" s="18"/>
      <c r="AN49" s="18">
        <v>1</v>
      </c>
      <c r="AO49" s="18">
        <v>7</v>
      </c>
      <c r="AP49" s="18"/>
      <c r="AQ49" s="18">
        <v>1</v>
      </c>
      <c r="AR49" s="18">
        <v>1</v>
      </c>
      <c r="AS49" s="18"/>
      <c r="AT49" s="18">
        <v>1</v>
      </c>
      <c r="AU49" s="18">
        <v>2</v>
      </c>
      <c r="AV49" s="18">
        <v>2</v>
      </c>
      <c r="AW49" s="18"/>
      <c r="AX49" s="18">
        <v>3</v>
      </c>
      <c r="AY49" s="18"/>
      <c r="AZ49" s="19"/>
    </row>
    <row r="50" spans="1:52" ht="13.5">
      <c r="A50" s="40" t="s">
        <v>96</v>
      </c>
      <c r="B50" s="17">
        <f>SUM(C50:AZ50)</f>
        <v>252</v>
      </c>
      <c r="C50" s="18">
        <v>62</v>
      </c>
      <c r="D50" s="18">
        <v>4</v>
      </c>
      <c r="E50" s="18">
        <v>10</v>
      </c>
      <c r="F50" s="18"/>
      <c r="G50" s="18"/>
      <c r="H50" s="18"/>
      <c r="I50" s="18">
        <v>1</v>
      </c>
      <c r="J50" s="18">
        <v>11</v>
      </c>
      <c r="K50" s="18"/>
      <c r="L50" s="18">
        <v>2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>
        <v>3</v>
      </c>
      <c r="Z50" s="18">
        <v>2</v>
      </c>
      <c r="AA50" s="18">
        <v>17</v>
      </c>
      <c r="AB50" s="18"/>
      <c r="AC50" s="18">
        <v>2</v>
      </c>
      <c r="AD50" s="18">
        <v>2</v>
      </c>
      <c r="AE50" s="18"/>
      <c r="AF50" s="18">
        <v>14</v>
      </c>
      <c r="AG50" s="18">
        <v>20</v>
      </c>
      <c r="AH50" s="18">
        <v>25</v>
      </c>
      <c r="AI50" s="18">
        <v>23</v>
      </c>
      <c r="AJ50" s="18"/>
      <c r="AK50" s="18">
        <v>9</v>
      </c>
      <c r="AL50" s="18">
        <v>14</v>
      </c>
      <c r="AM50" s="18">
        <v>1</v>
      </c>
      <c r="AN50" s="18">
        <v>2</v>
      </c>
      <c r="AO50" s="18">
        <v>2</v>
      </c>
      <c r="AP50" s="18"/>
      <c r="AQ50" s="18">
        <v>22</v>
      </c>
      <c r="AR50" s="18"/>
      <c r="AS50" s="18">
        <v>2</v>
      </c>
      <c r="AT50" s="18">
        <v>1</v>
      </c>
      <c r="AU50" s="18">
        <v>1</v>
      </c>
      <c r="AV50" s="18"/>
      <c r="AW50" s="18"/>
      <c r="AX50" s="18"/>
      <c r="AY50" s="18"/>
      <c r="AZ50" s="19"/>
    </row>
    <row r="51" spans="1:52" ht="13.5">
      <c r="A51" s="37" t="s">
        <v>97</v>
      </c>
      <c r="B51" s="17">
        <f>SUM(C51:AZ51)</f>
        <v>54</v>
      </c>
      <c r="C51" s="18">
        <v>17</v>
      </c>
      <c r="D51" s="18"/>
      <c r="E51" s="18"/>
      <c r="F51" s="18"/>
      <c r="G51" s="18"/>
      <c r="H51" s="18"/>
      <c r="I51" s="18"/>
      <c r="J51" s="18">
        <v>3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>
        <v>1</v>
      </c>
      <c r="AC51" s="18"/>
      <c r="AD51" s="18">
        <v>1</v>
      </c>
      <c r="AE51" s="18"/>
      <c r="AF51" s="18">
        <v>1</v>
      </c>
      <c r="AG51" s="18">
        <v>8</v>
      </c>
      <c r="AH51" s="18">
        <v>9</v>
      </c>
      <c r="AI51" s="18">
        <v>9</v>
      </c>
      <c r="AJ51" s="18">
        <v>5</v>
      </c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9"/>
    </row>
    <row r="52" spans="1:52" ht="13.5">
      <c r="A52" s="39" t="s">
        <v>98</v>
      </c>
      <c r="B52" s="13">
        <f aca="true" t="shared" si="23" ref="B52:AG52">SUM(B53:B59)</f>
        <v>1005</v>
      </c>
      <c r="C52" s="14">
        <f t="shared" si="23"/>
        <v>196</v>
      </c>
      <c r="D52" s="14">
        <f t="shared" si="23"/>
        <v>35</v>
      </c>
      <c r="E52" s="14">
        <f t="shared" si="23"/>
        <v>6</v>
      </c>
      <c r="F52" s="14">
        <f t="shared" si="23"/>
        <v>11</v>
      </c>
      <c r="G52" s="14">
        <f t="shared" si="23"/>
        <v>0</v>
      </c>
      <c r="H52" s="14">
        <f t="shared" si="23"/>
        <v>3</v>
      </c>
      <c r="I52" s="14">
        <f t="shared" si="23"/>
        <v>4</v>
      </c>
      <c r="J52" s="14">
        <f t="shared" si="23"/>
        <v>34</v>
      </c>
      <c r="K52" s="14">
        <f t="shared" si="23"/>
        <v>2</v>
      </c>
      <c r="L52" s="14">
        <f t="shared" si="23"/>
        <v>0</v>
      </c>
      <c r="M52" s="14">
        <f t="shared" si="23"/>
        <v>1</v>
      </c>
      <c r="N52" s="14">
        <f t="shared" si="23"/>
        <v>0</v>
      </c>
      <c r="O52" s="14">
        <f t="shared" si="23"/>
        <v>0</v>
      </c>
      <c r="P52" s="14">
        <f t="shared" si="23"/>
        <v>2</v>
      </c>
      <c r="Q52" s="14">
        <f t="shared" si="23"/>
        <v>0</v>
      </c>
      <c r="R52" s="14">
        <f t="shared" si="23"/>
        <v>0</v>
      </c>
      <c r="S52" s="14">
        <f t="shared" si="23"/>
        <v>3</v>
      </c>
      <c r="T52" s="14">
        <f t="shared" si="23"/>
        <v>1</v>
      </c>
      <c r="U52" s="14">
        <f t="shared" si="23"/>
        <v>1</v>
      </c>
      <c r="V52" s="14">
        <f t="shared" si="23"/>
        <v>1</v>
      </c>
      <c r="W52" s="14">
        <f t="shared" si="23"/>
        <v>0</v>
      </c>
      <c r="X52" s="14">
        <f t="shared" si="23"/>
        <v>0</v>
      </c>
      <c r="Y52" s="14">
        <f t="shared" si="23"/>
        <v>9</v>
      </c>
      <c r="Z52" s="14">
        <f t="shared" si="23"/>
        <v>5</v>
      </c>
      <c r="AA52" s="14">
        <f t="shared" si="23"/>
        <v>36</v>
      </c>
      <c r="AB52" s="14">
        <f t="shared" si="23"/>
        <v>10</v>
      </c>
      <c r="AC52" s="14">
        <f t="shared" si="23"/>
        <v>7</v>
      </c>
      <c r="AD52" s="14">
        <f t="shared" si="23"/>
        <v>9</v>
      </c>
      <c r="AE52" s="14">
        <f t="shared" si="23"/>
        <v>7</v>
      </c>
      <c r="AF52" s="14">
        <f t="shared" si="23"/>
        <v>32</v>
      </c>
      <c r="AG52" s="14">
        <f t="shared" si="23"/>
        <v>62</v>
      </c>
      <c r="AH52" s="14">
        <f aca="true" t="shared" si="24" ref="AH52:AZ52">SUM(AH53:AH59)</f>
        <v>43</v>
      </c>
      <c r="AI52" s="14">
        <f t="shared" si="24"/>
        <v>27</v>
      </c>
      <c r="AJ52" s="14">
        <f t="shared" si="24"/>
        <v>48</v>
      </c>
      <c r="AK52" s="14">
        <f t="shared" si="24"/>
        <v>2</v>
      </c>
      <c r="AL52" s="14">
        <f t="shared" si="24"/>
        <v>73</v>
      </c>
      <c r="AM52" s="14">
        <f t="shared" si="24"/>
        <v>79</v>
      </c>
      <c r="AN52" s="14">
        <f t="shared" si="24"/>
        <v>36</v>
      </c>
      <c r="AO52" s="14">
        <f t="shared" si="24"/>
        <v>53</v>
      </c>
      <c r="AP52" s="14">
        <f t="shared" si="24"/>
        <v>11</v>
      </c>
      <c r="AQ52" s="14">
        <f t="shared" si="24"/>
        <v>57</v>
      </c>
      <c r="AR52" s="14">
        <f t="shared" si="24"/>
        <v>5</v>
      </c>
      <c r="AS52" s="14">
        <f t="shared" si="24"/>
        <v>22</v>
      </c>
      <c r="AT52" s="14">
        <f t="shared" si="24"/>
        <v>4</v>
      </c>
      <c r="AU52" s="14">
        <f t="shared" si="24"/>
        <v>15</v>
      </c>
      <c r="AV52" s="14">
        <f t="shared" si="24"/>
        <v>8</v>
      </c>
      <c r="AW52" s="14">
        <f t="shared" si="24"/>
        <v>0</v>
      </c>
      <c r="AX52" s="14">
        <f t="shared" si="24"/>
        <v>37</v>
      </c>
      <c r="AY52" s="14">
        <f t="shared" si="24"/>
        <v>8</v>
      </c>
      <c r="AZ52" s="15">
        <f t="shared" si="24"/>
        <v>0</v>
      </c>
    </row>
    <row r="53" spans="1:52" ht="13.5">
      <c r="A53" s="41" t="s">
        <v>99</v>
      </c>
      <c r="B53" s="17">
        <f aca="true" t="shared" si="25" ref="B53:B59">SUM(C53:AZ53)</f>
        <v>358</v>
      </c>
      <c r="C53" s="18">
        <v>78</v>
      </c>
      <c r="D53" s="18">
        <v>12</v>
      </c>
      <c r="E53" s="18">
        <v>1</v>
      </c>
      <c r="F53" s="18">
        <v>5</v>
      </c>
      <c r="G53" s="18"/>
      <c r="H53" s="18">
        <v>3</v>
      </c>
      <c r="I53" s="18">
        <v>3</v>
      </c>
      <c r="J53" s="18">
        <v>11</v>
      </c>
      <c r="K53" s="18">
        <v>2</v>
      </c>
      <c r="L53" s="18"/>
      <c r="M53" s="18">
        <v>1</v>
      </c>
      <c r="N53" s="18"/>
      <c r="O53" s="18"/>
      <c r="P53" s="18"/>
      <c r="Q53" s="18"/>
      <c r="R53" s="18"/>
      <c r="S53" s="18"/>
      <c r="T53" s="18">
        <v>1</v>
      </c>
      <c r="U53" s="18"/>
      <c r="V53" s="18">
        <v>1</v>
      </c>
      <c r="W53" s="18"/>
      <c r="X53" s="18"/>
      <c r="Y53" s="18">
        <v>3</v>
      </c>
      <c r="Z53" s="18">
        <v>3</v>
      </c>
      <c r="AA53" s="18">
        <v>22</v>
      </c>
      <c r="AB53" s="18"/>
      <c r="AC53" s="18">
        <v>1</v>
      </c>
      <c r="AD53" s="18">
        <v>2</v>
      </c>
      <c r="AE53" s="18">
        <v>3</v>
      </c>
      <c r="AF53" s="18">
        <v>15</v>
      </c>
      <c r="AG53" s="18">
        <v>31</v>
      </c>
      <c r="AH53" s="18">
        <v>20</v>
      </c>
      <c r="AI53" s="18">
        <v>12</v>
      </c>
      <c r="AJ53" s="18">
        <v>16</v>
      </c>
      <c r="AK53" s="18">
        <v>1</v>
      </c>
      <c r="AL53" s="18"/>
      <c r="AM53" s="18">
        <v>29</v>
      </c>
      <c r="AN53" s="18">
        <v>7</v>
      </c>
      <c r="AO53" s="18">
        <v>12</v>
      </c>
      <c r="AP53" s="18"/>
      <c r="AQ53" s="18">
        <v>39</v>
      </c>
      <c r="AR53" s="18">
        <v>1</v>
      </c>
      <c r="AS53" s="18">
        <v>4</v>
      </c>
      <c r="AT53" s="18">
        <v>2</v>
      </c>
      <c r="AU53" s="18">
        <v>4</v>
      </c>
      <c r="AV53" s="18">
        <v>5</v>
      </c>
      <c r="AW53" s="18"/>
      <c r="AX53" s="18">
        <v>7</v>
      </c>
      <c r="AY53" s="18">
        <v>1</v>
      </c>
      <c r="AZ53" s="19"/>
    </row>
    <row r="54" spans="1:52" ht="13.5">
      <c r="A54" s="41" t="s">
        <v>100</v>
      </c>
      <c r="B54" s="17">
        <f t="shared" si="25"/>
        <v>190</v>
      </c>
      <c r="C54" s="18">
        <v>28</v>
      </c>
      <c r="D54" s="18">
        <v>11</v>
      </c>
      <c r="E54" s="18">
        <v>1</v>
      </c>
      <c r="F54" s="18">
        <v>3</v>
      </c>
      <c r="G54" s="18"/>
      <c r="H54" s="18"/>
      <c r="I54" s="18">
        <v>1</v>
      </c>
      <c r="J54" s="18">
        <v>3</v>
      </c>
      <c r="K54" s="18"/>
      <c r="L54" s="18"/>
      <c r="M54" s="18"/>
      <c r="N54" s="18"/>
      <c r="O54" s="18"/>
      <c r="P54" s="18"/>
      <c r="Q54" s="18"/>
      <c r="R54" s="18"/>
      <c r="S54" s="18">
        <v>3</v>
      </c>
      <c r="T54" s="18"/>
      <c r="U54" s="18">
        <v>1</v>
      </c>
      <c r="V54" s="18"/>
      <c r="W54" s="18"/>
      <c r="X54" s="18"/>
      <c r="Y54" s="18">
        <v>2</v>
      </c>
      <c r="Z54" s="18">
        <v>1</v>
      </c>
      <c r="AA54" s="18">
        <v>3</v>
      </c>
      <c r="AB54" s="18">
        <v>8</v>
      </c>
      <c r="AC54" s="18">
        <v>4</v>
      </c>
      <c r="AD54" s="18">
        <v>1</v>
      </c>
      <c r="AE54" s="18">
        <v>1</v>
      </c>
      <c r="AF54" s="18">
        <v>6</v>
      </c>
      <c r="AG54" s="18">
        <v>4</v>
      </c>
      <c r="AH54" s="18">
        <v>7</v>
      </c>
      <c r="AI54" s="18">
        <v>3</v>
      </c>
      <c r="AJ54" s="18">
        <v>9</v>
      </c>
      <c r="AK54" s="18"/>
      <c r="AL54" s="18">
        <v>20</v>
      </c>
      <c r="AM54" s="18"/>
      <c r="AN54" s="18">
        <v>11</v>
      </c>
      <c r="AO54" s="18">
        <v>9</v>
      </c>
      <c r="AP54" s="18">
        <v>5</v>
      </c>
      <c r="AQ54" s="18">
        <v>9</v>
      </c>
      <c r="AR54" s="18">
        <v>1</v>
      </c>
      <c r="AS54" s="18">
        <v>15</v>
      </c>
      <c r="AT54" s="18">
        <v>2</v>
      </c>
      <c r="AU54" s="18">
        <v>2</v>
      </c>
      <c r="AV54" s="18">
        <v>2</v>
      </c>
      <c r="AW54" s="18"/>
      <c r="AX54" s="18">
        <v>7</v>
      </c>
      <c r="AY54" s="18">
        <v>7</v>
      </c>
      <c r="AZ54" s="19"/>
    </row>
    <row r="55" spans="1:52" ht="13.5">
      <c r="A55" s="41" t="s">
        <v>101</v>
      </c>
      <c r="B55" s="17">
        <f t="shared" si="25"/>
        <v>103</v>
      </c>
      <c r="C55" s="18">
        <v>19</v>
      </c>
      <c r="D55" s="18">
        <v>2</v>
      </c>
      <c r="E55" s="18">
        <v>1</v>
      </c>
      <c r="F55" s="18">
        <v>1</v>
      </c>
      <c r="G55" s="18"/>
      <c r="H55" s="18"/>
      <c r="I55" s="18"/>
      <c r="J55" s="18">
        <v>9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>
        <v>7</v>
      </c>
      <c r="AB55" s="18"/>
      <c r="AC55" s="18">
        <v>1</v>
      </c>
      <c r="AD55" s="18">
        <v>3</v>
      </c>
      <c r="AE55" s="18"/>
      <c r="AF55" s="18"/>
      <c r="AG55" s="18">
        <v>2</v>
      </c>
      <c r="AH55" s="18"/>
      <c r="AI55" s="18"/>
      <c r="AJ55" s="18"/>
      <c r="AK55" s="18"/>
      <c r="AL55" s="18">
        <v>12</v>
      </c>
      <c r="AM55" s="18">
        <v>10</v>
      </c>
      <c r="AN55" s="18"/>
      <c r="AO55" s="18">
        <v>17</v>
      </c>
      <c r="AP55" s="18">
        <v>2</v>
      </c>
      <c r="AQ55" s="18">
        <v>2</v>
      </c>
      <c r="AR55" s="18"/>
      <c r="AS55" s="18">
        <v>1</v>
      </c>
      <c r="AT55" s="18"/>
      <c r="AU55" s="18">
        <v>3</v>
      </c>
      <c r="AV55" s="18"/>
      <c r="AW55" s="18"/>
      <c r="AX55" s="18">
        <v>11</v>
      </c>
      <c r="AY55" s="18"/>
      <c r="AZ55" s="19"/>
    </row>
    <row r="56" spans="1:52" ht="13.5">
      <c r="A56" s="41" t="s">
        <v>102</v>
      </c>
      <c r="B56" s="17">
        <f t="shared" si="25"/>
        <v>115</v>
      </c>
      <c r="C56" s="18">
        <v>31</v>
      </c>
      <c r="D56" s="18">
        <v>2</v>
      </c>
      <c r="E56" s="18">
        <v>1</v>
      </c>
      <c r="F56" s="18"/>
      <c r="G56" s="18"/>
      <c r="H56" s="18"/>
      <c r="I56" s="18"/>
      <c r="J56" s="18">
        <v>2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>
        <v>4</v>
      </c>
      <c r="Z56" s="18"/>
      <c r="AA56" s="18">
        <v>1</v>
      </c>
      <c r="AB56" s="18">
        <v>2</v>
      </c>
      <c r="AC56" s="18"/>
      <c r="AD56" s="18"/>
      <c r="AE56" s="18">
        <v>1</v>
      </c>
      <c r="AF56" s="18">
        <v>2</v>
      </c>
      <c r="AG56" s="18">
        <v>3</v>
      </c>
      <c r="AH56" s="18">
        <v>5</v>
      </c>
      <c r="AI56" s="18">
        <v>2</v>
      </c>
      <c r="AJ56" s="18">
        <v>4</v>
      </c>
      <c r="AK56" s="18"/>
      <c r="AL56" s="18">
        <v>10</v>
      </c>
      <c r="AM56" s="18">
        <v>18</v>
      </c>
      <c r="AN56" s="18">
        <v>8</v>
      </c>
      <c r="AO56" s="18"/>
      <c r="AP56" s="18">
        <v>3</v>
      </c>
      <c r="AQ56" s="18">
        <v>3</v>
      </c>
      <c r="AR56" s="18"/>
      <c r="AS56" s="18">
        <v>2</v>
      </c>
      <c r="AT56" s="18"/>
      <c r="AU56" s="18">
        <v>3</v>
      </c>
      <c r="AV56" s="18"/>
      <c r="AW56" s="18"/>
      <c r="AX56" s="18">
        <v>8</v>
      </c>
      <c r="AY56" s="18"/>
      <c r="AZ56" s="19"/>
    </row>
    <row r="57" spans="1:52" ht="13.5">
      <c r="A57" s="41" t="s">
        <v>103</v>
      </c>
      <c r="B57" s="17">
        <f t="shared" si="25"/>
        <v>50</v>
      </c>
      <c r="C57" s="18">
        <v>13</v>
      </c>
      <c r="D57" s="18">
        <v>2</v>
      </c>
      <c r="E57" s="18"/>
      <c r="F57" s="18"/>
      <c r="G57" s="18"/>
      <c r="H57" s="18"/>
      <c r="I57" s="18"/>
      <c r="J57" s="18">
        <v>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>
        <v>1</v>
      </c>
      <c r="AE57" s="18"/>
      <c r="AF57" s="18"/>
      <c r="AG57" s="18"/>
      <c r="AH57" s="18"/>
      <c r="AI57" s="18">
        <v>4</v>
      </c>
      <c r="AJ57" s="18"/>
      <c r="AK57" s="18"/>
      <c r="AL57" s="18">
        <v>4</v>
      </c>
      <c r="AM57" s="18">
        <v>7</v>
      </c>
      <c r="AN57" s="18">
        <v>2</v>
      </c>
      <c r="AO57" s="18">
        <v>7</v>
      </c>
      <c r="AP57" s="18"/>
      <c r="AQ57" s="18">
        <v>1</v>
      </c>
      <c r="AR57" s="18"/>
      <c r="AS57" s="18"/>
      <c r="AT57" s="18"/>
      <c r="AU57" s="18"/>
      <c r="AV57" s="18"/>
      <c r="AW57" s="18"/>
      <c r="AX57" s="18">
        <v>4</v>
      </c>
      <c r="AY57" s="18"/>
      <c r="AZ57" s="19"/>
    </row>
    <row r="58" spans="1:52" ht="13.5">
      <c r="A58" s="42" t="s">
        <v>104</v>
      </c>
      <c r="B58" s="17">
        <f t="shared" si="25"/>
        <v>159</v>
      </c>
      <c r="C58" s="18">
        <v>17</v>
      </c>
      <c r="D58" s="18">
        <v>4</v>
      </c>
      <c r="E58" s="18">
        <v>2</v>
      </c>
      <c r="F58" s="18">
        <v>2</v>
      </c>
      <c r="G58" s="18"/>
      <c r="H58" s="18"/>
      <c r="I58" s="18"/>
      <c r="J58" s="18">
        <v>3</v>
      </c>
      <c r="K58" s="18"/>
      <c r="L58" s="18"/>
      <c r="M58" s="18"/>
      <c r="N58" s="18"/>
      <c r="O58" s="18"/>
      <c r="P58" s="18">
        <v>2</v>
      </c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>
        <v>2</v>
      </c>
      <c r="AB58" s="18"/>
      <c r="AC58" s="18"/>
      <c r="AD58" s="18">
        <v>2</v>
      </c>
      <c r="AE58" s="18">
        <v>2</v>
      </c>
      <c r="AF58" s="18">
        <v>9</v>
      </c>
      <c r="AG58" s="18">
        <v>21</v>
      </c>
      <c r="AH58" s="18">
        <v>7</v>
      </c>
      <c r="AI58" s="18">
        <v>6</v>
      </c>
      <c r="AJ58" s="18">
        <v>19</v>
      </c>
      <c r="AK58" s="18">
        <v>1</v>
      </c>
      <c r="AL58" s="18">
        <v>22</v>
      </c>
      <c r="AM58" s="18">
        <v>15</v>
      </c>
      <c r="AN58" s="18">
        <v>7</v>
      </c>
      <c r="AO58" s="18">
        <v>8</v>
      </c>
      <c r="AP58" s="18">
        <v>1</v>
      </c>
      <c r="AQ58" s="18"/>
      <c r="AR58" s="18">
        <v>3</v>
      </c>
      <c r="AS58" s="18"/>
      <c r="AT58" s="18"/>
      <c r="AU58" s="18">
        <v>3</v>
      </c>
      <c r="AV58" s="18">
        <v>1</v>
      </c>
      <c r="AW58" s="18"/>
      <c r="AX58" s="18"/>
      <c r="AY58" s="18"/>
      <c r="AZ58" s="19"/>
    </row>
    <row r="59" spans="1:52" ht="13.5">
      <c r="A59" s="42" t="s">
        <v>105</v>
      </c>
      <c r="B59" s="17">
        <f t="shared" si="25"/>
        <v>30</v>
      </c>
      <c r="C59" s="18">
        <v>10</v>
      </c>
      <c r="D59" s="18">
        <v>2</v>
      </c>
      <c r="E59" s="18"/>
      <c r="F59" s="18"/>
      <c r="G59" s="18"/>
      <c r="H59" s="18"/>
      <c r="I59" s="18"/>
      <c r="J59" s="18">
        <v>1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>
        <v>1</v>
      </c>
      <c r="AA59" s="18">
        <v>1</v>
      </c>
      <c r="AB59" s="18"/>
      <c r="AC59" s="18">
        <v>1</v>
      </c>
      <c r="AD59" s="18"/>
      <c r="AE59" s="18"/>
      <c r="AF59" s="18"/>
      <c r="AG59" s="18">
        <v>1</v>
      </c>
      <c r="AH59" s="18">
        <v>4</v>
      </c>
      <c r="AI59" s="18"/>
      <c r="AJ59" s="18"/>
      <c r="AK59" s="18"/>
      <c r="AL59" s="18">
        <v>5</v>
      </c>
      <c r="AM59" s="18"/>
      <c r="AN59" s="18">
        <v>1</v>
      </c>
      <c r="AO59" s="18"/>
      <c r="AP59" s="18"/>
      <c r="AQ59" s="18">
        <v>3</v>
      </c>
      <c r="AR59" s="18"/>
      <c r="AS59" s="18"/>
      <c r="AT59" s="18"/>
      <c r="AU59" s="18"/>
      <c r="AV59" s="18"/>
      <c r="AW59" s="18"/>
      <c r="AX59" s="18"/>
      <c r="AY59" s="18"/>
      <c r="AZ59" s="19"/>
    </row>
    <row r="60" spans="1:52" ht="13.5">
      <c r="A60" s="39" t="s">
        <v>106</v>
      </c>
      <c r="B60" s="13">
        <f aca="true" t="shared" si="26" ref="B60:AG60">SUM(B61:B68)</f>
        <v>1042</v>
      </c>
      <c r="C60" s="14">
        <f t="shared" si="26"/>
        <v>224</v>
      </c>
      <c r="D60" s="14">
        <f t="shared" si="26"/>
        <v>22</v>
      </c>
      <c r="E60" s="14">
        <f t="shared" si="26"/>
        <v>7</v>
      </c>
      <c r="F60" s="14">
        <f t="shared" si="26"/>
        <v>8</v>
      </c>
      <c r="G60" s="14">
        <f t="shared" si="26"/>
        <v>0</v>
      </c>
      <c r="H60" s="14">
        <f t="shared" si="26"/>
        <v>0</v>
      </c>
      <c r="I60" s="14">
        <f t="shared" si="26"/>
        <v>0</v>
      </c>
      <c r="J60" s="14">
        <f t="shared" si="26"/>
        <v>10</v>
      </c>
      <c r="K60" s="14">
        <f t="shared" si="26"/>
        <v>3</v>
      </c>
      <c r="L60" s="14">
        <f t="shared" si="26"/>
        <v>5</v>
      </c>
      <c r="M60" s="14">
        <f t="shared" si="26"/>
        <v>5</v>
      </c>
      <c r="N60" s="14">
        <f t="shared" si="26"/>
        <v>0</v>
      </c>
      <c r="O60" s="14">
        <f t="shared" si="26"/>
        <v>0</v>
      </c>
      <c r="P60" s="14">
        <f t="shared" si="26"/>
        <v>0</v>
      </c>
      <c r="Q60" s="14">
        <f t="shared" si="26"/>
        <v>0</v>
      </c>
      <c r="R60" s="14">
        <f t="shared" si="26"/>
        <v>0</v>
      </c>
      <c r="S60" s="14">
        <f t="shared" si="26"/>
        <v>1</v>
      </c>
      <c r="T60" s="14">
        <f t="shared" si="26"/>
        <v>2</v>
      </c>
      <c r="U60" s="14">
        <f t="shared" si="26"/>
        <v>0</v>
      </c>
      <c r="V60" s="14">
        <f t="shared" si="26"/>
        <v>0</v>
      </c>
      <c r="W60" s="14">
        <f t="shared" si="26"/>
        <v>0</v>
      </c>
      <c r="X60" s="14">
        <f t="shared" si="26"/>
        <v>0</v>
      </c>
      <c r="Y60" s="14">
        <f t="shared" si="26"/>
        <v>12</v>
      </c>
      <c r="Z60" s="14">
        <f t="shared" si="26"/>
        <v>18</v>
      </c>
      <c r="AA60" s="14">
        <f t="shared" si="26"/>
        <v>23</v>
      </c>
      <c r="AB60" s="14">
        <f t="shared" si="26"/>
        <v>7</v>
      </c>
      <c r="AC60" s="14">
        <f t="shared" si="26"/>
        <v>7</v>
      </c>
      <c r="AD60" s="14">
        <f t="shared" si="26"/>
        <v>5</v>
      </c>
      <c r="AE60" s="14">
        <f t="shared" si="26"/>
        <v>4</v>
      </c>
      <c r="AF60" s="14">
        <f t="shared" si="26"/>
        <v>8</v>
      </c>
      <c r="AG60" s="14">
        <f t="shared" si="26"/>
        <v>17</v>
      </c>
      <c r="AH60" s="14">
        <f aca="true" t="shared" si="27" ref="AH60:AZ60">SUM(AH61:AH68)</f>
        <v>18</v>
      </c>
      <c r="AI60" s="14">
        <f t="shared" si="27"/>
        <v>10</v>
      </c>
      <c r="AJ60" s="14">
        <f t="shared" si="27"/>
        <v>9</v>
      </c>
      <c r="AK60" s="14">
        <f t="shared" si="27"/>
        <v>1</v>
      </c>
      <c r="AL60" s="14">
        <f t="shared" si="27"/>
        <v>30</v>
      </c>
      <c r="AM60" s="14">
        <f t="shared" si="27"/>
        <v>28</v>
      </c>
      <c r="AN60" s="14">
        <f t="shared" si="27"/>
        <v>8</v>
      </c>
      <c r="AO60" s="14">
        <f t="shared" si="27"/>
        <v>24</v>
      </c>
      <c r="AP60" s="14">
        <f t="shared" si="27"/>
        <v>0</v>
      </c>
      <c r="AQ60" s="14">
        <f t="shared" si="27"/>
        <v>7</v>
      </c>
      <c r="AR60" s="14">
        <f t="shared" si="27"/>
        <v>0</v>
      </c>
      <c r="AS60" s="14">
        <f t="shared" si="27"/>
        <v>56</v>
      </c>
      <c r="AT60" s="14">
        <f t="shared" si="27"/>
        <v>79</v>
      </c>
      <c r="AU60" s="14">
        <f t="shared" si="27"/>
        <v>122</v>
      </c>
      <c r="AV60" s="14">
        <f t="shared" si="27"/>
        <v>28</v>
      </c>
      <c r="AW60" s="14">
        <f t="shared" si="27"/>
        <v>50</v>
      </c>
      <c r="AX60" s="14">
        <f t="shared" si="27"/>
        <v>132</v>
      </c>
      <c r="AY60" s="14">
        <f t="shared" si="27"/>
        <v>29</v>
      </c>
      <c r="AZ60" s="15">
        <f t="shared" si="27"/>
        <v>23</v>
      </c>
    </row>
    <row r="61" spans="1:52" ht="13.5">
      <c r="A61" s="40" t="s">
        <v>107</v>
      </c>
      <c r="B61" s="17">
        <f aca="true" t="shared" si="28" ref="B61:B68">SUM(C61:AZ61)</f>
        <v>89</v>
      </c>
      <c r="C61" s="18">
        <v>13</v>
      </c>
      <c r="D61" s="18">
        <v>4</v>
      </c>
      <c r="E61" s="18"/>
      <c r="F61" s="18"/>
      <c r="G61" s="18"/>
      <c r="H61" s="18"/>
      <c r="I61" s="18"/>
      <c r="J61" s="18">
        <v>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>
        <v>3</v>
      </c>
      <c r="Z61" s="18"/>
      <c r="AA61" s="18">
        <v>2</v>
      </c>
      <c r="AB61" s="18"/>
      <c r="AC61" s="18"/>
      <c r="AD61" s="18"/>
      <c r="AE61" s="18"/>
      <c r="AF61" s="18"/>
      <c r="AG61" s="18">
        <v>7</v>
      </c>
      <c r="AH61" s="18"/>
      <c r="AI61" s="18"/>
      <c r="AJ61" s="18">
        <v>3</v>
      </c>
      <c r="AK61" s="18"/>
      <c r="AL61" s="18">
        <v>3</v>
      </c>
      <c r="AM61" s="18">
        <v>5</v>
      </c>
      <c r="AN61" s="18">
        <v>3</v>
      </c>
      <c r="AO61" s="18">
        <v>2</v>
      </c>
      <c r="AP61" s="18"/>
      <c r="AQ61" s="18">
        <v>1</v>
      </c>
      <c r="AR61" s="18"/>
      <c r="AS61" s="18"/>
      <c r="AT61" s="18">
        <v>11</v>
      </c>
      <c r="AU61" s="18">
        <v>6</v>
      </c>
      <c r="AV61" s="18">
        <v>1</v>
      </c>
      <c r="AW61" s="18">
        <v>2</v>
      </c>
      <c r="AX61" s="18">
        <v>20</v>
      </c>
      <c r="AY61" s="18"/>
      <c r="AZ61" s="19">
        <v>2</v>
      </c>
    </row>
    <row r="62" spans="1:52" ht="13.5">
      <c r="A62" s="40" t="s">
        <v>108</v>
      </c>
      <c r="B62" s="17">
        <f t="shared" si="28"/>
        <v>121</v>
      </c>
      <c r="C62" s="18">
        <v>19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>
        <v>1</v>
      </c>
      <c r="T62" s="18"/>
      <c r="U62" s="18"/>
      <c r="V62" s="18"/>
      <c r="W62" s="18"/>
      <c r="X62" s="18"/>
      <c r="Y62" s="18"/>
      <c r="Z62" s="18">
        <v>2</v>
      </c>
      <c r="AA62" s="18">
        <v>2</v>
      </c>
      <c r="AB62" s="18"/>
      <c r="AC62" s="18">
        <v>2</v>
      </c>
      <c r="AD62" s="18"/>
      <c r="AE62" s="18"/>
      <c r="AF62" s="18"/>
      <c r="AG62" s="18">
        <v>2</v>
      </c>
      <c r="AH62" s="18">
        <v>2</v>
      </c>
      <c r="AI62" s="18"/>
      <c r="AJ62" s="18">
        <v>1</v>
      </c>
      <c r="AK62" s="18"/>
      <c r="AL62" s="18">
        <v>3</v>
      </c>
      <c r="AM62" s="18">
        <v>6</v>
      </c>
      <c r="AN62" s="18"/>
      <c r="AO62" s="18">
        <v>2</v>
      </c>
      <c r="AP62" s="18"/>
      <c r="AQ62" s="18">
        <v>1</v>
      </c>
      <c r="AR62" s="18"/>
      <c r="AS62" s="18">
        <v>2</v>
      </c>
      <c r="AT62" s="18"/>
      <c r="AU62" s="18">
        <v>24</v>
      </c>
      <c r="AV62" s="18"/>
      <c r="AW62" s="18">
        <v>14</v>
      </c>
      <c r="AX62" s="18">
        <v>33</v>
      </c>
      <c r="AY62" s="18">
        <v>2</v>
      </c>
      <c r="AZ62" s="19">
        <v>2</v>
      </c>
    </row>
    <row r="63" spans="1:52" ht="13.5">
      <c r="A63" s="40" t="s">
        <v>109</v>
      </c>
      <c r="B63" s="17">
        <f t="shared" si="28"/>
        <v>324</v>
      </c>
      <c r="C63" s="18">
        <v>104</v>
      </c>
      <c r="D63" s="18">
        <v>11</v>
      </c>
      <c r="E63" s="18">
        <v>4</v>
      </c>
      <c r="F63" s="18">
        <v>7</v>
      </c>
      <c r="G63" s="18"/>
      <c r="H63" s="18"/>
      <c r="I63" s="18"/>
      <c r="J63" s="18">
        <v>3</v>
      </c>
      <c r="K63" s="18"/>
      <c r="L63" s="18">
        <v>1</v>
      </c>
      <c r="M63" s="18">
        <v>2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>
        <v>4</v>
      </c>
      <c r="Z63" s="18">
        <v>7</v>
      </c>
      <c r="AA63" s="18">
        <v>4</v>
      </c>
      <c r="AB63" s="18">
        <v>2</v>
      </c>
      <c r="AC63" s="18">
        <v>2</v>
      </c>
      <c r="AD63" s="18">
        <v>1</v>
      </c>
      <c r="AE63" s="18">
        <v>1</v>
      </c>
      <c r="AF63" s="18">
        <v>4</v>
      </c>
      <c r="AG63" s="18">
        <v>2</v>
      </c>
      <c r="AH63" s="18">
        <v>3</v>
      </c>
      <c r="AI63" s="18">
        <v>6</v>
      </c>
      <c r="AJ63" s="18">
        <v>2</v>
      </c>
      <c r="AK63" s="18"/>
      <c r="AL63" s="18">
        <v>11</v>
      </c>
      <c r="AM63" s="18">
        <v>7</v>
      </c>
      <c r="AN63" s="18">
        <v>2</v>
      </c>
      <c r="AO63" s="18">
        <v>7</v>
      </c>
      <c r="AP63" s="18"/>
      <c r="AQ63" s="18">
        <v>1</v>
      </c>
      <c r="AR63" s="18"/>
      <c r="AS63" s="18">
        <v>17</v>
      </c>
      <c r="AT63" s="18">
        <v>15</v>
      </c>
      <c r="AU63" s="18"/>
      <c r="AV63" s="18">
        <v>13</v>
      </c>
      <c r="AW63" s="18">
        <v>20</v>
      </c>
      <c r="AX63" s="18">
        <v>39</v>
      </c>
      <c r="AY63" s="18">
        <v>18</v>
      </c>
      <c r="AZ63" s="19">
        <v>4</v>
      </c>
    </row>
    <row r="64" spans="1:52" ht="13.5">
      <c r="A64" s="40" t="s">
        <v>110</v>
      </c>
      <c r="B64" s="17">
        <f t="shared" si="28"/>
        <v>90</v>
      </c>
      <c r="C64" s="18">
        <v>8</v>
      </c>
      <c r="D64" s="18">
        <v>1</v>
      </c>
      <c r="E64" s="18">
        <v>1</v>
      </c>
      <c r="F64" s="18"/>
      <c r="G64" s="18"/>
      <c r="H64" s="18"/>
      <c r="I64" s="18"/>
      <c r="J64" s="18"/>
      <c r="K64" s="18"/>
      <c r="L64" s="18"/>
      <c r="M64" s="18">
        <v>2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>
        <v>1</v>
      </c>
      <c r="Z64" s="18">
        <v>3</v>
      </c>
      <c r="AA64" s="18">
        <v>1</v>
      </c>
      <c r="AB64" s="18">
        <v>2</v>
      </c>
      <c r="AC64" s="18">
        <v>1</v>
      </c>
      <c r="AD64" s="18"/>
      <c r="AE64" s="18"/>
      <c r="AF64" s="18">
        <v>2</v>
      </c>
      <c r="AG64" s="18">
        <v>1</v>
      </c>
      <c r="AH64" s="18">
        <v>2</v>
      </c>
      <c r="AI64" s="18">
        <v>1</v>
      </c>
      <c r="AJ64" s="18"/>
      <c r="AK64" s="18"/>
      <c r="AL64" s="18">
        <v>2</v>
      </c>
      <c r="AM64" s="18">
        <v>1</v>
      </c>
      <c r="AN64" s="18">
        <v>1</v>
      </c>
      <c r="AO64" s="18">
        <v>2</v>
      </c>
      <c r="AP64" s="18"/>
      <c r="AQ64" s="18"/>
      <c r="AR64" s="18"/>
      <c r="AS64" s="18"/>
      <c r="AT64" s="18">
        <v>12</v>
      </c>
      <c r="AU64" s="18">
        <v>32</v>
      </c>
      <c r="AV64" s="18"/>
      <c r="AW64" s="18"/>
      <c r="AX64" s="18">
        <v>10</v>
      </c>
      <c r="AY64" s="18">
        <v>2</v>
      </c>
      <c r="AZ64" s="19">
        <v>2</v>
      </c>
    </row>
    <row r="65" spans="1:52" ht="13.5">
      <c r="A65" s="40" t="s">
        <v>111</v>
      </c>
      <c r="B65" s="17">
        <f t="shared" si="28"/>
        <v>88</v>
      </c>
      <c r="C65" s="18">
        <v>16</v>
      </c>
      <c r="D65" s="18"/>
      <c r="E65" s="18">
        <v>2</v>
      </c>
      <c r="F65" s="18"/>
      <c r="G65" s="18"/>
      <c r="H65" s="18"/>
      <c r="I65" s="18"/>
      <c r="J65" s="18"/>
      <c r="K65" s="18"/>
      <c r="L65" s="18">
        <v>1</v>
      </c>
      <c r="M65" s="18">
        <v>1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>
        <v>2</v>
      </c>
      <c r="Z65" s="18">
        <v>3</v>
      </c>
      <c r="AA65" s="18"/>
      <c r="AB65" s="18"/>
      <c r="AC65" s="18">
        <v>1</v>
      </c>
      <c r="AD65" s="18">
        <v>1</v>
      </c>
      <c r="AE65" s="18"/>
      <c r="AF65" s="18">
        <v>1</v>
      </c>
      <c r="AG65" s="18"/>
      <c r="AH65" s="18">
        <v>2</v>
      </c>
      <c r="AI65" s="18"/>
      <c r="AJ65" s="18">
        <v>1</v>
      </c>
      <c r="AK65" s="18"/>
      <c r="AL65" s="18">
        <v>1</v>
      </c>
      <c r="AM65" s="18">
        <v>2</v>
      </c>
      <c r="AN65" s="18"/>
      <c r="AO65" s="18">
        <v>1</v>
      </c>
      <c r="AP65" s="18"/>
      <c r="AQ65" s="18">
        <v>2</v>
      </c>
      <c r="AR65" s="18"/>
      <c r="AS65" s="18">
        <v>6</v>
      </c>
      <c r="AT65" s="18">
        <v>14</v>
      </c>
      <c r="AU65" s="18">
        <v>11</v>
      </c>
      <c r="AV65" s="18">
        <v>4</v>
      </c>
      <c r="AW65" s="18"/>
      <c r="AX65" s="18">
        <v>12</v>
      </c>
      <c r="AY65" s="18">
        <v>2</v>
      </c>
      <c r="AZ65" s="19">
        <v>2</v>
      </c>
    </row>
    <row r="66" spans="1:52" ht="13.5">
      <c r="A66" s="40" t="s">
        <v>112</v>
      </c>
      <c r="B66" s="17">
        <f t="shared" si="28"/>
        <v>208</v>
      </c>
      <c r="C66" s="18">
        <v>53</v>
      </c>
      <c r="D66" s="18">
        <v>4</v>
      </c>
      <c r="E66" s="18"/>
      <c r="F66" s="18"/>
      <c r="G66" s="18"/>
      <c r="H66" s="18"/>
      <c r="I66" s="18"/>
      <c r="J66" s="18">
        <v>3</v>
      </c>
      <c r="K66" s="18">
        <v>3</v>
      </c>
      <c r="L66" s="18">
        <v>3</v>
      </c>
      <c r="M66" s="18"/>
      <c r="N66" s="18"/>
      <c r="O66" s="18"/>
      <c r="P66" s="18"/>
      <c r="Q66" s="18"/>
      <c r="R66" s="18"/>
      <c r="S66" s="18"/>
      <c r="T66" s="18">
        <v>2</v>
      </c>
      <c r="U66" s="18"/>
      <c r="V66" s="18"/>
      <c r="W66" s="18"/>
      <c r="X66" s="18"/>
      <c r="Y66" s="18">
        <v>1</v>
      </c>
      <c r="Z66" s="18">
        <v>1</v>
      </c>
      <c r="AA66" s="18">
        <v>11</v>
      </c>
      <c r="AB66" s="18">
        <v>2</v>
      </c>
      <c r="AC66" s="18"/>
      <c r="AD66" s="18">
        <v>2</v>
      </c>
      <c r="AE66" s="18">
        <v>3</v>
      </c>
      <c r="AF66" s="18">
        <v>1</v>
      </c>
      <c r="AG66" s="18">
        <v>1</v>
      </c>
      <c r="AH66" s="18">
        <v>8</v>
      </c>
      <c r="AI66" s="18">
        <v>3</v>
      </c>
      <c r="AJ66" s="18">
        <v>1</v>
      </c>
      <c r="AK66" s="18"/>
      <c r="AL66" s="18">
        <v>6</v>
      </c>
      <c r="AM66" s="18">
        <v>6</v>
      </c>
      <c r="AN66" s="18">
        <v>1</v>
      </c>
      <c r="AO66" s="18">
        <v>5</v>
      </c>
      <c r="AP66" s="18"/>
      <c r="AQ66" s="18">
        <v>1</v>
      </c>
      <c r="AR66" s="18"/>
      <c r="AS66" s="18">
        <v>21</v>
      </c>
      <c r="AT66" s="18">
        <v>25</v>
      </c>
      <c r="AU66" s="18">
        <v>22</v>
      </c>
      <c r="AV66" s="18">
        <v>3</v>
      </c>
      <c r="AW66" s="18">
        <v>10</v>
      </c>
      <c r="AX66" s="18"/>
      <c r="AY66" s="18">
        <v>3</v>
      </c>
      <c r="AZ66" s="19">
        <v>3</v>
      </c>
    </row>
    <row r="67" spans="1:52" ht="13.5">
      <c r="A67" s="40" t="s">
        <v>113</v>
      </c>
      <c r="B67" s="17">
        <f t="shared" si="28"/>
        <v>77</v>
      </c>
      <c r="C67" s="18">
        <v>6</v>
      </c>
      <c r="D67" s="18">
        <v>1</v>
      </c>
      <c r="E67" s="18"/>
      <c r="F67" s="18">
        <v>1</v>
      </c>
      <c r="G67" s="18"/>
      <c r="H67" s="18"/>
      <c r="I67" s="18"/>
      <c r="J67" s="18">
        <v>3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>
        <v>2</v>
      </c>
      <c r="AA67" s="18"/>
      <c r="AB67" s="18"/>
      <c r="AC67" s="18">
        <v>1</v>
      </c>
      <c r="AD67" s="18"/>
      <c r="AE67" s="18"/>
      <c r="AF67" s="18"/>
      <c r="AG67" s="18">
        <v>3</v>
      </c>
      <c r="AH67" s="18">
        <v>1</v>
      </c>
      <c r="AI67" s="18"/>
      <c r="AJ67" s="18">
        <v>1</v>
      </c>
      <c r="AK67" s="18">
        <v>1</v>
      </c>
      <c r="AL67" s="18">
        <v>4</v>
      </c>
      <c r="AM67" s="18">
        <v>1</v>
      </c>
      <c r="AN67" s="18">
        <v>1</v>
      </c>
      <c r="AO67" s="18">
        <v>4</v>
      </c>
      <c r="AP67" s="18"/>
      <c r="AQ67" s="18">
        <v>1</v>
      </c>
      <c r="AR67" s="18"/>
      <c r="AS67" s="18">
        <v>5</v>
      </c>
      <c r="AT67" s="18">
        <v>2</v>
      </c>
      <c r="AU67" s="18">
        <v>16</v>
      </c>
      <c r="AV67" s="18">
        <v>2</v>
      </c>
      <c r="AW67" s="18">
        <v>3</v>
      </c>
      <c r="AX67" s="18">
        <v>10</v>
      </c>
      <c r="AY67" s="18"/>
      <c r="AZ67" s="19">
        <v>8</v>
      </c>
    </row>
    <row r="68" spans="1:52" ht="14.25" thickBot="1">
      <c r="A68" s="43" t="s">
        <v>0</v>
      </c>
      <c r="B68" s="44">
        <f t="shared" si="28"/>
        <v>45</v>
      </c>
      <c r="C68" s="34">
        <v>5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>
        <v>1</v>
      </c>
      <c r="Z68" s="34"/>
      <c r="AA68" s="34">
        <v>3</v>
      </c>
      <c r="AB68" s="34">
        <v>1</v>
      </c>
      <c r="AC68" s="34"/>
      <c r="AD68" s="34">
        <v>1</v>
      </c>
      <c r="AE68" s="34"/>
      <c r="AF68" s="34"/>
      <c r="AG68" s="34">
        <v>1</v>
      </c>
      <c r="AH68" s="34"/>
      <c r="AI68" s="34"/>
      <c r="AJ68" s="34"/>
      <c r="AK68" s="34"/>
      <c r="AL68" s="34"/>
      <c r="AM68" s="34"/>
      <c r="AN68" s="34"/>
      <c r="AO68" s="34">
        <v>1</v>
      </c>
      <c r="AP68" s="34"/>
      <c r="AQ68" s="34"/>
      <c r="AR68" s="34"/>
      <c r="AS68" s="34">
        <v>5</v>
      </c>
      <c r="AT68" s="34"/>
      <c r="AU68" s="34">
        <v>11</v>
      </c>
      <c r="AV68" s="34">
        <v>5</v>
      </c>
      <c r="AW68" s="34">
        <v>1</v>
      </c>
      <c r="AX68" s="34">
        <v>8</v>
      </c>
      <c r="AY68" s="34">
        <v>2</v>
      </c>
      <c r="AZ68" s="35"/>
    </row>
  </sheetData>
  <mergeCells count="57">
    <mergeCell ref="AR3:AT3"/>
    <mergeCell ref="AZ4:AZ6"/>
    <mergeCell ref="AY4:AY6"/>
    <mergeCell ref="AX4:AX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86" width="9.75390625" style="5" customWidth="1"/>
    <col min="87" max="87" width="9.00390625" style="29" customWidth="1"/>
    <col min="88" max="89" width="8.875" style="5" customWidth="1"/>
    <col min="90" max="92" width="9.00390625" style="5" customWidth="1"/>
    <col min="93" max="93" width="8.875" style="5" customWidth="1"/>
    <col min="94" max="95" width="9.00390625" style="5" customWidth="1"/>
    <col min="96" max="16384" width="8.875" style="5" customWidth="1"/>
  </cols>
  <sheetData>
    <row r="1" spans="1:87" s="2" customFormat="1" ht="24.75" customHeight="1">
      <c r="A1" s="1" t="s">
        <v>212</v>
      </c>
      <c r="E1" s="213"/>
      <c r="G1" s="3"/>
      <c r="H1" s="3"/>
      <c r="I1" s="3"/>
      <c r="J1" s="3"/>
      <c r="K1" s="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45"/>
    </row>
    <row r="2" spans="1:87" s="4" customFormat="1" ht="19.5" customHeight="1">
      <c r="A2" s="4" t="s">
        <v>2</v>
      </c>
      <c r="CI2" s="46"/>
    </row>
    <row r="3" spans="1:87" s="4" customFormat="1" ht="14.25" thickBot="1">
      <c r="A3" s="4" t="s">
        <v>4</v>
      </c>
      <c r="L3" s="232"/>
      <c r="M3" s="232"/>
      <c r="N3" s="232"/>
      <c r="O3" s="51"/>
      <c r="P3" s="51"/>
      <c r="AA3" s="232"/>
      <c r="AB3" s="232"/>
      <c r="AC3" s="232"/>
      <c r="AD3" s="51"/>
      <c r="AE3" s="51"/>
      <c r="AP3" s="232"/>
      <c r="AQ3" s="232"/>
      <c r="AR3" s="232"/>
      <c r="AS3" s="51"/>
      <c r="AT3" s="51"/>
      <c r="BE3" s="232"/>
      <c r="BF3" s="232"/>
      <c r="BG3" s="232"/>
      <c r="BH3" s="51"/>
      <c r="BI3" s="51"/>
      <c r="BT3" s="232"/>
      <c r="BU3" s="232"/>
      <c r="BV3" s="232"/>
      <c r="BW3" s="51"/>
      <c r="BX3" s="51"/>
      <c r="CI3" s="46"/>
    </row>
    <row r="4" spans="1:101" ht="13.5">
      <c r="A4" s="239"/>
      <c r="B4" s="266" t="s">
        <v>213</v>
      </c>
      <c r="C4" s="267"/>
      <c r="D4" s="267"/>
      <c r="E4" s="267"/>
      <c r="F4" s="268"/>
      <c r="G4" s="266" t="s">
        <v>214</v>
      </c>
      <c r="H4" s="267"/>
      <c r="I4" s="267"/>
      <c r="J4" s="267"/>
      <c r="K4" s="268"/>
      <c r="L4" s="266" t="s">
        <v>215</v>
      </c>
      <c r="M4" s="267"/>
      <c r="N4" s="267"/>
      <c r="O4" s="267"/>
      <c r="P4" s="268"/>
      <c r="Q4" s="266" t="s">
        <v>216</v>
      </c>
      <c r="R4" s="267"/>
      <c r="S4" s="267"/>
      <c r="T4" s="267"/>
      <c r="U4" s="268"/>
      <c r="V4" s="266" t="s">
        <v>217</v>
      </c>
      <c r="W4" s="267"/>
      <c r="X4" s="267"/>
      <c r="Y4" s="267"/>
      <c r="Z4" s="268"/>
      <c r="AA4" s="266" t="s">
        <v>218</v>
      </c>
      <c r="AB4" s="267"/>
      <c r="AC4" s="267"/>
      <c r="AD4" s="267"/>
      <c r="AE4" s="268"/>
      <c r="AF4" s="266" t="s">
        <v>219</v>
      </c>
      <c r="AG4" s="267"/>
      <c r="AH4" s="267"/>
      <c r="AI4" s="267"/>
      <c r="AJ4" s="268"/>
      <c r="AK4" s="266" t="s">
        <v>220</v>
      </c>
      <c r="AL4" s="267"/>
      <c r="AM4" s="267"/>
      <c r="AN4" s="267"/>
      <c r="AO4" s="268"/>
      <c r="AP4" s="266" t="s">
        <v>221</v>
      </c>
      <c r="AQ4" s="267"/>
      <c r="AR4" s="267"/>
      <c r="AS4" s="267"/>
      <c r="AT4" s="268"/>
      <c r="AU4" s="266" t="s">
        <v>222</v>
      </c>
      <c r="AV4" s="267"/>
      <c r="AW4" s="267"/>
      <c r="AX4" s="267"/>
      <c r="AY4" s="268"/>
      <c r="AZ4" s="266" t="s">
        <v>223</v>
      </c>
      <c r="BA4" s="267"/>
      <c r="BB4" s="267"/>
      <c r="BC4" s="267"/>
      <c r="BD4" s="268"/>
      <c r="BE4" s="266" t="s">
        <v>224</v>
      </c>
      <c r="BF4" s="267"/>
      <c r="BG4" s="267"/>
      <c r="BH4" s="267"/>
      <c r="BI4" s="268"/>
      <c r="BJ4" s="266" t="s">
        <v>225</v>
      </c>
      <c r="BK4" s="267"/>
      <c r="BL4" s="267"/>
      <c r="BM4" s="267"/>
      <c r="BN4" s="268"/>
      <c r="BO4" s="266" t="s">
        <v>226</v>
      </c>
      <c r="BP4" s="267"/>
      <c r="BQ4" s="267"/>
      <c r="BR4" s="267"/>
      <c r="BS4" s="268"/>
      <c r="BT4" s="266" t="s">
        <v>227</v>
      </c>
      <c r="BU4" s="267"/>
      <c r="BV4" s="267"/>
      <c r="BW4" s="267"/>
      <c r="BX4" s="268"/>
      <c r="BY4" s="266" t="s">
        <v>228</v>
      </c>
      <c r="BZ4" s="267"/>
      <c r="CA4" s="267"/>
      <c r="CB4" s="267"/>
      <c r="CC4" s="268"/>
      <c r="CD4" s="266" t="s">
        <v>229</v>
      </c>
      <c r="CE4" s="267"/>
      <c r="CF4" s="267"/>
      <c r="CG4" s="267"/>
      <c r="CH4" s="268"/>
      <c r="CI4" s="266" t="s">
        <v>230</v>
      </c>
      <c r="CJ4" s="267"/>
      <c r="CK4" s="267"/>
      <c r="CL4" s="267"/>
      <c r="CM4" s="268"/>
      <c r="CN4" s="266" t="s">
        <v>231</v>
      </c>
      <c r="CO4" s="267"/>
      <c r="CP4" s="267"/>
      <c r="CQ4" s="267"/>
      <c r="CR4" s="268"/>
      <c r="CS4" s="266" t="s">
        <v>232</v>
      </c>
      <c r="CT4" s="272"/>
      <c r="CU4" s="272"/>
      <c r="CV4" s="272"/>
      <c r="CW4" s="272"/>
    </row>
    <row r="5" spans="1:101" ht="13.5">
      <c r="A5" s="240"/>
      <c r="B5" s="270" t="s">
        <v>5</v>
      </c>
      <c r="C5" s="269" t="s">
        <v>233</v>
      </c>
      <c r="D5" s="269" t="s">
        <v>234</v>
      </c>
      <c r="E5" s="52" t="s">
        <v>235</v>
      </c>
      <c r="F5" s="48" t="s">
        <v>236</v>
      </c>
      <c r="G5" s="270" t="s">
        <v>5</v>
      </c>
      <c r="H5" s="269" t="s">
        <v>233</v>
      </c>
      <c r="I5" s="269" t="s">
        <v>234</v>
      </c>
      <c r="J5" s="52" t="s">
        <v>235</v>
      </c>
      <c r="K5" s="48" t="s">
        <v>236</v>
      </c>
      <c r="L5" s="270" t="s">
        <v>5</v>
      </c>
      <c r="M5" s="269" t="s">
        <v>233</v>
      </c>
      <c r="N5" s="269" t="s">
        <v>234</v>
      </c>
      <c r="O5" s="52" t="s">
        <v>235</v>
      </c>
      <c r="P5" s="48" t="s">
        <v>236</v>
      </c>
      <c r="Q5" s="270" t="s">
        <v>5</v>
      </c>
      <c r="R5" s="269" t="s">
        <v>233</v>
      </c>
      <c r="S5" s="269" t="s">
        <v>234</v>
      </c>
      <c r="T5" s="52" t="s">
        <v>235</v>
      </c>
      <c r="U5" s="48" t="s">
        <v>236</v>
      </c>
      <c r="V5" s="270" t="s">
        <v>5</v>
      </c>
      <c r="W5" s="269" t="s">
        <v>233</v>
      </c>
      <c r="X5" s="269" t="s">
        <v>234</v>
      </c>
      <c r="Y5" s="52" t="s">
        <v>235</v>
      </c>
      <c r="Z5" s="48" t="s">
        <v>236</v>
      </c>
      <c r="AA5" s="270" t="s">
        <v>5</v>
      </c>
      <c r="AB5" s="269" t="s">
        <v>233</v>
      </c>
      <c r="AC5" s="269" t="s">
        <v>234</v>
      </c>
      <c r="AD5" s="52" t="s">
        <v>235</v>
      </c>
      <c r="AE5" s="48" t="s">
        <v>236</v>
      </c>
      <c r="AF5" s="270" t="s">
        <v>5</v>
      </c>
      <c r="AG5" s="269" t="s">
        <v>233</v>
      </c>
      <c r="AH5" s="269" t="s">
        <v>234</v>
      </c>
      <c r="AI5" s="52" t="s">
        <v>235</v>
      </c>
      <c r="AJ5" s="48" t="s">
        <v>236</v>
      </c>
      <c r="AK5" s="270" t="s">
        <v>5</v>
      </c>
      <c r="AL5" s="269" t="s">
        <v>233</v>
      </c>
      <c r="AM5" s="269" t="s">
        <v>234</v>
      </c>
      <c r="AN5" s="52" t="s">
        <v>235</v>
      </c>
      <c r="AO5" s="48" t="s">
        <v>236</v>
      </c>
      <c r="AP5" s="270" t="s">
        <v>5</v>
      </c>
      <c r="AQ5" s="269" t="s">
        <v>233</v>
      </c>
      <c r="AR5" s="269" t="s">
        <v>234</v>
      </c>
      <c r="AS5" s="52" t="s">
        <v>235</v>
      </c>
      <c r="AT5" s="48" t="s">
        <v>236</v>
      </c>
      <c r="AU5" s="270" t="s">
        <v>5</v>
      </c>
      <c r="AV5" s="269" t="s">
        <v>233</v>
      </c>
      <c r="AW5" s="269" t="s">
        <v>234</v>
      </c>
      <c r="AX5" s="52" t="s">
        <v>235</v>
      </c>
      <c r="AY5" s="48" t="s">
        <v>236</v>
      </c>
      <c r="AZ5" s="270" t="s">
        <v>5</v>
      </c>
      <c r="BA5" s="269" t="s">
        <v>233</v>
      </c>
      <c r="BB5" s="269" t="s">
        <v>234</v>
      </c>
      <c r="BC5" s="52" t="s">
        <v>235</v>
      </c>
      <c r="BD5" s="48" t="s">
        <v>236</v>
      </c>
      <c r="BE5" s="270" t="s">
        <v>5</v>
      </c>
      <c r="BF5" s="269" t="s">
        <v>233</v>
      </c>
      <c r="BG5" s="269" t="s">
        <v>234</v>
      </c>
      <c r="BH5" s="52" t="s">
        <v>235</v>
      </c>
      <c r="BI5" s="48" t="s">
        <v>236</v>
      </c>
      <c r="BJ5" s="270" t="s">
        <v>5</v>
      </c>
      <c r="BK5" s="269" t="s">
        <v>233</v>
      </c>
      <c r="BL5" s="269" t="s">
        <v>234</v>
      </c>
      <c r="BM5" s="52" t="s">
        <v>235</v>
      </c>
      <c r="BN5" s="48" t="s">
        <v>236</v>
      </c>
      <c r="BO5" s="270" t="s">
        <v>5</v>
      </c>
      <c r="BP5" s="269" t="s">
        <v>233</v>
      </c>
      <c r="BQ5" s="269" t="s">
        <v>234</v>
      </c>
      <c r="BR5" s="52" t="s">
        <v>235</v>
      </c>
      <c r="BS5" s="48" t="s">
        <v>236</v>
      </c>
      <c r="BT5" s="270" t="s">
        <v>5</v>
      </c>
      <c r="BU5" s="269" t="s">
        <v>233</v>
      </c>
      <c r="BV5" s="269" t="s">
        <v>234</v>
      </c>
      <c r="BW5" s="52" t="s">
        <v>235</v>
      </c>
      <c r="BX5" s="48" t="s">
        <v>236</v>
      </c>
      <c r="BY5" s="270" t="s">
        <v>5</v>
      </c>
      <c r="BZ5" s="269" t="s">
        <v>233</v>
      </c>
      <c r="CA5" s="269" t="s">
        <v>234</v>
      </c>
      <c r="CB5" s="52" t="s">
        <v>235</v>
      </c>
      <c r="CC5" s="48" t="s">
        <v>236</v>
      </c>
      <c r="CD5" s="270" t="s">
        <v>5</v>
      </c>
      <c r="CE5" s="269" t="s">
        <v>233</v>
      </c>
      <c r="CF5" s="269" t="s">
        <v>234</v>
      </c>
      <c r="CG5" s="53" t="s">
        <v>235</v>
      </c>
      <c r="CH5" s="54" t="s">
        <v>236</v>
      </c>
      <c r="CI5" s="270" t="s">
        <v>5</v>
      </c>
      <c r="CJ5" s="269" t="s">
        <v>233</v>
      </c>
      <c r="CK5" s="269" t="s">
        <v>234</v>
      </c>
      <c r="CL5" s="52" t="s">
        <v>235</v>
      </c>
      <c r="CM5" s="48" t="s">
        <v>236</v>
      </c>
      <c r="CN5" s="270" t="s">
        <v>5</v>
      </c>
      <c r="CO5" s="269" t="s">
        <v>233</v>
      </c>
      <c r="CP5" s="269" t="s">
        <v>234</v>
      </c>
      <c r="CQ5" s="52" t="s">
        <v>235</v>
      </c>
      <c r="CR5" s="48" t="s">
        <v>236</v>
      </c>
      <c r="CS5" s="270" t="s">
        <v>5</v>
      </c>
      <c r="CT5" s="269" t="s">
        <v>233</v>
      </c>
      <c r="CU5" s="269" t="s">
        <v>234</v>
      </c>
      <c r="CV5" s="47" t="s">
        <v>237</v>
      </c>
      <c r="CW5" s="48" t="s">
        <v>236</v>
      </c>
    </row>
    <row r="6" spans="1:101" ht="14.25" thickBot="1">
      <c r="A6" s="241"/>
      <c r="B6" s="271"/>
      <c r="C6" s="259"/>
      <c r="D6" s="259"/>
      <c r="E6" s="55" t="s">
        <v>238</v>
      </c>
      <c r="F6" s="50" t="s">
        <v>239</v>
      </c>
      <c r="G6" s="271"/>
      <c r="H6" s="259"/>
      <c r="I6" s="259"/>
      <c r="J6" s="55" t="s">
        <v>238</v>
      </c>
      <c r="K6" s="50" t="s">
        <v>239</v>
      </c>
      <c r="L6" s="271"/>
      <c r="M6" s="259"/>
      <c r="N6" s="259"/>
      <c r="O6" s="55" t="s">
        <v>238</v>
      </c>
      <c r="P6" s="50" t="s">
        <v>239</v>
      </c>
      <c r="Q6" s="271"/>
      <c r="R6" s="259"/>
      <c r="S6" s="259"/>
      <c r="T6" s="55" t="s">
        <v>238</v>
      </c>
      <c r="U6" s="50" t="s">
        <v>239</v>
      </c>
      <c r="V6" s="271"/>
      <c r="W6" s="259"/>
      <c r="X6" s="259"/>
      <c r="Y6" s="55" t="s">
        <v>238</v>
      </c>
      <c r="Z6" s="50" t="s">
        <v>239</v>
      </c>
      <c r="AA6" s="271"/>
      <c r="AB6" s="259"/>
      <c r="AC6" s="259"/>
      <c r="AD6" s="55" t="s">
        <v>238</v>
      </c>
      <c r="AE6" s="50" t="s">
        <v>239</v>
      </c>
      <c r="AF6" s="271"/>
      <c r="AG6" s="259"/>
      <c r="AH6" s="259"/>
      <c r="AI6" s="55" t="s">
        <v>238</v>
      </c>
      <c r="AJ6" s="50" t="s">
        <v>239</v>
      </c>
      <c r="AK6" s="271"/>
      <c r="AL6" s="259"/>
      <c r="AM6" s="259"/>
      <c r="AN6" s="55" t="s">
        <v>238</v>
      </c>
      <c r="AO6" s="50" t="s">
        <v>239</v>
      </c>
      <c r="AP6" s="271"/>
      <c r="AQ6" s="259"/>
      <c r="AR6" s="259"/>
      <c r="AS6" s="55" t="s">
        <v>238</v>
      </c>
      <c r="AT6" s="50" t="s">
        <v>239</v>
      </c>
      <c r="AU6" s="271"/>
      <c r="AV6" s="259"/>
      <c r="AW6" s="259"/>
      <c r="AX6" s="55" t="s">
        <v>238</v>
      </c>
      <c r="AY6" s="50" t="s">
        <v>239</v>
      </c>
      <c r="AZ6" s="271"/>
      <c r="BA6" s="259"/>
      <c r="BB6" s="259"/>
      <c r="BC6" s="55" t="s">
        <v>238</v>
      </c>
      <c r="BD6" s="50" t="s">
        <v>239</v>
      </c>
      <c r="BE6" s="271"/>
      <c r="BF6" s="259"/>
      <c r="BG6" s="259"/>
      <c r="BH6" s="55" t="s">
        <v>238</v>
      </c>
      <c r="BI6" s="50" t="s">
        <v>239</v>
      </c>
      <c r="BJ6" s="271"/>
      <c r="BK6" s="259"/>
      <c r="BL6" s="259"/>
      <c r="BM6" s="55" t="s">
        <v>238</v>
      </c>
      <c r="BN6" s="50" t="s">
        <v>239</v>
      </c>
      <c r="BO6" s="271"/>
      <c r="BP6" s="259"/>
      <c r="BQ6" s="259"/>
      <c r="BR6" s="55" t="s">
        <v>238</v>
      </c>
      <c r="BS6" s="50" t="s">
        <v>239</v>
      </c>
      <c r="BT6" s="271"/>
      <c r="BU6" s="259"/>
      <c r="BV6" s="259"/>
      <c r="BW6" s="55" t="s">
        <v>238</v>
      </c>
      <c r="BX6" s="50" t="s">
        <v>239</v>
      </c>
      <c r="BY6" s="271"/>
      <c r="BZ6" s="259"/>
      <c r="CA6" s="259"/>
      <c r="CB6" s="55" t="s">
        <v>238</v>
      </c>
      <c r="CC6" s="50" t="s">
        <v>239</v>
      </c>
      <c r="CD6" s="271"/>
      <c r="CE6" s="259"/>
      <c r="CF6" s="259"/>
      <c r="CG6" s="56" t="s">
        <v>238</v>
      </c>
      <c r="CH6" s="57" t="s">
        <v>239</v>
      </c>
      <c r="CI6" s="271"/>
      <c r="CJ6" s="259"/>
      <c r="CK6" s="259"/>
      <c r="CL6" s="55" t="s">
        <v>238</v>
      </c>
      <c r="CM6" s="50" t="s">
        <v>239</v>
      </c>
      <c r="CN6" s="271"/>
      <c r="CO6" s="259"/>
      <c r="CP6" s="259"/>
      <c r="CQ6" s="55" t="s">
        <v>238</v>
      </c>
      <c r="CR6" s="50" t="s">
        <v>239</v>
      </c>
      <c r="CS6" s="271"/>
      <c r="CT6" s="259"/>
      <c r="CU6" s="259"/>
      <c r="CV6" s="49" t="s">
        <v>238</v>
      </c>
      <c r="CW6" s="50" t="s">
        <v>239</v>
      </c>
    </row>
    <row r="7" spans="1:101" ht="13.5">
      <c r="A7" s="6" t="s">
        <v>53</v>
      </c>
      <c r="B7" s="58">
        <f>B8+B13</f>
        <v>31512</v>
      </c>
      <c r="C7" s="59">
        <f>C8+C13</f>
        <v>15453</v>
      </c>
      <c r="D7" s="60">
        <f>D8+D13</f>
        <v>16059</v>
      </c>
      <c r="E7" s="61">
        <f aca="true" t="shared" si="0" ref="E7:E38">IF(ISERROR(C7/D7),"***",C7/D7*100)</f>
        <v>96.22641509433963</v>
      </c>
      <c r="F7" s="62">
        <f aca="true" t="shared" si="1" ref="F7:F38">B7/$B$7*100</f>
        <v>100</v>
      </c>
      <c r="G7" s="58">
        <f>G8+G13</f>
        <v>2487</v>
      </c>
      <c r="H7" s="59">
        <f>H8+H13</f>
        <v>1295</v>
      </c>
      <c r="I7" s="60">
        <f>I8+I13</f>
        <v>1192</v>
      </c>
      <c r="J7" s="61">
        <f>IF(ISERROR(H7/I7),"***",H7/I7*100)</f>
        <v>108.64093959731545</v>
      </c>
      <c r="K7" s="62">
        <f>G7/$G$7*100</f>
        <v>100</v>
      </c>
      <c r="L7" s="58">
        <f>L8+L13</f>
        <v>1428</v>
      </c>
      <c r="M7" s="59">
        <f>M8+M13</f>
        <v>697</v>
      </c>
      <c r="N7" s="60">
        <f>N8+N13</f>
        <v>731</v>
      </c>
      <c r="O7" s="61">
        <f>IF(ISERROR(M7/N7),"***",M7/N7*100)</f>
        <v>95.34883720930233</v>
      </c>
      <c r="P7" s="62">
        <f>L7/$L$7*100</f>
        <v>100</v>
      </c>
      <c r="Q7" s="58">
        <f>Q8+Q13</f>
        <v>640</v>
      </c>
      <c r="R7" s="59">
        <f>R8+R13</f>
        <v>320</v>
      </c>
      <c r="S7" s="60">
        <f>S8+S13</f>
        <v>320</v>
      </c>
      <c r="T7" s="61">
        <f>IF(ISERROR(R7/S7),"***",R7/S7*100)</f>
        <v>100</v>
      </c>
      <c r="U7" s="62">
        <f>Q7/$Q$7*100</f>
        <v>100</v>
      </c>
      <c r="V7" s="58">
        <f>V8+V13</f>
        <v>1487</v>
      </c>
      <c r="W7" s="59">
        <f>W8+W13</f>
        <v>718</v>
      </c>
      <c r="X7" s="60">
        <f>X8+X13</f>
        <v>769</v>
      </c>
      <c r="Y7" s="61">
        <f>IF(ISERROR(W7/X7),"***",W7/X7*100)</f>
        <v>93.36801040312093</v>
      </c>
      <c r="Z7" s="62">
        <f>V7/$V$7*100</f>
        <v>100</v>
      </c>
      <c r="AA7" s="58">
        <f>AA8+AA13</f>
        <v>5518</v>
      </c>
      <c r="AB7" s="59">
        <f>AB8+AB13</f>
        <v>2334</v>
      </c>
      <c r="AC7" s="60">
        <f>AC8+AC13</f>
        <v>3184</v>
      </c>
      <c r="AD7" s="61">
        <f>IF(ISERROR(AB7/AC7),"***",AB7/AC7*100)</f>
        <v>73.30402010050251</v>
      </c>
      <c r="AE7" s="62">
        <f>AA7/$AA$7*100</f>
        <v>100</v>
      </c>
      <c r="AF7" s="58">
        <f>AF8+AF13</f>
        <v>6342</v>
      </c>
      <c r="AG7" s="59">
        <f>AG8+AG13</f>
        <v>2816</v>
      </c>
      <c r="AH7" s="60">
        <f>AH8+AH13</f>
        <v>3526</v>
      </c>
      <c r="AI7" s="61">
        <f>IF(ISERROR(AG7/AH7),"***",AG7/AH7*100)</f>
        <v>79.86386840612593</v>
      </c>
      <c r="AJ7" s="62">
        <f>AF7/$AF$7*100</f>
        <v>100</v>
      </c>
      <c r="AK7" s="58">
        <f>AK8+AK13</f>
        <v>4481</v>
      </c>
      <c r="AL7" s="59">
        <f>AL8+AL13</f>
        <v>2165</v>
      </c>
      <c r="AM7" s="60">
        <f>AM8+AM13</f>
        <v>2316</v>
      </c>
      <c r="AN7" s="61">
        <f>IF(ISERROR(AL7/AM7),"***",AL7/AM7*100)</f>
        <v>93.48013816925734</v>
      </c>
      <c r="AO7" s="62">
        <f>AK7/$AK$7*100</f>
        <v>100</v>
      </c>
      <c r="AP7" s="58">
        <f>AP8+AP13</f>
        <v>2329</v>
      </c>
      <c r="AQ7" s="59">
        <f>AQ8+AQ13</f>
        <v>1290</v>
      </c>
      <c r="AR7" s="60">
        <f>AR8+AR13</f>
        <v>1039</v>
      </c>
      <c r="AS7" s="61">
        <f>IF(ISERROR(AQ7/AR7),"***",AQ7/AR7*100)</f>
        <v>124.15784408084696</v>
      </c>
      <c r="AT7" s="62">
        <f>AP7/$AP$7*100</f>
        <v>100</v>
      </c>
      <c r="AU7" s="58">
        <f>AU8+AU13</f>
        <v>1490</v>
      </c>
      <c r="AV7" s="59">
        <f>AV8+AV13</f>
        <v>912</v>
      </c>
      <c r="AW7" s="60">
        <f>AW8+AW13</f>
        <v>578</v>
      </c>
      <c r="AX7" s="61">
        <f>IF(ISERROR(AV7/AW7),"***",AV7/AW7*100)</f>
        <v>157.78546712802768</v>
      </c>
      <c r="AY7" s="62">
        <f>AU7/$AU$7*100</f>
        <v>100</v>
      </c>
      <c r="AZ7" s="58">
        <f>AZ8+AZ13</f>
        <v>1235</v>
      </c>
      <c r="BA7" s="59">
        <f>BA8+BA13</f>
        <v>744</v>
      </c>
      <c r="BB7" s="60">
        <f>BB8+BB13</f>
        <v>491</v>
      </c>
      <c r="BC7" s="61">
        <f>IF(ISERROR(BA7/BB7),"***",BA7/BB7*100)</f>
        <v>151.52749490835032</v>
      </c>
      <c r="BD7" s="62">
        <f>AZ7/$AZ$7*100</f>
        <v>100</v>
      </c>
      <c r="BE7" s="58">
        <f>BE8+BE13</f>
        <v>1246</v>
      </c>
      <c r="BF7" s="59">
        <f>BF8+BF13</f>
        <v>728</v>
      </c>
      <c r="BG7" s="60">
        <f>BG8+BG13</f>
        <v>518</v>
      </c>
      <c r="BH7" s="61">
        <f>IF(ISERROR(BF7/BG7),"***",BF7/BG7*100)</f>
        <v>140.54054054054055</v>
      </c>
      <c r="BI7" s="62">
        <f>BE7/$BE$7*100</f>
        <v>100</v>
      </c>
      <c r="BJ7" s="58">
        <f>BJ8+BJ13</f>
        <v>1001</v>
      </c>
      <c r="BK7" s="59">
        <f>BK8+BK13</f>
        <v>588</v>
      </c>
      <c r="BL7" s="60">
        <f>BL8+BL13</f>
        <v>413</v>
      </c>
      <c r="BM7" s="61">
        <f>IF(ISERROR(BK7/BL7),"***",BK7/BL7*100)</f>
        <v>142.3728813559322</v>
      </c>
      <c r="BN7" s="62">
        <f>BJ7/$BJ$7*100</f>
        <v>100</v>
      </c>
      <c r="BO7" s="58">
        <f>BO8+BO13</f>
        <v>578</v>
      </c>
      <c r="BP7" s="59">
        <f>BP8+BP13</f>
        <v>333</v>
      </c>
      <c r="BQ7" s="60">
        <f>BQ8+BQ13</f>
        <v>245</v>
      </c>
      <c r="BR7" s="61">
        <f>IF(ISERROR(BP7/BQ7),"***",BP7/BQ7*100)</f>
        <v>135.9183673469388</v>
      </c>
      <c r="BS7" s="62">
        <f>BO7/$BO$7*100</f>
        <v>100</v>
      </c>
      <c r="BT7" s="58">
        <f>BT8+BT13</f>
        <v>414</v>
      </c>
      <c r="BU7" s="59">
        <f>BU8+BU13</f>
        <v>219</v>
      </c>
      <c r="BV7" s="60">
        <f>BV8+BV13</f>
        <v>195</v>
      </c>
      <c r="BW7" s="61">
        <f>IF(ISERROR(BU7/BV7),"***",BU7/BV7*100)</f>
        <v>112.3076923076923</v>
      </c>
      <c r="BX7" s="62">
        <f>BT7/$BT$7*100</f>
        <v>100</v>
      </c>
      <c r="BY7" s="58">
        <f>BY8+BY13</f>
        <v>275</v>
      </c>
      <c r="BZ7" s="59">
        <f>BZ8+BZ13</f>
        <v>125</v>
      </c>
      <c r="CA7" s="60">
        <f>CA8+CA13</f>
        <v>150</v>
      </c>
      <c r="CB7" s="61">
        <f>IF(ISERROR(BZ7/CA7),"***",BZ7/CA7*100)</f>
        <v>83.33333333333334</v>
      </c>
      <c r="CC7" s="62">
        <f>BY7/$BY$7*100</f>
        <v>100</v>
      </c>
      <c r="CD7" s="58">
        <f>CD8+CD13</f>
        <v>198</v>
      </c>
      <c r="CE7" s="59">
        <f>CE8+CE13</f>
        <v>74</v>
      </c>
      <c r="CF7" s="60">
        <f>CF8+CF13</f>
        <v>124</v>
      </c>
      <c r="CG7" s="61">
        <f>IF(ISERROR(CE7/CF7),"***",CE7/CF7*100)</f>
        <v>59.67741935483871</v>
      </c>
      <c r="CH7" s="62">
        <f>CD7/$CD$7*100</f>
        <v>100</v>
      </c>
      <c r="CI7" s="58">
        <f>CI8+CI13</f>
        <v>167</v>
      </c>
      <c r="CJ7" s="59">
        <f>CJ8+CJ13</f>
        <v>49</v>
      </c>
      <c r="CK7" s="60">
        <f>CK8+CK13</f>
        <v>118</v>
      </c>
      <c r="CL7" s="61">
        <f>IF(ISERROR(CJ7/CK7),"***",CJ7/CK7*100)</f>
        <v>41.52542372881356</v>
      </c>
      <c r="CM7" s="62">
        <f>CI7/$CI$7*100</f>
        <v>100</v>
      </c>
      <c r="CN7" s="58">
        <f>CN8+CN13</f>
        <v>125</v>
      </c>
      <c r="CO7" s="59">
        <f>CO8+CO13</f>
        <v>30</v>
      </c>
      <c r="CP7" s="60">
        <f>CP8+CP13</f>
        <v>95</v>
      </c>
      <c r="CQ7" s="61">
        <f>IF(ISERROR(CO7/CP7),"***",CO7/CP7*100)</f>
        <v>31.57894736842105</v>
      </c>
      <c r="CR7" s="62">
        <f>CN7/$CN$7*100</f>
        <v>100</v>
      </c>
      <c r="CS7" s="58">
        <f>CS8+CS13</f>
        <v>70</v>
      </c>
      <c r="CT7" s="59">
        <f>CT8+CT13</f>
        <v>16</v>
      </c>
      <c r="CU7" s="60">
        <f>CU8+CU13</f>
        <v>54</v>
      </c>
      <c r="CV7" s="63">
        <f aca="true" t="shared" si="2" ref="CV7:CV38">IF(ISERROR(CT7/CU7),"***",CT7/CU7*100)</f>
        <v>29.629629629629626</v>
      </c>
      <c r="CW7" s="64">
        <f aca="true" t="shared" si="3" ref="CW7:CW38">CS7/$CS$7*100</f>
        <v>100</v>
      </c>
    </row>
    <row r="8" spans="1:101" ht="13.5">
      <c r="A8" s="12" t="s">
        <v>54</v>
      </c>
      <c r="B8" s="65">
        <f>SUM(B9:B12)</f>
        <v>16396</v>
      </c>
      <c r="C8" s="66">
        <f>SUM(C9:C12)</f>
        <v>8302</v>
      </c>
      <c r="D8" s="67">
        <f>SUM(D9:D12)</f>
        <v>8094</v>
      </c>
      <c r="E8" s="68">
        <f t="shared" si="0"/>
        <v>102.56980479367432</v>
      </c>
      <c r="F8" s="69">
        <f t="shared" si="1"/>
        <v>52.030972328002036</v>
      </c>
      <c r="G8" s="65">
        <f>SUM(G9:G12)</f>
        <v>1246</v>
      </c>
      <c r="H8" s="66">
        <f>SUM(H9:H12)</f>
        <v>653</v>
      </c>
      <c r="I8" s="67">
        <f>SUM(I9:I12)</f>
        <v>593</v>
      </c>
      <c r="J8" s="68">
        <f>IF(ISERROR(H8/I8),"***",H8/I8*100)</f>
        <v>110.11804384485666</v>
      </c>
      <c r="K8" s="69">
        <f>G8/$G$7*100</f>
        <v>50.1005227181343</v>
      </c>
      <c r="L8" s="65">
        <f>SUM(L9:L12)</f>
        <v>751</v>
      </c>
      <c r="M8" s="66">
        <f>SUM(M9:M12)</f>
        <v>353</v>
      </c>
      <c r="N8" s="67">
        <f>SUM(N9:N12)</f>
        <v>398</v>
      </c>
      <c r="O8" s="68">
        <f>IF(ISERROR(M8/N8),"***",M8/N8*100)</f>
        <v>88.69346733668341</v>
      </c>
      <c r="P8" s="69">
        <f>L8/$L$7*100</f>
        <v>52.59103641456583</v>
      </c>
      <c r="Q8" s="65">
        <f>SUM(Q9:Q12)</f>
        <v>304</v>
      </c>
      <c r="R8" s="66">
        <f>SUM(R9:R12)</f>
        <v>166</v>
      </c>
      <c r="S8" s="67">
        <f>SUM(S9:S12)</f>
        <v>138</v>
      </c>
      <c r="T8" s="68">
        <f>IF(ISERROR(R8/S8),"***",R8/S8*100)</f>
        <v>120.28985507246377</v>
      </c>
      <c r="U8" s="69">
        <f>Q8/$Q$7*100</f>
        <v>47.5</v>
      </c>
      <c r="V8" s="65">
        <f>SUM(V9:V12)</f>
        <v>831</v>
      </c>
      <c r="W8" s="66">
        <f>SUM(W9:W12)</f>
        <v>439</v>
      </c>
      <c r="X8" s="67">
        <f>SUM(X9:X12)</f>
        <v>392</v>
      </c>
      <c r="Y8" s="68">
        <f>IF(ISERROR(W8/X8),"***",W8/X8*100)</f>
        <v>111.98979591836735</v>
      </c>
      <c r="Z8" s="69">
        <f>V8/$V$7*100</f>
        <v>55.88433086751849</v>
      </c>
      <c r="AA8" s="65">
        <f>SUM(AA9:AA12)</f>
        <v>2968</v>
      </c>
      <c r="AB8" s="66">
        <f>SUM(AB9:AB12)</f>
        <v>1335</v>
      </c>
      <c r="AC8" s="67">
        <f>SUM(AC9:AC12)</f>
        <v>1633</v>
      </c>
      <c r="AD8" s="68">
        <f>IF(ISERROR(AB8/AC8),"***",AB8/AC8*100)</f>
        <v>81.75137783221066</v>
      </c>
      <c r="AE8" s="69">
        <f>AA8/$AA$7*100</f>
        <v>53.78760420442189</v>
      </c>
      <c r="AF8" s="65">
        <f>SUM(AF9:AF12)</f>
        <v>3327</v>
      </c>
      <c r="AG8" s="66">
        <f>SUM(AG9:AG12)</f>
        <v>1555</v>
      </c>
      <c r="AH8" s="67">
        <f>SUM(AH9:AH12)</f>
        <v>1772</v>
      </c>
      <c r="AI8" s="68">
        <f>IF(ISERROR(AG8/AH8),"***",AG8/AH8*100)</f>
        <v>87.75395033860045</v>
      </c>
      <c r="AJ8" s="69">
        <f>AF8/$AF$7*100</f>
        <v>52.45979186376537</v>
      </c>
      <c r="AK8" s="65">
        <f>SUM(AK9:AK12)</f>
        <v>2459</v>
      </c>
      <c r="AL8" s="66">
        <f>SUM(AL9:AL12)</f>
        <v>1217</v>
      </c>
      <c r="AM8" s="67">
        <f>SUM(AM9:AM12)</f>
        <v>1242</v>
      </c>
      <c r="AN8" s="68">
        <f>IF(ISERROR(AL8/AM8),"***",AL8/AM8*100)</f>
        <v>97.98711755233495</v>
      </c>
      <c r="AO8" s="69">
        <f>AK8/$AK$7*100</f>
        <v>54.876143717920115</v>
      </c>
      <c r="AP8" s="65">
        <f>SUM(AP9:AP12)</f>
        <v>1295</v>
      </c>
      <c r="AQ8" s="66">
        <f>SUM(AQ9:AQ12)</f>
        <v>730</v>
      </c>
      <c r="AR8" s="67">
        <f>SUM(AR9:AR12)</f>
        <v>565</v>
      </c>
      <c r="AS8" s="68">
        <f>IF(ISERROR(AQ8/AR8),"***",AQ8/AR8*100)</f>
        <v>129.20353982300884</v>
      </c>
      <c r="AT8" s="69">
        <f>AP8/$AP$7*100</f>
        <v>55.60326320309146</v>
      </c>
      <c r="AU8" s="65">
        <f>SUM(AU9:AU12)</f>
        <v>805</v>
      </c>
      <c r="AV8" s="66">
        <f>SUM(AV9:AV12)</f>
        <v>503</v>
      </c>
      <c r="AW8" s="67">
        <f>SUM(AW9:AW12)</f>
        <v>302</v>
      </c>
      <c r="AX8" s="68">
        <f>IF(ISERROR(AV8/AW8),"***",AV8/AW8*100)</f>
        <v>166.55629139072846</v>
      </c>
      <c r="AY8" s="69">
        <f>AU8/$AU$7*100</f>
        <v>54.0268456375839</v>
      </c>
      <c r="AZ8" s="65">
        <f>SUM(AZ9:AZ12)</f>
        <v>628</v>
      </c>
      <c r="BA8" s="66">
        <f>SUM(BA9:BA12)</f>
        <v>385</v>
      </c>
      <c r="BB8" s="67">
        <f>SUM(BB9:BB12)</f>
        <v>243</v>
      </c>
      <c r="BC8" s="68">
        <f>IF(ISERROR(BA8/BB8),"***",BA8/BB8*100)</f>
        <v>158.43621399176953</v>
      </c>
      <c r="BD8" s="69">
        <f>AZ8/$AZ$7*100</f>
        <v>50.850202429149796</v>
      </c>
      <c r="BE8" s="65">
        <f>SUM(BE9:BE12)</f>
        <v>557</v>
      </c>
      <c r="BF8" s="66">
        <f>SUM(BF9:BF12)</f>
        <v>340</v>
      </c>
      <c r="BG8" s="67">
        <f>SUM(BG9:BG12)</f>
        <v>217</v>
      </c>
      <c r="BH8" s="68">
        <f>IF(ISERROR(BF8/BG8),"***",BF8/BG8*100)</f>
        <v>156.6820276497696</v>
      </c>
      <c r="BI8" s="69">
        <f>BE8/$BE$7*100</f>
        <v>44.703049759229536</v>
      </c>
      <c r="BJ8" s="65">
        <f>SUM(BJ9:BJ12)</f>
        <v>454</v>
      </c>
      <c r="BK8" s="66">
        <f>SUM(BK9:BK12)</f>
        <v>274</v>
      </c>
      <c r="BL8" s="67">
        <f>SUM(BL9:BL12)</f>
        <v>180</v>
      </c>
      <c r="BM8" s="68">
        <f>IF(ISERROR(BK8/BL8),"***",BK8/BL8*100)</f>
        <v>152.22222222222223</v>
      </c>
      <c r="BN8" s="69">
        <f>BJ8/$BJ$7*100</f>
        <v>45.354645354645356</v>
      </c>
      <c r="BO8" s="65">
        <f>SUM(BO9:BO12)</f>
        <v>251</v>
      </c>
      <c r="BP8" s="66">
        <f>SUM(BP9:BP12)</f>
        <v>137</v>
      </c>
      <c r="BQ8" s="67">
        <f>SUM(BQ9:BQ12)</f>
        <v>114</v>
      </c>
      <c r="BR8" s="68">
        <f>IF(ISERROR(BP8/BQ8),"***",BP8/BQ8*100)</f>
        <v>120.17543859649122</v>
      </c>
      <c r="BS8" s="69">
        <f>BO8/$BO$7*100</f>
        <v>43.42560553633218</v>
      </c>
      <c r="BT8" s="65">
        <f>SUM(BT9:BT12)</f>
        <v>175</v>
      </c>
      <c r="BU8" s="66">
        <f>SUM(BU9:BU12)</f>
        <v>96</v>
      </c>
      <c r="BV8" s="67">
        <f>SUM(BV9:BV12)</f>
        <v>79</v>
      </c>
      <c r="BW8" s="68">
        <f>IF(ISERROR(BU8/BV8),"***",BU8/BV8*100)</f>
        <v>121.51898734177216</v>
      </c>
      <c r="BX8" s="69">
        <f>BT8/$BT$7*100</f>
        <v>42.270531400966185</v>
      </c>
      <c r="BY8" s="65">
        <f>SUM(BY9:BY12)</f>
        <v>121</v>
      </c>
      <c r="BZ8" s="66">
        <f>SUM(BZ9:BZ12)</f>
        <v>52</v>
      </c>
      <c r="CA8" s="67">
        <f>SUM(CA9:CA12)</f>
        <v>69</v>
      </c>
      <c r="CB8" s="68">
        <f>IF(ISERROR(BZ8/CA8),"***",BZ8/CA8*100)</f>
        <v>75.36231884057972</v>
      </c>
      <c r="CC8" s="69">
        <f>BY8/$BY$7*100</f>
        <v>44</v>
      </c>
      <c r="CD8" s="65">
        <f>SUM(CD9:CD12)</f>
        <v>79</v>
      </c>
      <c r="CE8" s="66">
        <f>SUM(CE9:CE12)</f>
        <v>32</v>
      </c>
      <c r="CF8" s="67">
        <f>SUM(CF9:CF12)</f>
        <v>47</v>
      </c>
      <c r="CG8" s="68">
        <f>IF(ISERROR(CE8/CF8),"***",CE8/CF8*100)</f>
        <v>68.08510638297872</v>
      </c>
      <c r="CH8" s="69">
        <f>CD8/$CD$7*100</f>
        <v>39.8989898989899</v>
      </c>
      <c r="CI8" s="65">
        <f>SUM(CI9:CI12)</f>
        <v>56</v>
      </c>
      <c r="CJ8" s="66">
        <f>SUM(CJ9:CJ12)</f>
        <v>16</v>
      </c>
      <c r="CK8" s="67">
        <f>SUM(CK9:CK12)</f>
        <v>40</v>
      </c>
      <c r="CL8" s="68">
        <f>IF(ISERROR(CJ8/CK8),"***",CJ8/CK8*100)</f>
        <v>40</v>
      </c>
      <c r="CM8" s="69">
        <f>CI8/$CI$7*100</f>
        <v>33.532934131736525</v>
      </c>
      <c r="CN8" s="65">
        <f>SUM(CN9:CN12)</f>
        <v>57</v>
      </c>
      <c r="CO8" s="66">
        <f>SUM(CO9:CO12)</f>
        <v>13</v>
      </c>
      <c r="CP8" s="67">
        <f>SUM(CP9:CP12)</f>
        <v>44</v>
      </c>
      <c r="CQ8" s="68">
        <f>IF(ISERROR(CO8/CP8),"***",CO8/CP8*100)</f>
        <v>29.545454545454547</v>
      </c>
      <c r="CR8" s="69">
        <f>CN8/$CN$7*100</f>
        <v>45.6</v>
      </c>
      <c r="CS8" s="65">
        <f>SUM(CS9:CS12)</f>
        <v>31</v>
      </c>
      <c r="CT8" s="66">
        <f>SUM(CT9:CT12)</f>
        <v>6</v>
      </c>
      <c r="CU8" s="67">
        <f>SUM(CU9:CU12)</f>
        <v>25</v>
      </c>
      <c r="CV8" s="68">
        <f t="shared" si="2"/>
        <v>24</v>
      </c>
      <c r="CW8" s="70">
        <f t="shared" si="3"/>
        <v>44.285714285714285</v>
      </c>
    </row>
    <row r="9" spans="1:101" ht="13.5">
      <c r="A9" s="16" t="s">
        <v>55</v>
      </c>
      <c r="B9" s="71">
        <f>SUM(C9:D9)</f>
        <v>11013</v>
      </c>
      <c r="C9" s="72">
        <f aca="true" t="shared" si="4" ref="C9:D11">H9+M9+R9+W9+AB9+AG9+AL9+AQ9+AV9+BA9+BF9+BK9+BP9+BU9+BZ9+CE9+CJ9+CO9+CT9</f>
        <v>5619</v>
      </c>
      <c r="D9" s="73">
        <f t="shared" si="4"/>
        <v>5394</v>
      </c>
      <c r="E9" s="74">
        <f t="shared" si="0"/>
        <v>104.17130144605117</v>
      </c>
      <c r="F9" s="75">
        <f t="shared" si="1"/>
        <v>34.948591012947446</v>
      </c>
      <c r="G9" s="71">
        <v>765</v>
      </c>
      <c r="H9" s="72">
        <v>408</v>
      </c>
      <c r="I9" s="73">
        <v>357</v>
      </c>
      <c r="J9" s="74">
        <v>114.28571428571428</v>
      </c>
      <c r="K9" s="75">
        <v>30.759951749095293</v>
      </c>
      <c r="L9" s="71">
        <v>512</v>
      </c>
      <c r="M9" s="72">
        <v>239</v>
      </c>
      <c r="N9" s="73">
        <v>273</v>
      </c>
      <c r="O9" s="74">
        <v>87.54578754578755</v>
      </c>
      <c r="P9" s="75">
        <v>35.85434173669468</v>
      </c>
      <c r="Q9" s="71">
        <v>217</v>
      </c>
      <c r="R9" s="72">
        <v>119</v>
      </c>
      <c r="S9" s="73">
        <v>98</v>
      </c>
      <c r="T9" s="74">
        <v>121.42857142857142</v>
      </c>
      <c r="U9" s="75">
        <v>33.90625</v>
      </c>
      <c r="V9" s="71">
        <v>595</v>
      </c>
      <c r="W9" s="72">
        <v>310</v>
      </c>
      <c r="X9" s="73">
        <v>285</v>
      </c>
      <c r="Y9" s="74">
        <v>108.77192982456141</v>
      </c>
      <c r="Z9" s="75">
        <v>40.01344989912576</v>
      </c>
      <c r="AA9" s="71">
        <v>2103</v>
      </c>
      <c r="AB9" s="72">
        <v>950</v>
      </c>
      <c r="AC9" s="73">
        <v>1153</v>
      </c>
      <c r="AD9" s="74">
        <v>82.3937554206418</v>
      </c>
      <c r="AE9" s="75">
        <v>38.111634650235594</v>
      </c>
      <c r="AF9" s="71">
        <v>2214</v>
      </c>
      <c r="AG9" s="72">
        <v>1048</v>
      </c>
      <c r="AH9" s="73">
        <v>1166</v>
      </c>
      <c r="AI9" s="74">
        <v>89.87993138936535</v>
      </c>
      <c r="AJ9" s="75">
        <v>34.91012298959319</v>
      </c>
      <c r="AK9" s="71">
        <v>1626</v>
      </c>
      <c r="AL9" s="72">
        <v>841</v>
      </c>
      <c r="AM9" s="73">
        <v>785</v>
      </c>
      <c r="AN9" s="74">
        <v>107.13375796178343</v>
      </c>
      <c r="AO9" s="75">
        <v>36.286543182325374</v>
      </c>
      <c r="AP9" s="71">
        <v>881</v>
      </c>
      <c r="AQ9" s="72">
        <v>492</v>
      </c>
      <c r="AR9" s="73">
        <v>389</v>
      </c>
      <c r="AS9" s="74">
        <v>126.47814910025707</v>
      </c>
      <c r="AT9" s="75">
        <v>37.82739373121512</v>
      </c>
      <c r="AU9" s="71">
        <v>553</v>
      </c>
      <c r="AV9" s="72">
        <v>342</v>
      </c>
      <c r="AW9" s="73">
        <v>211</v>
      </c>
      <c r="AX9" s="74">
        <v>162.08530805687204</v>
      </c>
      <c r="AY9" s="75">
        <v>37.11409395973154</v>
      </c>
      <c r="AZ9" s="71">
        <v>410</v>
      </c>
      <c r="BA9" s="72">
        <v>249</v>
      </c>
      <c r="BB9" s="73">
        <v>161</v>
      </c>
      <c r="BC9" s="74">
        <v>154.65838509316768</v>
      </c>
      <c r="BD9" s="75">
        <v>33.198380566801625</v>
      </c>
      <c r="BE9" s="71">
        <v>369</v>
      </c>
      <c r="BF9" s="72">
        <v>230</v>
      </c>
      <c r="BG9" s="73">
        <v>139</v>
      </c>
      <c r="BH9" s="74">
        <v>165.46762589928056</v>
      </c>
      <c r="BI9" s="75">
        <v>29.614767255216695</v>
      </c>
      <c r="BJ9" s="71">
        <v>292</v>
      </c>
      <c r="BK9" s="72">
        <v>170</v>
      </c>
      <c r="BL9" s="73">
        <v>122</v>
      </c>
      <c r="BM9" s="74">
        <v>139.34426229508196</v>
      </c>
      <c r="BN9" s="75">
        <v>29.170829170829172</v>
      </c>
      <c r="BO9" s="71">
        <v>152</v>
      </c>
      <c r="BP9" s="72">
        <v>88</v>
      </c>
      <c r="BQ9" s="73">
        <v>64</v>
      </c>
      <c r="BR9" s="74">
        <v>137.5</v>
      </c>
      <c r="BS9" s="75">
        <v>26.297577854671278</v>
      </c>
      <c r="BT9" s="71">
        <v>100</v>
      </c>
      <c r="BU9" s="72">
        <v>54</v>
      </c>
      <c r="BV9" s="73">
        <v>46</v>
      </c>
      <c r="BW9" s="74">
        <v>117.3913043478261</v>
      </c>
      <c r="BX9" s="75">
        <v>24.154589371980677</v>
      </c>
      <c r="BY9" s="71">
        <v>80</v>
      </c>
      <c r="BZ9" s="72">
        <v>36</v>
      </c>
      <c r="CA9" s="73">
        <v>44</v>
      </c>
      <c r="CB9" s="74">
        <v>81.81818181818183</v>
      </c>
      <c r="CC9" s="75">
        <v>29.09090909090909</v>
      </c>
      <c r="CD9" s="71">
        <v>45</v>
      </c>
      <c r="CE9" s="72">
        <v>17</v>
      </c>
      <c r="CF9" s="73">
        <v>28</v>
      </c>
      <c r="CG9" s="74">
        <v>60.71428571428571</v>
      </c>
      <c r="CH9" s="75">
        <v>22.727272727272727</v>
      </c>
      <c r="CI9" s="71">
        <v>40</v>
      </c>
      <c r="CJ9" s="72">
        <v>14</v>
      </c>
      <c r="CK9" s="73">
        <v>26</v>
      </c>
      <c r="CL9" s="74">
        <v>53.84615384615385</v>
      </c>
      <c r="CM9" s="75">
        <v>23.952095808383234</v>
      </c>
      <c r="CN9" s="71">
        <v>37</v>
      </c>
      <c r="CO9" s="72">
        <v>10</v>
      </c>
      <c r="CP9" s="73">
        <v>27</v>
      </c>
      <c r="CQ9" s="74">
        <v>37.03703703703704</v>
      </c>
      <c r="CR9" s="75">
        <v>29.6</v>
      </c>
      <c r="CS9" s="71">
        <f>SUM(CT9:CU9)</f>
        <v>22</v>
      </c>
      <c r="CT9" s="72">
        <v>2</v>
      </c>
      <c r="CU9" s="73">
        <v>20</v>
      </c>
      <c r="CV9" s="74">
        <f t="shared" si="2"/>
        <v>10</v>
      </c>
      <c r="CW9" s="76">
        <f t="shared" si="3"/>
        <v>31.428571428571427</v>
      </c>
    </row>
    <row r="10" spans="1:101" ht="13.5">
      <c r="A10" s="16" t="s">
        <v>56</v>
      </c>
      <c r="B10" s="71">
        <f>SUM(C10:D10)</f>
        <v>2263</v>
      </c>
      <c r="C10" s="72">
        <f t="shared" si="4"/>
        <v>1072</v>
      </c>
      <c r="D10" s="73">
        <f t="shared" si="4"/>
        <v>1191</v>
      </c>
      <c r="E10" s="74">
        <f t="shared" si="0"/>
        <v>90.00839630562552</v>
      </c>
      <c r="F10" s="75">
        <f t="shared" si="1"/>
        <v>7.181391216044681</v>
      </c>
      <c r="G10" s="71">
        <v>188</v>
      </c>
      <c r="H10" s="72">
        <v>89</v>
      </c>
      <c r="I10" s="73">
        <v>99</v>
      </c>
      <c r="J10" s="74">
        <v>89.8989898989899</v>
      </c>
      <c r="K10" s="75">
        <v>7.5593084036992355</v>
      </c>
      <c r="L10" s="71">
        <v>99</v>
      </c>
      <c r="M10" s="72">
        <v>43</v>
      </c>
      <c r="N10" s="73">
        <v>56</v>
      </c>
      <c r="O10" s="74">
        <v>76.78571428571429</v>
      </c>
      <c r="P10" s="75">
        <v>6.932773109243698</v>
      </c>
      <c r="Q10" s="71">
        <v>43</v>
      </c>
      <c r="R10" s="72">
        <v>25</v>
      </c>
      <c r="S10" s="73">
        <v>18</v>
      </c>
      <c r="T10" s="74">
        <v>138.88888888888889</v>
      </c>
      <c r="U10" s="75">
        <v>6.71875</v>
      </c>
      <c r="V10" s="71">
        <v>123</v>
      </c>
      <c r="W10" s="72">
        <v>67</v>
      </c>
      <c r="X10" s="73">
        <v>56</v>
      </c>
      <c r="Y10" s="74">
        <v>119.64285714285714</v>
      </c>
      <c r="Z10" s="75">
        <v>8.271687962340282</v>
      </c>
      <c r="AA10" s="71">
        <v>360</v>
      </c>
      <c r="AB10" s="72">
        <v>135</v>
      </c>
      <c r="AC10" s="73">
        <v>225</v>
      </c>
      <c r="AD10" s="74">
        <v>60</v>
      </c>
      <c r="AE10" s="75">
        <v>6.5241029358463205</v>
      </c>
      <c r="AF10" s="71">
        <v>427</v>
      </c>
      <c r="AG10" s="72">
        <v>176</v>
      </c>
      <c r="AH10" s="73">
        <v>251</v>
      </c>
      <c r="AI10" s="74">
        <v>70.1195219123506</v>
      </c>
      <c r="AJ10" s="75">
        <v>6.73289183222958</v>
      </c>
      <c r="AK10" s="71">
        <v>371</v>
      </c>
      <c r="AL10" s="72">
        <v>166</v>
      </c>
      <c r="AM10" s="73">
        <v>205</v>
      </c>
      <c r="AN10" s="74">
        <v>80.97560975609757</v>
      </c>
      <c r="AO10" s="75">
        <v>8.279401919214461</v>
      </c>
      <c r="AP10" s="71">
        <v>177</v>
      </c>
      <c r="AQ10" s="72">
        <v>103</v>
      </c>
      <c r="AR10" s="73">
        <v>74</v>
      </c>
      <c r="AS10" s="74">
        <v>139.1891891891892</v>
      </c>
      <c r="AT10" s="75">
        <v>7.599828252468871</v>
      </c>
      <c r="AU10" s="71">
        <v>131</v>
      </c>
      <c r="AV10" s="72">
        <v>80</v>
      </c>
      <c r="AW10" s="73">
        <v>51</v>
      </c>
      <c r="AX10" s="74">
        <v>156.86274509803923</v>
      </c>
      <c r="AY10" s="75">
        <v>8.791946308724832</v>
      </c>
      <c r="AZ10" s="71">
        <v>78</v>
      </c>
      <c r="BA10" s="72">
        <v>50</v>
      </c>
      <c r="BB10" s="73">
        <v>28</v>
      </c>
      <c r="BC10" s="74">
        <v>178.57142857142858</v>
      </c>
      <c r="BD10" s="75">
        <v>6.315789473684211</v>
      </c>
      <c r="BE10" s="71">
        <v>72</v>
      </c>
      <c r="BF10" s="72">
        <v>41</v>
      </c>
      <c r="BG10" s="73">
        <v>31</v>
      </c>
      <c r="BH10" s="74">
        <v>132.25806451612902</v>
      </c>
      <c r="BI10" s="75">
        <v>5.778491171749598</v>
      </c>
      <c r="BJ10" s="71">
        <v>67</v>
      </c>
      <c r="BK10" s="72">
        <v>43</v>
      </c>
      <c r="BL10" s="73">
        <v>24</v>
      </c>
      <c r="BM10" s="74">
        <v>179.16666666666669</v>
      </c>
      <c r="BN10" s="75">
        <v>6.693306693306693</v>
      </c>
      <c r="BO10" s="71">
        <v>50</v>
      </c>
      <c r="BP10" s="72">
        <v>21</v>
      </c>
      <c r="BQ10" s="73">
        <v>29</v>
      </c>
      <c r="BR10" s="74">
        <v>72.41379310344827</v>
      </c>
      <c r="BS10" s="75">
        <v>8.650519031141869</v>
      </c>
      <c r="BT10" s="71">
        <v>30</v>
      </c>
      <c r="BU10" s="72">
        <v>19</v>
      </c>
      <c r="BV10" s="73">
        <v>11</v>
      </c>
      <c r="BW10" s="74">
        <v>172.72727272727272</v>
      </c>
      <c r="BX10" s="75">
        <v>7.246376811594203</v>
      </c>
      <c r="BY10" s="71">
        <v>20</v>
      </c>
      <c r="BZ10" s="72">
        <v>6</v>
      </c>
      <c r="CA10" s="73">
        <v>14</v>
      </c>
      <c r="CB10" s="74">
        <v>42.857142857142854</v>
      </c>
      <c r="CC10" s="75">
        <v>7.2727272727272725</v>
      </c>
      <c r="CD10" s="71">
        <v>9</v>
      </c>
      <c r="CE10" s="72">
        <v>3</v>
      </c>
      <c r="CF10" s="73">
        <v>6</v>
      </c>
      <c r="CG10" s="74">
        <v>50</v>
      </c>
      <c r="CH10" s="75">
        <v>4.545454545454546</v>
      </c>
      <c r="CI10" s="71">
        <v>10</v>
      </c>
      <c r="CJ10" s="72">
        <v>2</v>
      </c>
      <c r="CK10" s="73">
        <v>8</v>
      </c>
      <c r="CL10" s="74">
        <v>25</v>
      </c>
      <c r="CM10" s="75">
        <v>5.9880239520958085</v>
      </c>
      <c r="CN10" s="71">
        <v>5</v>
      </c>
      <c r="CO10" s="72">
        <v>1</v>
      </c>
      <c r="CP10" s="73">
        <v>4</v>
      </c>
      <c r="CQ10" s="74">
        <v>25</v>
      </c>
      <c r="CR10" s="75">
        <v>4</v>
      </c>
      <c r="CS10" s="71">
        <f>SUM(CT10:CU10)</f>
        <v>3</v>
      </c>
      <c r="CT10" s="72">
        <v>2</v>
      </c>
      <c r="CU10" s="73">
        <v>1</v>
      </c>
      <c r="CV10" s="74">
        <f t="shared" si="2"/>
        <v>200</v>
      </c>
      <c r="CW10" s="76">
        <f t="shared" si="3"/>
        <v>4.285714285714286</v>
      </c>
    </row>
    <row r="11" spans="1:101" ht="13.5">
      <c r="A11" s="16" t="s">
        <v>57</v>
      </c>
      <c r="B11" s="71">
        <f>SUM(C11:D11)</f>
        <v>1602</v>
      </c>
      <c r="C11" s="72">
        <f t="shared" si="4"/>
        <v>855</v>
      </c>
      <c r="D11" s="73">
        <f t="shared" si="4"/>
        <v>747</v>
      </c>
      <c r="E11" s="74">
        <f t="shared" si="0"/>
        <v>114.45783132530121</v>
      </c>
      <c r="F11" s="75">
        <f t="shared" si="1"/>
        <v>5.083777608530084</v>
      </c>
      <c r="G11" s="71">
        <v>157</v>
      </c>
      <c r="H11" s="72">
        <v>88</v>
      </c>
      <c r="I11" s="73">
        <v>69</v>
      </c>
      <c r="J11" s="74">
        <v>127.53623188405795</v>
      </c>
      <c r="K11" s="75">
        <v>6.312826698833937</v>
      </c>
      <c r="L11" s="71">
        <v>82</v>
      </c>
      <c r="M11" s="72">
        <v>43</v>
      </c>
      <c r="N11" s="73">
        <v>39</v>
      </c>
      <c r="O11" s="74">
        <v>110.25641025641026</v>
      </c>
      <c r="P11" s="75">
        <v>5.742296918767507</v>
      </c>
      <c r="Q11" s="71">
        <v>24</v>
      </c>
      <c r="R11" s="72">
        <v>11</v>
      </c>
      <c r="S11" s="73">
        <v>13</v>
      </c>
      <c r="T11" s="74">
        <v>84.61538461538461</v>
      </c>
      <c r="U11" s="75">
        <v>3.75</v>
      </c>
      <c r="V11" s="71">
        <v>55</v>
      </c>
      <c r="W11" s="72">
        <v>28</v>
      </c>
      <c r="X11" s="73">
        <v>27</v>
      </c>
      <c r="Y11" s="74">
        <v>103.7037037037037</v>
      </c>
      <c r="Z11" s="75">
        <v>3.698722259583053</v>
      </c>
      <c r="AA11" s="71">
        <v>240</v>
      </c>
      <c r="AB11" s="72">
        <v>126</v>
      </c>
      <c r="AC11" s="73">
        <v>114</v>
      </c>
      <c r="AD11" s="74">
        <v>110.5263157894737</v>
      </c>
      <c r="AE11" s="75">
        <v>4.349401957230881</v>
      </c>
      <c r="AF11" s="71">
        <v>328</v>
      </c>
      <c r="AG11" s="72">
        <v>166</v>
      </c>
      <c r="AH11" s="73">
        <v>162</v>
      </c>
      <c r="AI11" s="74">
        <v>102.46913580246914</v>
      </c>
      <c r="AJ11" s="75">
        <v>5.171870072532324</v>
      </c>
      <c r="AK11" s="71">
        <v>246</v>
      </c>
      <c r="AL11" s="72">
        <v>124</v>
      </c>
      <c r="AM11" s="73">
        <v>122</v>
      </c>
      <c r="AN11" s="74">
        <v>101.63934426229508</v>
      </c>
      <c r="AO11" s="75">
        <v>5.4898460165141705</v>
      </c>
      <c r="AP11" s="71">
        <v>129</v>
      </c>
      <c r="AQ11" s="72">
        <v>71</v>
      </c>
      <c r="AR11" s="73">
        <v>58</v>
      </c>
      <c r="AS11" s="74">
        <v>122.41379310344827</v>
      </c>
      <c r="AT11" s="75">
        <v>5.53885787891799</v>
      </c>
      <c r="AU11" s="71">
        <v>65</v>
      </c>
      <c r="AV11" s="72">
        <v>45</v>
      </c>
      <c r="AW11" s="73">
        <v>20</v>
      </c>
      <c r="AX11" s="74">
        <v>225</v>
      </c>
      <c r="AY11" s="75">
        <v>4.3624161073825505</v>
      </c>
      <c r="AZ11" s="71">
        <v>82</v>
      </c>
      <c r="BA11" s="72">
        <v>53</v>
      </c>
      <c r="BB11" s="73">
        <v>29</v>
      </c>
      <c r="BC11" s="74">
        <v>182.75862068965517</v>
      </c>
      <c r="BD11" s="75">
        <v>6.6396761133603235</v>
      </c>
      <c r="BE11" s="71">
        <v>54</v>
      </c>
      <c r="BF11" s="72">
        <v>33</v>
      </c>
      <c r="BG11" s="73">
        <v>21</v>
      </c>
      <c r="BH11" s="74">
        <v>157.14285714285714</v>
      </c>
      <c r="BI11" s="75">
        <v>4.333868378812198</v>
      </c>
      <c r="BJ11" s="71">
        <v>35</v>
      </c>
      <c r="BK11" s="72">
        <v>20</v>
      </c>
      <c r="BL11" s="73">
        <v>15</v>
      </c>
      <c r="BM11" s="74">
        <v>133.33333333333331</v>
      </c>
      <c r="BN11" s="75">
        <v>3.4965034965034967</v>
      </c>
      <c r="BO11" s="71">
        <v>28</v>
      </c>
      <c r="BP11" s="72">
        <v>15</v>
      </c>
      <c r="BQ11" s="73">
        <v>13</v>
      </c>
      <c r="BR11" s="74">
        <v>115.38461538461537</v>
      </c>
      <c r="BS11" s="75">
        <v>4.844290657439446</v>
      </c>
      <c r="BT11" s="71">
        <v>26</v>
      </c>
      <c r="BU11" s="72">
        <v>13</v>
      </c>
      <c r="BV11" s="73">
        <v>13</v>
      </c>
      <c r="BW11" s="74">
        <v>100</v>
      </c>
      <c r="BX11" s="75">
        <v>6.280193236714976</v>
      </c>
      <c r="BY11" s="71">
        <v>12</v>
      </c>
      <c r="BZ11" s="72">
        <v>6</v>
      </c>
      <c r="CA11" s="73">
        <v>6</v>
      </c>
      <c r="CB11" s="74">
        <v>100</v>
      </c>
      <c r="CC11" s="75">
        <v>4.363636363636364</v>
      </c>
      <c r="CD11" s="71">
        <v>21</v>
      </c>
      <c r="CE11" s="72">
        <v>10</v>
      </c>
      <c r="CF11" s="73">
        <v>11</v>
      </c>
      <c r="CG11" s="74">
        <v>90.9090909090909</v>
      </c>
      <c r="CH11" s="75">
        <v>10.606060606060606</v>
      </c>
      <c r="CI11" s="71">
        <v>5</v>
      </c>
      <c r="CJ11" s="72">
        <v>0</v>
      </c>
      <c r="CK11" s="73">
        <v>5</v>
      </c>
      <c r="CL11" s="74" t="s">
        <v>210</v>
      </c>
      <c r="CM11" s="75">
        <v>2.9940119760479043</v>
      </c>
      <c r="CN11" s="71">
        <v>9</v>
      </c>
      <c r="CO11" s="72">
        <v>2</v>
      </c>
      <c r="CP11" s="73">
        <v>7</v>
      </c>
      <c r="CQ11" s="74">
        <v>28.57142857142857</v>
      </c>
      <c r="CR11" s="75">
        <v>7.2</v>
      </c>
      <c r="CS11" s="71">
        <f>SUM(CT11:CU11)</f>
        <v>4</v>
      </c>
      <c r="CT11" s="72">
        <v>1</v>
      </c>
      <c r="CU11" s="73">
        <v>3</v>
      </c>
      <c r="CV11" s="74">
        <f t="shared" si="2"/>
        <v>33.33333333333333</v>
      </c>
      <c r="CW11" s="76">
        <f t="shared" si="3"/>
        <v>5.714285714285714</v>
      </c>
    </row>
    <row r="12" spans="1:101" ht="13.5">
      <c r="A12" s="20" t="s">
        <v>58</v>
      </c>
      <c r="B12" s="77">
        <f>SUM(C12:D12)</f>
        <v>1518</v>
      </c>
      <c r="C12" s="78">
        <f>H12+M12+R12+W12+AB12+AG12+AL12+AQ12+AV12+BA12+BF12+BK12+BP12+BU12+BZ12+CE12+CJ12+CO12+CT12</f>
        <v>756</v>
      </c>
      <c r="D12" s="79">
        <v>762</v>
      </c>
      <c r="E12" s="80">
        <f t="shared" si="0"/>
        <v>99.21259842519686</v>
      </c>
      <c r="F12" s="81">
        <f t="shared" si="1"/>
        <v>4.817212490479817</v>
      </c>
      <c r="G12" s="77">
        <v>136</v>
      </c>
      <c r="H12" s="78">
        <v>68</v>
      </c>
      <c r="I12" s="79">
        <v>68</v>
      </c>
      <c r="J12" s="80">
        <v>100</v>
      </c>
      <c r="K12" s="81">
        <v>5.46843586650583</v>
      </c>
      <c r="L12" s="77">
        <v>58</v>
      </c>
      <c r="M12" s="78">
        <v>28</v>
      </c>
      <c r="N12" s="79">
        <v>30</v>
      </c>
      <c r="O12" s="80">
        <v>93.33333333333333</v>
      </c>
      <c r="P12" s="81">
        <v>4.061624649859944</v>
      </c>
      <c r="Q12" s="77">
        <v>20</v>
      </c>
      <c r="R12" s="78">
        <v>11</v>
      </c>
      <c r="S12" s="79">
        <v>9</v>
      </c>
      <c r="T12" s="80">
        <v>122.22222222222223</v>
      </c>
      <c r="U12" s="81">
        <v>3.125</v>
      </c>
      <c r="V12" s="77">
        <v>58</v>
      </c>
      <c r="W12" s="78">
        <v>34</v>
      </c>
      <c r="X12" s="79">
        <v>24</v>
      </c>
      <c r="Y12" s="80">
        <v>141.66666666666669</v>
      </c>
      <c r="Z12" s="81">
        <v>3.9004707464694013</v>
      </c>
      <c r="AA12" s="77">
        <v>265</v>
      </c>
      <c r="AB12" s="78">
        <v>124</v>
      </c>
      <c r="AC12" s="79">
        <v>141</v>
      </c>
      <c r="AD12" s="80">
        <v>87.94326241134752</v>
      </c>
      <c r="AE12" s="81">
        <v>4.802464661109098</v>
      </c>
      <c r="AF12" s="77">
        <v>358</v>
      </c>
      <c r="AG12" s="78">
        <v>165</v>
      </c>
      <c r="AH12" s="79">
        <v>193</v>
      </c>
      <c r="AI12" s="80">
        <v>85.49222797927462</v>
      </c>
      <c r="AJ12" s="81">
        <v>5.644906969410281</v>
      </c>
      <c r="AK12" s="77">
        <v>216</v>
      </c>
      <c r="AL12" s="78">
        <v>86</v>
      </c>
      <c r="AM12" s="79">
        <v>130</v>
      </c>
      <c r="AN12" s="80">
        <v>66.15384615384615</v>
      </c>
      <c r="AO12" s="81">
        <v>4.820352599866101</v>
      </c>
      <c r="AP12" s="77">
        <v>108</v>
      </c>
      <c r="AQ12" s="78">
        <v>64</v>
      </c>
      <c r="AR12" s="79">
        <v>44</v>
      </c>
      <c r="AS12" s="80">
        <v>145.45454545454547</v>
      </c>
      <c r="AT12" s="81">
        <v>4.63718334048948</v>
      </c>
      <c r="AU12" s="77">
        <v>56</v>
      </c>
      <c r="AV12" s="78">
        <v>36</v>
      </c>
      <c r="AW12" s="79">
        <v>20</v>
      </c>
      <c r="AX12" s="80">
        <v>180</v>
      </c>
      <c r="AY12" s="81">
        <v>3.7583892617449663</v>
      </c>
      <c r="AZ12" s="77">
        <v>58</v>
      </c>
      <c r="BA12" s="78">
        <v>33</v>
      </c>
      <c r="BB12" s="79">
        <v>25</v>
      </c>
      <c r="BC12" s="80">
        <v>132</v>
      </c>
      <c r="BD12" s="81">
        <v>4.696356275303644</v>
      </c>
      <c r="BE12" s="77">
        <v>62</v>
      </c>
      <c r="BF12" s="78">
        <v>36</v>
      </c>
      <c r="BG12" s="79">
        <v>26</v>
      </c>
      <c r="BH12" s="80">
        <v>138.46153846153845</v>
      </c>
      <c r="BI12" s="81">
        <v>4.975922953451043</v>
      </c>
      <c r="BJ12" s="77">
        <v>60</v>
      </c>
      <c r="BK12" s="78">
        <v>41</v>
      </c>
      <c r="BL12" s="79">
        <v>19</v>
      </c>
      <c r="BM12" s="80">
        <v>215.78947368421052</v>
      </c>
      <c r="BN12" s="81">
        <v>5.994005994005994</v>
      </c>
      <c r="BO12" s="77">
        <v>21</v>
      </c>
      <c r="BP12" s="78">
        <v>13</v>
      </c>
      <c r="BQ12" s="79">
        <v>8</v>
      </c>
      <c r="BR12" s="80">
        <v>162.5</v>
      </c>
      <c r="BS12" s="81">
        <v>3.633217993079585</v>
      </c>
      <c r="BT12" s="77">
        <v>19</v>
      </c>
      <c r="BU12" s="78">
        <v>10</v>
      </c>
      <c r="BV12" s="79">
        <v>9</v>
      </c>
      <c r="BW12" s="80">
        <v>111.11111111111111</v>
      </c>
      <c r="BX12" s="81">
        <v>4.5893719806763285</v>
      </c>
      <c r="BY12" s="77">
        <v>9</v>
      </c>
      <c r="BZ12" s="78">
        <v>4</v>
      </c>
      <c r="CA12" s="79">
        <v>5</v>
      </c>
      <c r="CB12" s="80">
        <v>80</v>
      </c>
      <c r="CC12" s="81">
        <v>3.272727272727273</v>
      </c>
      <c r="CD12" s="77">
        <v>4</v>
      </c>
      <c r="CE12" s="78">
        <v>2</v>
      </c>
      <c r="CF12" s="79">
        <v>2</v>
      </c>
      <c r="CG12" s="80">
        <v>100</v>
      </c>
      <c r="CH12" s="81">
        <v>2.0202020202020203</v>
      </c>
      <c r="CI12" s="77">
        <v>1</v>
      </c>
      <c r="CJ12" s="78">
        <v>0</v>
      </c>
      <c r="CK12" s="79">
        <v>1</v>
      </c>
      <c r="CL12" s="80" t="s">
        <v>210</v>
      </c>
      <c r="CM12" s="81">
        <v>0.5988023952095809</v>
      </c>
      <c r="CN12" s="77">
        <v>6</v>
      </c>
      <c r="CO12" s="78">
        <v>0</v>
      </c>
      <c r="CP12" s="79">
        <v>6</v>
      </c>
      <c r="CQ12" s="80" t="s">
        <v>210</v>
      </c>
      <c r="CR12" s="81">
        <v>4.8</v>
      </c>
      <c r="CS12" s="77">
        <f>SUM(CT12:CU12)</f>
        <v>2</v>
      </c>
      <c r="CT12" s="78">
        <v>1</v>
      </c>
      <c r="CU12" s="79">
        <v>1</v>
      </c>
      <c r="CV12" s="80">
        <f t="shared" si="2"/>
        <v>100</v>
      </c>
      <c r="CW12" s="82">
        <f t="shared" si="3"/>
        <v>2.857142857142857</v>
      </c>
    </row>
    <row r="13" spans="1:101" ht="13.5">
      <c r="A13" s="22" t="s">
        <v>59</v>
      </c>
      <c r="B13" s="77">
        <f>B14+B18+B21+B29+B17+B36+B44+B47+B52+B60</f>
        <v>15116</v>
      </c>
      <c r="C13" s="78">
        <f>C14+C18+C21+C29+C17+C36+C44+C47+C52+C60</f>
        <v>7151</v>
      </c>
      <c r="D13" s="79">
        <f>D14+D18+D21+D29+D17+D36+D44+D47+D52+D60</f>
        <v>7965</v>
      </c>
      <c r="E13" s="80">
        <f t="shared" si="0"/>
        <v>89.78028876333961</v>
      </c>
      <c r="F13" s="81">
        <f t="shared" si="1"/>
        <v>47.96902767199797</v>
      </c>
      <c r="G13" s="77">
        <f>G14+G18+G21+G29+G17+G36+G44+G47+G52+G60</f>
        <v>1241</v>
      </c>
      <c r="H13" s="78">
        <f>H14+H18+H21+H29+H17+H36+H44+H47+H52+H60</f>
        <v>642</v>
      </c>
      <c r="I13" s="79">
        <f>I14+I18+I21+I29+I17+I36+I44+I47+I52+I60</f>
        <v>599</v>
      </c>
      <c r="J13" s="80">
        <f>IF(ISERROR(H13/I13),"***",H13/I13*100)</f>
        <v>107.17863105175292</v>
      </c>
      <c r="K13" s="81">
        <f>G13/$G$7*100</f>
        <v>49.8994772818657</v>
      </c>
      <c r="L13" s="77">
        <f>L14+L18+L21+L29+L17+L36+L44+L47+L52+L60</f>
        <v>677</v>
      </c>
      <c r="M13" s="78">
        <f>M14+M18+M21+M29+M17+M36+M44+M47+M52+M60</f>
        <v>344</v>
      </c>
      <c r="N13" s="79">
        <f>N14+N18+N21+N29+N17+N36+N44+N47+N52+N60</f>
        <v>333</v>
      </c>
      <c r="O13" s="80">
        <f>IF(ISERROR(M13/N13),"***",M13/N13*100)</f>
        <v>103.30330330330331</v>
      </c>
      <c r="P13" s="81">
        <f>L13/$L$7*100</f>
        <v>47.40896358543417</v>
      </c>
      <c r="Q13" s="77">
        <f>Q14+Q18+Q21+Q29+Q17+Q36+Q44+Q47+Q52+Q60</f>
        <v>336</v>
      </c>
      <c r="R13" s="78">
        <f>R14+R18+R21+R29+R17+R36+R44+R47+R52+R60</f>
        <v>154</v>
      </c>
      <c r="S13" s="79">
        <f>S14+S18+S21+S29+S17+S36+S44+S47+S52+S60</f>
        <v>182</v>
      </c>
      <c r="T13" s="80">
        <f>IF(ISERROR(R13/S13),"***",R13/S13*100)</f>
        <v>84.61538461538461</v>
      </c>
      <c r="U13" s="81">
        <f>Q13/$Q$7*100</f>
        <v>52.5</v>
      </c>
      <c r="V13" s="77">
        <f>V14+V18+V21+V29+V17+V36+V44+V47+V52+V60</f>
        <v>656</v>
      </c>
      <c r="W13" s="78">
        <f>W14+W18+W21+W29+W17+W36+W44+W47+W52+W60</f>
        <v>279</v>
      </c>
      <c r="X13" s="79">
        <f>X14+X18+X21+X29+X17+X36+X44+X47+X52+X60</f>
        <v>377</v>
      </c>
      <c r="Y13" s="80">
        <f>IF(ISERROR(W13/X13),"***",W13/X13*100)</f>
        <v>74.0053050397878</v>
      </c>
      <c r="Z13" s="81">
        <f>V13/$V$7*100</f>
        <v>44.11566913248151</v>
      </c>
      <c r="AA13" s="77">
        <f>AA14+AA18+AA21+AA29+AA17+AA36+AA44+AA47+AA52+AA60</f>
        <v>2550</v>
      </c>
      <c r="AB13" s="78">
        <f>AB14+AB18+AB21+AB29+AB17+AB36+AB44+AB47+AB52+AB60</f>
        <v>999</v>
      </c>
      <c r="AC13" s="79">
        <f>AC14+AC18+AC21+AC29+AC17+AC36+AC44+AC47+AC52+AC60</f>
        <v>1551</v>
      </c>
      <c r="AD13" s="80">
        <f>IF(ISERROR(AB13/AC13),"***",AB13/AC13*100)</f>
        <v>64.41005802707932</v>
      </c>
      <c r="AE13" s="81">
        <f>AA13/$AA$7*100</f>
        <v>46.21239579557811</v>
      </c>
      <c r="AF13" s="77">
        <f>AF14+AF18+AF21+AF29+AF17+AF36+AF44+AF47+AF52+AF60</f>
        <v>3015</v>
      </c>
      <c r="AG13" s="78">
        <f>AG14+AG18+AG21+AG29+AG17+AG36+AG44+AG47+AG52+AG60</f>
        <v>1261</v>
      </c>
      <c r="AH13" s="79">
        <f>AH14+AH18+AH21+AH29+AH17+AH36+AH44+AH47+AH52+AH60</f>
        <v>1754</v>
      </c>
      <c r="AI13" s="80">
        <f>IF(ISERROR(AG13/AH13),"***",AG13/AH13*100)</f>
        <v>71.89281641961232</v>
      </c>
      <c r="AJ13" s="81">
        <f>AF13/$AF$7*100</f>
        <v>47.540208136234625</v>
      </c>
      <c r="AK13" s="77">
        <f>AK14+AK18+AK21+AK29+AK17+AK36+AK44+AK47+AK52+AK60</f>
        <v>2022</v>
      </c>
      <c r="AL13" s="78">
        <f>AL14+AL18+AL21+AL29+AL17+AL36+AL44+AL47+AL52+AL60</f>
        <v>948</v>
      </c>
      <c r="AM13" s="79">
        <f>AM14+AM18+AM21+AM29+AM17+AM36+AM44+AM47+AM52+AM60</f>
        <v>1074</v>
      </c>
      <c r="AN13" s="80">
        <f>IF(ISERROR(AL13/AM13),"***",AL13/AM13*100)</f>
        <v>88.26815642458101</v>
      </c>
      <c r="AO13" s="81">
        <f>AK13/$AK$7*100</f>
        <v>45.12385628207989</v>
      </c>
      <c r="AP13" s="77">
        <f>AP14+AP18+AP21+AP29+AP17+AP36+AP44+AP47+AP52+AP60</f>
        <v>1034</v>
      </c>
      <c r="AQ13" s="78">
        <f>AQ14+AQ18+AQ21+AQ29+AQ17+AQ36+AQ44+AQ47+AQ52+AQ60</f>
        <v>560</v>
      </c>
      <c r="AR13" s="79">
        <f>AR14+AR18+AR21+AR29+AR17+AR36+AR44+AR47+AR52+AR60</f>
        <v>474</v>
      </c>
      <c r="AS13" s="80">
        <f>IF(ISERROR(AQ13/AR13),"***",AQ13/AR13*100)</f>
        <v>118.14345991561181</v>
      </c>
      <c r="AT13" s="81">
        <f>AP13/$AP$7*100</f>
        <v>44.39673679690854</v>
      </c>
      <c r="AU13" s="77">
        <f>AU14+AU18+AU21+AU29+AU17+AU36+AU44+AU47+AU52+AU60</f>
        <v>685</v>
      </c>
      <c r="AV13" s="78">
        <f>AV14+AV18+AV21+AV29+AV17+AV36+AV44+AV47+AV52+AV60</f>
        <v>409</v>
      </c>
      <c r="AW13" s="79">
        <f>AW14+AW18+AW21+AW29+AW17+AW36+AW44+AW47+AW52+AW60</f>
        <v>276</v>
      </c>
      <c r="AX13" s="80">
        <f>IF(ISERROR(AV13/AW13),"***",AV13/AW13*100)</f>
        <v>148.18840579710144</v>
      </c>
      <c r="AY13" s="81">
        <f>AU13/$AU$7*100</f>
        <v>45.97315436241611</v>
      </c>
      <c r="AZ13" s="77">
        <f>AZ14+AZ18+AZ21+AZ29+AZ17+AZ36+AZ44+AZ47+AZ52+AZ60</f>
        <v>607</v>
      </c>
      <c r="BA13" s="78">
        <f>BA14+BA18+BA21+BA29+BA17+BA36+BA44+BA47+BA52+BA60</f>
        <v>359</v>
      </c>
      <c r="BB13" s="79">
        <f>BB14+BB18+BB21+BB29+BB17+BB36+BB44+BB47+BB52+BB60</f>
        <v>248</v>
      </c>
      <c r="BC13" s="80">
        <f>IF(ISERROR(BA13/BB13),"***",BA13/BB13*100)</f>
        <v>144.75806451612902</v>
      </c>
      <c r="BD13" s="81">
        <f>AZ13/$AZ$7*100</f>
        <v>49.149797570850204</v>
      </c>
      <c r="BE13" s="77">
        <f>BE14+BE18+BE21+BE29+BE17+BE36+BE44+BE47+BE52+BE60</f>
        <v>689</v>
      </c>
      <c r="BF13" s="78">
        <f>BF14+BF18+BF21+BF29+BF17+BF36+BF44+BF47+BF52+BF60</f>
        <v>388</v>
      </c>
      <c r="BG13" s="79">
        <f>BG14+BG18+BG21+BG29+BG17+BG36+BG44+BG47+BG52+BG60</f>
        <v>301</v>
      </c>
      <c r="BH13" s="80">
        <f>IF(ISERROR(BF13/BG13),"***",BF13/BG13*100)</f>
        <v>128.90365448504983</v>
      </c>
      <c r="BI13" s="81">
        <f>BE13/$BE$7*100</f>
        <v>55.29695024077047</v>
      </c>
      <c r="BJ13" s="77">
        <f>BJ14+BJ18+BJ21+BJ29+BJ17+BJ36+BJ44+BJ47+BJ52+BJ60</f>
        <v>547</v>
      </c>
      <c r="BK13" s="78">
        <f>BK14+BK18+BK21+BK29+BK17+BK36+BK44+BK47+BK52+BK60</f>
        <v>314</v>
      </c>
      <c r="BL13" s="79">
        <f>BL14+BL18+BL21+BL29+BL17+BL36+BL44+BL47+BL52+BL60</f>
        <v>233</v>
      </c>
      <c r="BM13" s="80">
        <f>IF(ISERROR(BK13/BL13),"***",BK13/BL13*100)</f>
        <v>134.76394849785407</v>
      </c>
      <c r="BN13" s="81">
        <f>BJ13/$BJ$7*100</f>
        <v>54.64535464535465</v>
      </c>
      <c r="BO13" s="77">
        <f>BO14+BO18+BO21+BO29+BO17+BO36+BO44+BO47+BO52+BO60</f>
        <v>327</v>
      </c>
      <c r="BP13" s="78">
        <f>BP14+BP18+BP21+BP29+BP17+BP36+BP44+BP47+BP52+BP60</f>
        <v>196</v>
      </c>
      <c r="BQ13" s="79">
        <f>BQ14+BQ18+BQ21+BQ29+BQ17+BQ36+BQ44+BQ47+BQ52+BQ60</f>
        <v>131</v>
      </c>
      <c r="BR13" s="80">
        <f>IF(ISERROR(BP13/BQ13),"***",BP13/BQ13*100)</f>
        <v>149.61832061068702</v>
      </c>
      <c r="BS13" s="81">
        <f>BO13/$BO$7*100</f>
        <v>56.57439446366782</v>
      </c>
      <c r="BT13" s="77">
        <f>BT14+BT18+BT21+BT29+BT17+BT36+BT44+BT47+BT52+BT60</f>
        <v>239</v>
      </c>
      <c r="BU13" s="78">
        <f>BU14+BU18+BU21+BU29+BU17+BU36+BU44+BU47+BU52+BU60</f>
        <v>123</v>
      </c>
      <c r="BV13" s="79">
        <f>BV14+BV18+BV21+BV29+BV17+BV36+BV44+BV47+BV52+BV60</f>
        <v>116</v>
      </c>
      <c r="BW13" s="80">
        <f>IF(ISERROR(BU13/BV13),"***",BU13/BV13*100)</f>
        <v>106.03448275862068</v>
      </c>
      <c r="BX13" s="81">
        <f>BT13/$BT$7*100</f>
        <v>57.729468599033815</v>
      </c>
      <c r="BY13" s="77">
        <f>BY14+BY18+BY21+BY29+BY17+BY36+BY44+BY47+BY52+BY60</f>
        <v>154</v>
      </c>
      <c r="BZ13" s="78">
        <f>BZ14+BZ18+BZ21+BZ29+BZ17+BZ36+BZ44+BZ47+BZ52+BZ60</f>
        <v>73</v>
      </c>
      <c r="CA13" s="79">
        <f>CA14+CA18+CA21+CA29+CA17+CA36+CA44+CA47+CA52+CA60</f>
        <v>81</v>
      </c>
      <c r="CB13" s="80">
        <f>IF(ISERROR(BZ13/CA13),"***",BZ13/CA13*100)</f>
        <v>90.12345679012346</v>
      </c>
      <c r="CC13" s="81">
        <f>BY13/$BY$7*100</f>
        <v>56.00000000000001</v>
      </c>
      <c r="CD13" s="77">
        <f>CD14+CD18+CD21+CD29+CD17+CD36+CD44+CD47+CD52+CD60</f>
        <v>119</v>
      </c>
      <c r="CE13" s="78">
        <f>CE14+CE18+CE21+CE29+CE17+CE36+CE44+CE47+CE52+CE60</f>
        <v>42</v>
      </c>
      <c r="CF13" s="79">
        <f>CF14+CF18+CF21+CF29+CF17+CF36+CF44+CF47+CF52+CF60</f>
        <v>77</v>
      </c>
      <c r="CG13" s="80">
        <f>IF(ISERROR(CE13/CF13),"***",CE13/CF13*100)</f>
        <v>54.54545454545454</v>
      </c>
      <c r="CH13" s="81">
        <f>CD13/$CD$7*100</f>
        <v>60.1010101010101</v>
      </c>
      <c r="CI13" s="77">
        <f>CI14+CI18+CI21+CI29+CI17+CI36+CI44+CI47+CI52+CI60</f>
        <v>111</v>
      </c>
      <c r="CJ13" s="78">
        <f>CJ14+CJ18+CJ21+CJ29+CJ17+CJ36+CJ44+CJ47+CJ52+CJ60</f>
        <v>33</v>
      </c>
      <c r="CK13" s="79">
        <f>CK14+CK18+CK21+CK29+CK17+CK36+CK44+CK47+CK52+CK60</f>
        <v>78</v>
      </c>
      <c r="CL13" s="80">
        <f>IF(ISERROR(CJ13/CK13),"***",CJ13/CK13*100)</f>
        <v>42.30769230769231</v>
      </c>
      <c r="CM13" s="81">
        <f>CI13/$CI$7*100</f>
        <v>66.46706586826348</v>
      </c>
      <c r="CN13" s="77">
        <f>CN14+CN18+CN21+CN29+CN17+CN36+CN44+CN47+CN52+CN60</f>
        <v>68</v>
      </c>
      <c r="CO13" s="78">
        <f>CO14+CO18+CO21+CO29+CO17+CO36+CO44+CO47+CO52+CO60</f>
        <v>17</v>
      </c>
      <c r="CP13" s="79">
        <f>CP14+CP18+CP21+CP29+CP17+CP36+CP44+CP47+CP52+CP60</f>
        <v>51</v>
      </c>
      <c r="CQ13" s="80">
        <f>IF(ISERROR(CO13/CP13),"***",CO13/CP13*100)</f>
        <v>33.33333333333333</v>
      </c>
      <c r="CR13" s="81">
        <f>CN13/$CN$7*100</f>
        <v>54.400000000000006</v>
      </c>
      <c r="CS13" s="77">
        <f>CS14+CS18+CS21+CS29+CS17+CS36+CS44+CS47+CS52+CS60</f>
        <v>39</v>
      </c>
      <c r="CT13" s="78">
        <f>CT14+CT18+CT21+CT29+CT17+CT36+CT44+CT47+CT52+CT60</f>
        <v>10</v>
      </c>
      <c r="CU13" s="79">
        <f>CU14+CU18+CU21+CU29+CU17+CU36+CU44+CU47+CU52+CU60</f>
        <v>29</v>
      </c>
      <c r="CV13" s="80">
        <f t="shared" si="2"/>
        <v>34.48275862068966</v>
      </c>
      <c r="CW13" s="82">
        <f t="shared" si="3"/>
        <v>55.714285714285715</v>
      </c>
    </row>
    <row r="14" spans="1:101" ht="13.5">
      <c r="A14" s="23" t="s">
        <v>60</v>
      </c>
      <c r="B14" s="77">
        <f>SUM(B15:B16)</f>
        <v>245</v>
      </c>
      <c r="C14" s="78">
        <f>SUM(C15:C16)</f>
        <v>119</v>
      </c>
      <c r="D14" s="79">
        <f>SUM(D15:D16)</f>
        <v>126</v>
      </c>
      <c r="E14" s="80">
        <f t="shared" si="0"/>
        <v>94.44444444444444</v>
      </c>
      <c r="F14" s="81">
        <f t="shared" si="1"/>
        <v>0.7774815943132775</v>
      </c>
      <c r="G14" s="77">
        <f>SUM(G15:G16)</f>
        <v>34</v>
      </c>
      <c r="H14" s="78">
        <f>SUM(H15:H16)</f>
        <v>14</v>
      </c>
      <c r="I14" s="79">
        <f>SUM(I15:I16)</f>
        <v>20</v>
      </c>
      <c r="J14" s="80">
        <f>IF(ISERROR(H14/I14),"***",H14/I14*100)</f>
        <v>70</v>
      </c>
      <c r="K14" s="81">
        <f>G14/$G$7*100</f>
        <v>1.3671089666264575</v>
      </c>
      <c r="L14" s="77">
        <f>SUM(L15:L16)</f>
        <v>7</v>
      </c>
      <c r="M14" s="78">
        <f>SUM(M15:M16)</f>
        <v>3</v>
      </c>
      <c r="N14" s="79">
        <f>SUM(N15:N16)</f>
        <v>4</v>
      </c>
      <c r="O14" s="80">
        <f>IF(ISERROR(M14/N14),"***",M14/N14*100)</f>
        <v>75</v>
      </c>
      <c r="P14" s="81">
        <f>L14/$L$7*100</f>
        <v>0.49019607843137253</v>
      </c>
      <c r="Q14" s="77">
        <f>SUM(Q15:Q16)</f>
        <v>2</v>
      </c>
      <c r="R14" s="78">
        <f>SUM(R15:R16)</f>
        <v>0</v>
      </c>
      <c r="S14" s="79">
        <f>SUM(S15:S16)</f>
        <v>2</v>
      </c>
      <c r="T14" s="80">
        <f>IF(ISERROR(R14/S14),"***",R14/S14*100)</f>
        <v>0</v>
      </c>
      <c r="U14" s="81">
        <f>Q14/$Q$7*100</f>
        <v>0.3125</v>
      </c>
      <c r="V14" s="77">
        <f>SUM(V15:V16)</f>
        <v>16</v>
      </c>
      <c r="W14" s="78">
        <f>SUM(W15:W16)</f>
        <v>9</v>
      </c>
      <c r="X14" s="79">
        <f>SUM(X15:X16)</f>
        <v>7</v>
      </c>
      <c r="Y14" s="80">
        <f>IF(ISERROR(W14/X14),"***",W14/X14*100)</f>
        <v>128.57142857142858</v>
      </c>
      <c r="Z14" s="81">
        <f>V14/$V$7*100</f>
        <v>1.0759919300605245</v>
      </c>
      <c r="AA14" s="77">
        <f>SUM(AA15:AA16)</f>
        <v>42</v>
      </c>
      <c r="AB14" s="78">
        <f>SUM(AB15:AB16)</f>
        <v>18</v>
      </c>
      <c r="AC14" s="79">
        <f>SUM(AC15:AC16)</f>
        <v>24</v>
      </c>
      <c r="AD14" s="80">
        <f>IF(ISERROR(AB14/AC14),"***",AB14/AC14*100)</f>
        <v>75</v>
      </c>
      <c r="AE14" s="81">
        <f>AA14/$AA$7*100</f>
        <v>0.7611453425154041</v>
      </c>
      <c r="AF14" s="77">
        <f>SUM(AF15:AF16)</f>
        <v>29</v>
      </c>
      <c r="AG14" s="78">
        <f>SUM(AG15:AG16)</f>
        <v>13</v>
      </c>
      <c r="AH14" s="79">
        <f>SUM(AH15:AH16)</f>
        <v>16</v>
      </c>
      <c r="AI14" s="80">
        <f>IF(ISERROR(AG14/AH14),"***",AG14/AH14*100)</f>
        <v>81.25</v>
      </c>
      <c r="AJ14" s="81">
        <f>AF14/$AF$7*100</f>
        <v>0.457269000315358</v>
      </c>
      <c r="AK14" s="77">
        <f>SUM(AK15:AK16)</f>
        <v>36</v>
      </c>
      <c r="AL14" s="78">
        <f>SUM(AL15:AL16)</f>
        <v>16</v>
      </c>
      <c r="AM14" s="79">
        <f>SUM(AM15:AM16)</f>
        <v>20</v>
      </c>
      <c r="AN14" s="80">
        <f>IF(ISERROR(AL14/AM14),"***",AL14/AM14*100)</f>
        <v>80</v>
      </c>
      <c r="AO14" s="81">
        <f>AK14/$AK$7*100</f>
        <v>0.8033920999776836</v>
      </c>
      <c r="AP14" s="77">
        <f>SUM(AP15:AP16)</f>
        <v>23</v>
      </c>
      <c r="AQ14" s="78">
        <f>SUM(AQ15:AQ16)</f>
        <v>17</v>
      </c>
      <c r="AR14" s="79">
        <f>SUM(AR15:AR16)</f>
        <v>6</v>
      </c>
      <c r="AS14" s="80">
        <f>IF(ISERROR(AQ14/AR14),"***",AQ14/AR14*100)</f>
        <v>283.33333333333337</v>
      </c>
      <c r="AT14" s="81">
        <f>AP14/$AP$7*100</f>
        <v>0.9875483039931301</v>
      </c>
      <c r="AU14" s="77">
        <f>SUM(AU15:AU16)</f>
        <v>11</v>
      </c>
      <c r="AV14" s="78">
        <f>SUM(AV15:AV16)</f>
        <v>4</v>
      </c>
      <c r="AW14" s="79">
        <f>SUM(AW15:AW16)</f>
        <v>7</v>
      </c>
      <c r="AX14" s="80">
        <f>IF(ISERROR(AV14/AW14),"***",AV14/AW14*100)</f>
        <v>57.14285714285714</v>
      </c>
      <c r="AY14" s="81">
        <f>AU14/$AU$7*100</f>
        <v>0.738255033557047</v>
      </c>
      <c r="AZ14" s="77">
        <f>SUM(AZ15:AZ16)</f>
        <v>14</v>
      </c>
      <c r="BA14" s="78">
        <f>SUM(BA15:BA16)</f>
        <v>7</v>
      </c>
      <c r="BB14" s="79">
        <f>SUM(BB15:BB16)</f>
        <v>7</v>
      </c>
      <c r="BC14" s="80">
        <f>IF(ISERROR(BA14/BB14),"***",BA14/BB14*100)</f>
        <v>100</v>
      </c>
      <c r="BD14" s="81">
        <f>AZ14/$AZ$7*100</f>
        <v>1.1336032388663968</v>
      </c>
      <c r="BE14" s="77">
        <f>SUM(BE15:BE16)</f>
        <v>5</v>
      </c>
      <c r="BF14" s="78">
        <f>SUM(BF15:BF16)</f>
        <v>2</v>
      </c>
      <c r="BG14" s="79">
        <f>SUM(BG15:BG16)</f>
        <v>3</v>
      </c>
      <c r="BH14" s="80">
        <f>IF(ISERROR(BF14/BG14),"***",BF14/BG14*100)</f>
        <v>66.66666666666666</v>
      </c>
      <c r="BI14" s="81">
        <f>BE14/$BE$7*100</f>
        <v>0.40128410914927765</v>
      </c>
      <c r="BJ14" s="77">
        <f>SUM(BJ15:BJ16)</f>
        <v>10</v>
      </c>
      <c r="BK14" s="78">
        <f>SUM(BK15:BK16)</f>
        <v>7</v>
      </c>
      <c r="BL14" s="79">
        <f>SUM(BL15:BL16)</f>
        <v>3</v>
      </c>
      <c r="BM14" s="80">
        <f>IF(ISERROR(BK14/BL14),"***",BK14/BL14*100)</f>
        <v>233.33333333333334</v>
      </c>
      <c r="BN14" s="81">
        <f>BJ14/$BJ$7*100</f>
        <v>0.999000999000999</v>
      </c>
      <c r="BO14" s="77">
        <f>SUM(BO15:BO16)</f>
        <v>6</v>
      </c>
      <c r="BP14" s="78">
        <f>SUM(BP15:BP16)</f>
        <v>6</v>
      </c>
      <c r="BQ14" s="79">
        <f>SUM(BQ15:BQ16)</f>
        <v>0</v>
      </c>
      <c r="BR14" s="80" t="str">
        <f>IF(ISERROR(BP14/BQ14),"***",BP14/BQ14*100)</f>
        <v>***</v>
      </c>
      <c r="BS14" s="81">
        <f>BO14/$BO$7*100</f>
        <v>1.0380622837370241</v>
      </c>
      <c r="BT14" s="77">
        <f>SUM(BT15:BT16)</f>
        <v>3</v>
      </c>
      <c r="BU14" s="78">
        <f>SUM(BU15:BU16)</f>
        <v>0</v>
      </c>
      <c r="BV14" s="79">
        <f>SUM(BV15:BV16)</f>
        <v>3</v>
      </c>
      <c r="BW14" s="80">
        <f>IF(ISERROR(BU14/BV14),"***",BU14/BV14*100)</f>
        <v>0</v>
      </c>
      <c r="BX14" s="81">
        <f>BT14/$BT$7*100</f>
        <v>0.7246376811594203</v>
      </c>
      <c r="BY14" s="77">
        <f>SUM(BY15:BY16)</f>
        <v>1</v>
      </c>
      <c r="BZ14" s="78">
        <f>SUM(BZ15:BZ16)</f>
        <v>1</v>
      </c>
      <c r="CA14" s="79">
        <f>SUM(CA15:CA16)</f>
        <v>0</v>
      </c>
      <c r="CB14" s="80" t="str">
        <f>IF(ISERROR(BZ14/CA14),"***",BZ14/CA14*100)</f>
        <v>***</v>
      </c>
      <c r="CC14" s="81">
        <f>BY14/$BY$7*100</f>
        <v>0.36363636363636365</v>
      </c>
      <c r="CD14" s="77">
        <f>SUM(CD15:CD16)</f>
        <v>2</v>
      </c>
      <c r="CE14" s="78">
        <f>SUM(CE15:CE16)</f>
        <v>0</v>
      </c>
      <c r="CF14" s="79">
        <f>SUM(CF15:CF16)</f>
        <v>2</v>
      </c>
      <c r="CG14" s="80">
        <f>IF(ISERROR(CE14/CF14),"***",CE14/CF14*100)</f>
        <v>0</v>
      </c>
      <c r="CH14" s="81">
        <f>CD14/$CD$7*100</f>
        <v>1.0101010101010102</v>
      </c>
      <c r="CI14" s="77">
        <f>SUM(CI15:CI16)</f>
        <v>3</v>
      </c>
      <c r="CJ14" s="78">
        <f>SUM(CJ15:CJ16)</f>
        <v>2</v>
      </c>
      <c r="CK14" s="79">
        <f>SUM(CK15:CK16)</f>
        <v>1</v>
      </c>
      <c r="CL14" s="80">
        <f>IF(ISERROR(CJ14/CK14),"***",CJ14/CK14*100)</f>
        <v>200</v>
      </c>
      <c r="CM14" s="81">
        <f>CI14/$CI$7*100</f>
        <v>1.7964071856287425</v>
      </c>
      <c r="CN14" s="77">
        <f>SUM(CN15:CN16)</f>
        <v>1</v>
      </c>
      <c r="CO14" s="78">
        <f>SUM(CO15:CO16)</f>
        <v>0</v>
      </c>
      <c r="CP14" s="79">
        <f>SUM(CP15:CP16)</f>
        <v>1</v>
      </c>
      <c r="CQ14" s="80">
        <f>IF(ISERROR(CO14/CP14),"***",CO14/CP14*100)</f>
        <v>0</v>
      </c>
      <c r="CR14" s="81">
        <f>CN14/$CN$7*100</f>
        <v>0.8</v>
      </c>
      <c r="CS14" s="77">
        <f>SUM(CS15:CS16)</f>
        <v>0</v>
      </c>
      <c r="CT14" s="78">
        <f>SUM(CT15:CT16)</f>
        <v>0</v>
      </c>
      <c r="CU14" s="79">
        <f>SUM(CU15:CU16)</f>
        <v>0</v>
      </c>
      <c r="CV14" s="80" t="str">
        <f t="shared" si="2"/>
        <v>***</v>
      </c>
      <c r="CW14" s="82">
        <f t="shared" si="3"/>
        <v>0</v>
      </c>
    </row>
    <row r="15" spans="1:101" ht="13.5">
      <c r="A15" s="16" t="s">
        <v>61</v>
      </c>
      <c r="B15" s="71">
        <f>SUM(C15:D15)</f>
        <v>159</v>
      </c>
      <c r="C15" s="72">
        <f aca="true" t="shared" si="5" ref="C15:D17">H15+M15+R15+W15+AB15+AG15+AL15+AQ15+AV15+BA15+BF15+BK15+BP15+BU15+BZ15+CE15+CJ15+CO15+CT15</f>
        <v>78</v>
      </c>
      <c r="D15" s="73">
        <f t="shared" si="5"/>
        <v>81</v>
      </c>
      <c r="E15" s="74">
        <f t="shared" si="0"/>
        <v>96.29629629629629</v>
      </c>
      <c r="F15" s="75">
        <f t="shared" si="1"/>
        <v>0.5045696877380046</v>
      </c>
      <c r="G15" s="71">
        <v>21</v>
      </c>
      <c r="H15" s="72">
        <v>9</v>
      </c>
      <c r="I15" s="73">
        <v>12</v>
      </c>
      <c r="J15" s="74">
        <v>75</v>
      </c>
      <c r="K15" s="75">
        <v>0.8443908323281062</v>
      </c>
      <c r="L15" s="71">
        <v>5</v>
      </c>
      <c r="M15" s="72">
        <v>3</v>
      </c>
      <c r="N15" s="73">
        <v>2</v>
      </c>
      <c r="O15" s="74">
        <v>150</v>
      </c>
      <c r="P15" s="75">
        <v>0.350140056022409</v>
      </c>
      <c r="Q15" s="71">
        <v>2</v>
      </c>
      <c r="R15" s="72">
        <v>0</v>
      </c>
      <c r="S15" s="73">
        <v>2</v>
      </c>
      <c r="T15" s="74" t="s">
        <v>210</v>
      </c>
      <c r="U15" s="75">
        <v>0.3125</v>
      </c>
      <c r="V15" s="71">
        <v>14</v>
      </c>
      <c r="W15" s="72">
        <v>9</v>
      </c>
      <c r="X15" s="73">
        <v>5</v>
      </c>
      <c r="Y15" s="74">
        <v>180</v>
      </c>
      <c r="Z15" s="75">
        <v>0.941492938802959</v>
      </c>
      <c r="AA15" s="71">
        <v>30</v>
      </c>
      <c r="AB15" s="72">
        <v>14</v>
      </c>
      <c r="AC15" s="73">
        <v>16</v>
      </c>
      <c r="AD15" s="74">
        <v>87.5</v>
      </c>
      <c r="AE15" s="75">
        <v>0.5436752446538601</v>
      </c>
      <c r="AF15" s="71">
        <v>20</v>
      </c>
      <c r="AG15" s="72">
        <v>9</v>
      </c>
      <c r="AH15" s="73">
        <v>11</v>
      </c>
      <c r="AI15" s="74">
        <v>81.81818181818183</v>
      </c>
      <c r="AJ15" s="75">
        <v>0.315357931251971</v>
      </c>
      <c r="AK15" s="71">
        <v>22</v>
      </c>
      <c r="AL15" s="72">
        <v>11</v>
      </c>
      <c r="AM15" s="73">
        <v>11</v>
      </c>
      <c r="AN15" s="74">
        <v>100</v>
      </c>
      <c r="AO15" s="75">
        <v>0.490961838875251</v>
      </c>
      <c r="AP15" s="71">
        <v>14</v>
      </c>
      <c r="AQ15" s="72">
        <v>9</v>
      </c>
      <c r="AR15" s="73">
        <v>5</v>
      </c>
      <c r="AS15" s="74">
        <v>180</v>
      </c>
      <c r="AT15" s="75">
        <v>0.6011163589523401</v>
      </c>
      <c r="AU15" s="71">
        <v>6</v>
      </c>
      <c r="AV15" s="72">
        <v>0</v>
      </c>
      <c r="AW15" s="73">
        <v>6</v>
      </c>
      <c r="AX15" s="74" t="s">
        <v>210</v>
      </c>
      <c r="AY15" s="75">
        <v>0.4026845637583893</v>
      </c>
      <c r="AZ15" s="71">
        <v>12</v>
      </c>
      <c r="BA15" s="72">
        <v>6</v>
      </c>
      <c r="BB15" s="73">
        <v>6</v>
      </c>
      <c r="BC15" s="74">
        <v>100</v>
      </c>
      <c r="BD15" s="75">
        <v>0.9716599190283401</v>
      </c>
      <c r="BE15" s="71">
        <v>3</v>
      </c>
      <c r="BF15" s="72">
        <v>2</v>
      </c>
      <c r="BG15" s="73">
        <v>1</v>
      </c>
      <c r="BH15" s="74">
        <v>200</v>
      </c>
      <c r="BI15" s="75">
        <v>0.2407704654895666</v>
      </c>
      <c r="BJ15" s="71">
        <v>7</v>
      </c>
      <c r="BK15" s="72">
        <v>5</v>
      </c>
      <c r="BL15" s="73">
        <v>2</v>
      </c>
      <c r="BM15" s="74">
        <v>250</v>
      </c>
      <c r="BN15" s="75">
        <v>0.6993006993006993</v>
      </c>
      <c r="BO15" s="71"/>
      <c r="BP15" s="72"/>
      <c r="BQ15" s="73"/>
      <c r="BR15" s="74" t="s">
        <v>211</v>
      </c>
      <c r="BS15" s="75">
        <v>0</v>
      </c>
      <c r="BT15" s="71">
        <v>1</v>
      </c>
      <c r="BU15" s="72">
        <v>0</v>
      </c>
      <c r="BV15" s="73">
        <v>1</v>
      </c>
      <c r="BW15" s="74" t="s">
        <v>210</v>
      </c>
      <c r="BX15" s="75">
        <v>0.24154589371980675</v>
      </c>
      <c r="BY15" s="71"/>
      <c r="BZ15" s="72"/>
      <c r="CA15" s="73"/>
      <c r="CB15" s="74" t="s">
        <v>211</v>
      </c>
      <c r="CC15" s="75">
        <v>0</v>
      </c>
      <c r="CD15" s="71"/>
      <c r="CE15" s="72"/>
      <c r="CF15" s="73"/>
      <c r="CG15" s="74" t="s">
        <v>211</v>
      </c>
      <c r="CH15" s="75">
        <v>0</v>
      </c>
      <c r="CI15" s="71">
        <v>1</v>
      </c>
      <c r="CJ15" s="72">
        <v>1</v>
      </c>
      <c r="CK15" s="73">
        <v>0</v>
      </c>
      <c r="CL15" s="74" t="s">
        <v>211</v>
      </c>
      <c r="CM15" s="75">
        <v>0.5988023952095809</v>
      </c>
      <c r="CN15" s="71">
        <v>1</v>
      </c>
      <c r="CO15" s="72">
        <v>0</v>
      </c>
      <c r="CP15" s="73">
        <v>1</v>
      </c>
      <c r="CQ15" s="74" t="s">
        <v>210</v>
      </c>
      <c r="CR15" s="75">
        <v>0.8</v>
      </c>
      <c r="CS15" s="71">
        <f>SUM(CT15:CU15)</f>
        <v>0</v>
      </c>
      <c r="CT15" s="72"/>
      <c r="CU15" s="73"/>
      <c r="CV15" s="74" t="str">
        <f t="shared" si="2"/>
        <v>***</v>
      </c>
      <c r="CW15" s="76">
        <f t="shared" si="3"/>
        <v>0</v>
      </c>
    </row>
    <row r="16" spans="1:101" ht="13.5">
      <c r="A16" s="20" t="s">
        <v>62</v>
      </c>
      <c r="B16" s="77">
        <f>SUM(C16:D16)</f>
        <v>86</v>
      </c>
      <c r="C16" s="78">
        <f t="shared" si="5"/>
        <v>41</v>
      </c>
      <c r="D16" s="79">
        <f t="shared" si="5"/>
        <v>45</v>
      </c>
      <c r="E16" s="80">
        <f t="shared" si="0"/>
        <v>91.11111111111111</v>
      </c>
      <c r="F16" s="81">
        <f t="shared" si="1"/>
        <v>0.2729119065752729</v>
      </c>
      <c r="G16" s="77">
        <v>13</v>
      </c>
      <c r="H16" s="78">
        <v>5</v>
      </c>
      <c r="I16" s="79">
        <v>8</v>
      </c>
      <c r="J16" s="80">
        <v>62.5</v>
      </c>
      <c r="K16" s="81">
        <v>0.5227181342983513</v>
      </c>
      <c r="L16" s="77">
        <v>2</v>
      </c>
      <c r="M16" s="78">
        <v>0</v>
      </c>
      <c r="N16" s="79">
        <v>2</v>
      </c>
      <c r="O16" s="80" t="s">
        <v>211</v>
      </c>
      <c r="P16" s="81">
        <v>0.1400560224089636</v>
      </c>
      <c r="Q16" s="77"/>
      <c r="R16" s="78"/>
      <c r="S16" s="79"/>
      <c r="T16" s="80" t="s">
        <v>211</v>
      </c>
      <c r="U16" s="81">
        <v>0</v>
      </c>
      <c r="V16" s="77">
        <v>2</v>
      </c>
      <c r="W16" s="78">
        <v>0</v>
      </c>
      <c r="X16" s="79">
        <v>2</v>
      </c>
      <c r="Y16" s="80" t="s">
        <v>210</v>
      </c>
      <c r="Z16" s="81">
        <v>0.13449899125756556</v>
      </c>
      <c r="AA16" s="77">
        <v>12</v>
      </c>
      <c r="AB16" s="78">
        <v>4</v>
      </c>
      <c r="AC16" s="79">
        <v>8</v>
      </c>
      <c r="AD16" s="80">
        <v>50</v>
      </c>
      <c r="AE16" s="81">
        <v>0.21747009786154403</v>
      </c>
      <c r="AF16" s="77">
        <v>9</v>
      </c>
      <c r="AG16" s="78">
        <v>4</v>
      </c>
      <c r="AH16" s="79">
        <v>5</v>
      </c>
      <c r="AI16" s="80">
        <v>80</v>
      </c>
      <c r="AJ16" s="81">
        <v>0.14191106906338694</v>
      </c>
      <c r="AK16" s="77">
        <v>14</v>
      </c>
      <c r="AL16" s="78">
        <v>5</v>
      </c>
      <c r="AM16" s="79">
        <v>9</v>
      </c>
      <c r="AN16" s="80">
        <v>55.55555555555556</v>
      </c>
      <c r="AO16" s="81">
        <v>0.3124302611024325</v>
      </c>
      <c r="AP16" s="77">
        <v>9</v>
      </c>
      <c r="AQ16" s="78">
        <v>8</v>
      </c>
      <c r="AR16" s="79">
        <v>1</v>
      </c>
      <c r="AS16" s="80">
        <v>800</v>
      </c>
      <c r="AT16" s="81">
        <v>0.38643194504079004</v>
      </c>
      <c r="AU16" s="77">
        <v>5</v>
      </c>
      <c r="AV16" s="78">
        <v>4</v>
      </c>
      <c r="AW16" s="79">
        <v>1</v>
      </c>
      <c r="AX16" s="80">
        <v>400</v>
      </c>
      <c r="AY16" s="81">
        <v>0.33557046979865773</v>
      </c>
      <c r="AZ16" s="77">
        <v>2</v>
      </c>
      <c r="BA16" s="78">
        <v>1</v>
      </c>
      <c r="BB16" s="79">
        <v>1</v>
      </c>
      <c r="BC16" s="80">
        <v>100</v>
      </c>
      <c r="BD16" s="81">
        <v>0.16194331983805668</v>
      </c>
      <c r="BE16" s="77">
        <v>2</v>
      </c>
      <c r="BF16" s="78">
        <v>0</v>
      </c>
      <c r="BG16" s="79">
        <v>2</v>
      </c>
      <c r="BH16" s="80" t="s">
        <v>210</v>
      </c>
      <c r="BI16" s="81">
        <v>0.16051364365971107</v>
      </c>
      <c r="BJ16" s="77">
        <v>3</v>
      </c>
      <c r="BK16" s="78">
        <v>2</v>
      </c>
      <c r="BL16" s="79">
        <v>1</v>
      </c>
      <c r="BM16" s="80">
        <v>200</v>
      </c>
      <c r="BN16" s="81">
        <v>0.2997002997002997</v>
      </c>
      <c r="BO16" s="77">
        <v>6</v>
      </c>
      <c r="BP16" s="78">
        <v>6</v>
      </c>
      <c r="BQ16" s="79">
        <v>0</v>
      </c>
      <c r="BR16" s="80" t="s">
        <v>211</v>
      </c>
      <c r="BS16" s="81">
        <v>1.0380622837370241</v>
      </c>
      <c r="BT16" s="77">
        <v>2</v>
      </c>
      <c r="BU16" s="78">
        <v>0</v>
      </c>
      <c r="BV16" s="79">
        <v>2</v>
      </c>
      <c r="BW16" s="80" t="s">
        <v>210</v>
      </c>
      <c r="BX16" s="81">
        <v>0.4830917874396135</v>
      </c>
      <c r="BY16" s="77">
        <v>1</v>
      </c>
      <c r="BZ16" s="78">
        <v>1</v>
      </c>
      <c r="CA16" s="79">
        <v>0</v>
      </c>
      <c r="CB16" s="80" t="s">
        <v>211</v>
      </c>
      <c r="CC16" s="81">
        <v>0.36363636363636365</v>
      </c>
      <c r="CD16" s="77">
        <v>2</v>
      </c>
      <c r="CE16" s="78">
        <v>0</v>
      </c>
      <c r="CF16" s="79">
        <v>2</v>
      </c>
      <c r="CG16" s="80" t="s">
        <v>210</v>
      </c>
      <c r="CH16" s="81">
        <v>1.0101010101010102</v>
      </c>
      <c r="CI16" s="77">
        <v>2</v>
      </c>
      <c r="CJ16" s="78">
        <v>1</v>
      </c>
      <c r="CK16" s="79">
        <v>1</v>
      </c>
      <c r="CL16" s="80">
        <v>100</v>
      </c>
      <c r="CM16" s="81">
        <v>1.1976047904191618</v>
      </c>
      <c r="CN16" s="77"/>
      <c r="CO16" s="78"/>
      <c r="CP16" s="79"/>
      <c r="CQ16" s="80" t="s">
        <v>211</v>
      </c>
      <c r="CR16" s="81">
        <v>0</v>
      </c>
      <c r="CS16" s="77">
        <f>SUM(CT16:CU16)</f>
        <v>0</v>
      </c>
      <c r="CT16" s="78"/>
      <c r="CU16" s="79"/>
      <c r="CV16" s="80" t="str">
        <f t="shared" si="2"/>
        <v>***</v>
      </c>
      <c r="CW16" s="82">
        <f t="shared" si="3"/>
        <v>0</v>
      </c>
    </row>
    <row r="17" spans="1:101" ht="13.5">
      <c r="A17" s="24" t="s">
        <v>63</v>
      </c>
      <c r="B17" s="77">
        <f>SUM(C17:D17)</f>
        <v>73</v>
      </c>
      <c r="C17" s="78">
        <f t="shared" si="5"/>
        <v>32</v>
      </c>
      <c r="D17" s="79">
        <f t="shared" si="5"/>
        <v>41</v>
      </c>
      <c r="E17" s="80">
        <f t="shared" si="0"/>
        <v>78.04878048780488</v>
      </c>
      <c r="F17" s="81">
        <f t="shared" si="1"/>
        <v>0.23165778116273167</v>
      </c>
      <c r="G17" s="77">
        <v>9</v>
      </c>
      <c r="H17" s="78">
        <v>4</v>
      </c>
      <c r="I17" s="79">
        <v>5</v>
      </c>
      <c r="J17" s="80">
        <v>80</v>
      </c>
      <c r="K17" s="81">
        <v>0.3618817852834741</v>
      </c>
      <c r="L17" s="77">
        <v>4</v>
      </c>
      <c r="M17" s="78">
        <v>2</v>
      </c>
      <c r="N17" s="79">
        <v>2</v>
      </c>
      <c r="O17" s="80">
        <v>100</v>
      </c>
      <c r="P17" s="81">
        <v>0.2801120448179272</v>
      </c>
      <c r="Q17" s="77">
        <v>1</v>
      </c>
      <c r="R17" s="78">
        <v>1</v>
      </c>
      <c r="S17" s="79">
        <v>0</v>
      </c>
      <c r="T17" s="80" t="s">
        <v>211</v>
      </c>
      <c r="U17" s="81">
        <v>0.15625</v>
      </c>
      <c r="V17" s="77"/>
      <c r="W17" s="78"/>
      <c r="X17" s="79"/>
      <c r="Y17" s="80" t="s">
        <v>211</v>
      </c>
      <c r="Z17" s="81">
        <v>0</v>
      </c>
      <c r="AA17" s="77">
        <v>8</v>
      </c>
      <c r="AB17" s="78">
        <v>3</v>
      </c>
      <c r="AC17" s="79">
        <v>5</v>
      </c>
      <c r="AD17" s="80">
        <v>60</v>
      </c>
      <c r="AE17" s="81">
        <v>0.14498006524102935</v>
      </c>
      <c r="AF17" s="77">
        <v>22</v>
      </c>
      <c r="AG17" s="78">
        <v>6</v>
      </c>
      <c r="AH17" s="79">
        <v>16</v>
      </c>
      <c r="AI17" s="80">
        <v>37.5</v>
      </c>
      <c r="AJ17" s="81">
        <v>0.3468937243771681</v>
      </c>
      <c r="AK17" s="77">
        <v>11</v>
      </c>
      <c r="AL17" s="78">
        <v>8</v>
      </c>
      <c r="AM17" s="79">
        <v>3</v>
      </c>
      <c r="AN17" s="80">
        <v>266.66666666666663</v>
      </c>
      <c r="AO17" s="81">
        <v>0.2454809194376255</v>
      </c>
      <c r="AP17" s="77">
        <v>6</v>
      </c>
      <c r="AQ17" s="78">
        <v>2</v>
      </c>
      <c r="AR17" s="79">
        <v>4</v>
      </c>
      <c r="AS17" s="80">
        <v>50</v>
      </c>
      <c r="AT17" s="81">
        <v>0.25762129669386</v>
      </c>
      <c r="AU17" s="77">
        <v>2</v>
      </c>
      <c r="AV17" s="78">
        <v>1</v>
      </c>
      <c r="AW17" s="79">
        <v>1</v>
      </c>
      <c r="AX17" s="80">
        <v>100</v>
      </c>
      <c r="AY17" s="81">
        <v>0.1342281879194631</v>
      </c>
      <c r="AZ17" s="77">
        <v>1</v>
      </c>
      <c r="BA17" s="78">
        <v>1</v>
      </c>
      <c r="BB17" s="79">
        <v>0</v>
      </c>
      <c r="BC17" s="80" t="s">
        <v>211</v>
      </c>
      <c r="BD17" s="81">
        <v>0.08097165991902834</v>
      </c>
      <c r="BE17" s="77">
        <v>1</v>
      </c>
      <c r="BF17" s="78">
        <v>0</v>
      </c>
      <c r="BG17" s="79">
        <v>1</v>
      </c>
      <c r="BH17" s="80" t="s">
        <v>210</v>
      </c>
      <c r="BI17" s="81">
        <v>0.08025682182985554</v>
      </c>
      <c r="BJ17" s="77">
        <v>3</v>
      </c>
      <c r="BK17" s="78">
        <v>2</v>
      </c>
      <c r="BL17" s="79">
        <v>1</v>
      </c>
      <c r="BM17" s="80">
        <v>200</v>
      </c>
      <c r="BN17" s="81">
        <v>0.2997002997002997</v>
      </c>
      <c r="BO17" s="77">
        <v>1</v>
      </c>
      <c r="BP17" s="78">
        <v>1</v>
      </c>
      <c r="BQ17" s="79">
        <v>0</v>
      </c>
      <c r="BR17" s="80" t="s">
        <v>211</v>
      </c>
      <c r="BS17" s="81">
        <v>0.17301038062283738</v>
      </c>
      <c r="BT17" s="77">
        <v>1</v>
      </c>
      <c r="BU17" s="78">
        <v>0</v>
      </c>
      <c r="BV17" s="79">
        <v>1</v>
      </c>
      <c r="BW17" s="80" t="s">
        <v>210</v>
      </c>
      <c r="BX17" s="81">
        <v>0.24154589371980675</v>
      </c>
      <c r="BY17" s="77"/>
      <c r="BZ17" s="78"/>
      <c r="CA17" s="79"/>
      <c r="CB17" s="80" t="s">
        <v>211</v>
      </c>
      <c r="CC17" s="81">
        <v>0</v>
      </c>
      <c r="CD17" s="77">
        <v>1</v>
      </c>
      <c r="CE17" s="78">
        <v>0</v>
      </c>
      <c r="CF17" s="79">
        <v>1</v>
      </c>
      <c r="CG17" s="80" t="s">
        <v>210</v>
      </c>
      <c r="CH17" s="81">
        <v>0.5050505050505051</v>
      </c>
      <c r="CI17" s="77">
        <v>1</v>
      </c>
      <c r="CJ17" s="78">
        <v>1</v>
      </c>
      <c r="CK17" s="79">
        <v>0</v>
      </c>
      <c r="CL17" s="80" t="s">
        <v>211</v>
      </c>
      <c r="CM17" s="81">
        <v>0.5988023952095809</v>
      </c>
      <c r="CN17" s="77"/>
      <c r="CO17" s="78"/>
      <c r="CP17" s="79"/>
      <c r="CQ17" s="80" t="s">
        <v>211</v>
      </c>
      <c r="CR17" s="81">
        <v>0</v>
      </c>
      <c r="CS17" s="77">
        <f>SUM(CT17:CU17)</f>
        <v>1</v>
      </c>
      <c r="CT17" s="78"/>
      <c r="CU17" s="79">
        <v>1</v>
      </c>
      <c r="CV17" s="80">
        <f t="shared" si="2"/>
        <v>0</v>
      </c>
      <c r="CW17" s="82">
        <f t="shared" si="3"/>
        <v>1.4285714285714286</v>
      </c>
    </row>
    <row r="18" spans="1:101" ht="13.5">
      <c r="A18" s="25" t="s">
        <v>64</v>
      </c>
      <c r="B18" s="65">
        <f>SUM(B19:B20)</f>
        <v>1150</v>
      </c>
      <c r="C18" s="66">
        <f>SUM(C19:C20)</f>
        <v>544</v>
      </c>
      <c r="D18" s="67">
        <f>SUM(D19:D20)</f>
        <v>606</v>
      </c>
      <c r="E18" s="68">
        <f t="shared" si="0"/>
        <v>89.76897689768977</v>
      </c>
      <c r="F18" s="69">
        <f t="shared" si="1"/>
        <v>3.6494034018786494</v>
      </c>
      <c r="G18" s="65">
        <f>SUM(G19:G20)</f>
        <v>104</v>
      </c>
      <c r="H18" s="66">
        <f>SUM(H19:H20)</f>
        <v>54</v>
      </c>
      <c r="I18" s="67">
        <f>SUM(I19:I20)</f>
        <v>50</v>
      </c>
      <c r="J18" s="68">
        <f>IF(ISERROR(H18/I18),"***",H18/I18*100)</f>
        <v>108</v>
      </c>
      <c r="K18" s="69">
        <f>G18/$G$7*100</f>
        <v>4.181745074386811</v>
      </c>
      <c r="L18" s="65">
        <f>SUM(L19:L20)</f>
        <v>61</v>
      </c>
      <c r="M18" s="66">
        <f>SUM(M19:M20)</f>
        <v>37</v>
      </c>
      <c r="N18" s="67">
        <f>SUM(N19:N20)</f>
        <v>24</v>
      </c>
      <c r="O18" s="68">
        <f>IF(ISERROR(M18/N18),"***",M18/N18*100)</f>
        <v>154.16666666666669</v>
      </c>
      <c r="P18" s="69">
        <f>L18/$L$7*100</f>
        <v>4.271708683473389</v>
      </c>
      <c r="Q18" s="65">
        <f>SUM(Q19:Q20)</f>
        <v>27</v>
      </c>
      <c r="R18" s="66">
        <f>SUM(R19:R20)</f>
        <v>9</v>
      </c>
      <c r="S18" s="67">
        <f>SUM(S19:S20)</f>
        <v>18</v>
      </c>
      <c r="T18" s="68">
        <f>IF(ISERROR(R18/S18),"***",R18/S18*100)</f>
        <v>50</v>
      </c>
      <c r="U18" s="69">
        <f>Q18/$Q$7*100</f>
        <v>4.21875</v>
      </c>
      <c r="V18" s="65">
        <f>SUM(V19:V20)</f>
        <v>35</v>
      </c>
      <c r="W18" s="66">
        <f>SUM(W19:W20)</f>
        <v>15</v>
      </c>
      <c r="X18" s="67">
        <f>SUM(X19:X20)</f>
        <v>20</v>
      </c>
      <c r="Y18" s="68">
        <f>IF(ISERROR(W18/X18),"***",W18/X18*100)</f>
        <v>75</v>
      </c>
      <c r="Z18" s="69">
        <f>V18/$V$7*100</f>
        <v>2.3537323470073974</v>
      </c>
      <c r="AA18" s="65">
        <f>SUM(AA19:AA20)</f>
        <v>150</v>
      </c>
      <c r="AB18" s="66">
        <f>SUM(AB19:AB20)</f>
        <v>55</v>
      </c>
      <c r="AC18" s="67">
        <f>SUM(AC19:AC20)</f>
        <v>95</v>
      </c>
      <c r="AD18" s="68">
        <f>IF(ISERROR(AB18/AC18),"***",AB18/AC18*100)</f>
        <v>57.89473684210527</v>
      </c>
      <c r="AE18" s="69">
        <f>AA18/$AA$7*100</f>
        <v>2.7183762232693005</v>
      </c>
      <c r="AF18" s="65">
        <f>SUM(AF19:AF20)</f>
        <v>206</v>
      </c>
      <c r="AG18" s="66">
        <f>SUM(AG19:AG20)</f>
        <v>82</v>
      </c>
      <c r="AH18" s="67">
        <f>SUM(AH19:AH20)</f>
        <v>124</v>
      </c>
      <c r="AI18" s="68">
        <f>IF(ISERROR(AG18/AH18),"***",AG18/AH18*100)</f>
        <v>66.12903225806451</v>
      </c>
      <c r="AJ18" s="69">
        <f>AF18/$AF$7*100</f>
        <v>3.248186691895301</v>
      </c>
      <c r="AK18" s="65">
        <f>SUM(AK19:AK20)</f>
        <v>160</v>
      </c>
      <c r="AL18" s="66">
        <f>SUM(AL19:AL20)</f>
        <v>70</v>
      </c>
      <c r="AM18" s="67">
        <f>SUM(AM19:AM20)</f>
        <v>90</v>
      </c>
      <c r="AN18" s="68">
        <f>IF(ISERROR(AL18/AM18),"***",AL18/AM18*100)</f>
        <v>77.77777777777779</v>
      </c>
      <c r="AO18" s="69">
        <f>AK18/$AK$7*100</f>
        <v>3.5706315554563717</v>
      </c>
      <c r="AP18" s="65">
        <f>SUM(AP19:AP20)</f>
        <v>86</v>
      </c>
      <c r="AQ18" s="66">
        <f>SUM(AQ19:AQ20)</f>
        <v>42</v>
      </c>
      <c r="AR18" s="67">
        <f>SUM(AR19:AR20)</f>
        <v>44</v>
      </c>
      <c r="AS18" s="68">
        <f>IF(ISERROR(AQ18/AR18),"***",AQ18/AR18*100)</f>
        <v>95.45454545454545</v>
      </c>
      <c r="AT18" s="69">
        <f>AP18/$AP$7*100</f>
        <v>3.6925719192786604</v>
      </c>
      <c r="AU18" s="65">
        <f>SUM(AU19:AU20)</f>
        <v>58</v>
      </c>
      <c r="AV18" s="66">
        <f>SUM(AV19:AV20)</f>
        <v>37</v>
      </c>
      <c r="AW18" s="67">
        <f>SUM(AW19:AW20)</f>
        <v>21</v>
      </c>
      <c r="AX18" s="68">
        <f>IF(ISERROR(AV18/AW18),"***",AV18/AW18*100)</f>
        <v>176.19047619047618</v>
      </c>
      <c r="AY18" s="69">
        <f>AU18/$AU$7*100</f>
        <v>3.8926174496644297</v>
      </c>
      <c r="AZ18" s="65">
        <f>SUM(AZ19:AZ20)</f>
        <v>43</v>
      </c>
      <c r="BA18" s="66">
        <f>SUM(BA19:BA20)</f>
        <v>27</v>
      </c>
      <c r="BB18" s="67">
        <f>SUM(BB19:BB20)</f>
        <v>16</v>
      </c>
      <c r="BC18" s="68">
        <f>IF(ISERROR(BA18/BB18),"***",BA18/BB18*100)</f>
        <v>168.75</v>
      </c>
      <c r="BD18" s="69">
        <f>AZ18/$AZ$7*100</f>
        <v>3.4817813765182186</v>
      </c>
      <c r="BE18" s="65">
        <f>SUM(BE19:BE20)</f>
        <v>58</v>
      </c>
      <c r="BF18" s="66">
        <f>SUM(BF19:BF20)</f>
        <v>30</v>
      </c>
      <c r="BG18" s="67">
        <f>SUM(BG19:BG20)</f>
        <v>28</v>
      </c>
      <c r="BH18" s="68">
        <f>IF(ISERROR(BF18/BG18),"***",BF18/BG18*100)</f>
        <v>107.14285714285714</v>
      </c>
      <c r="BI18" s="69">
        <f>BE18/$BE$7*100</f>
        <v>4.654895666131622</v>
      </c>
      <c r="BJ18" s="65">
        <f>SUM(BJ19:BJ20)</f>
        <v>50</v>
      </c>
      <c r="BK18" s="66">
        <f>SUM(BK19:BK20)</f>
        <v>32</v>
      </c>
      <c r="BL18" s="67">
        <f>SUM(BL19:BL20)</f>
        <v>18</v>
      </c>
      <c r="BM18" s="68">
        <f>IF(ISERROR(BK18/BL18),"***",BK18/BL18*100)</f>
        <v>177.77777777777777</v>
      </c>
      <c r="BN18" s="69">
        <f>BJ18/$BJ$7*100</f>
        <v>4.9950049950049955</v>
      </c>
      <c r="BO18" s="65">
        <f>SUM(BO19:BO20)</f>
        <v>31</v>
      </c>
      <c r="BP18" s="66">
        <f>SUM(BP19:BP20)</f>
        <v>18</v>
      </c>
      <c r="BQ18" s="67">
        <f>SUM(BQ19:BQ20)</f>
        <v>13</v>
      </c>
      <c r="BR18" s="68">
        <f>IF(ISERROR(BP18/BQ18),"***",BP18/BQ18*100)</f>
        <v>138.46153846153845</v>
      </c>
      <c r="BS18" s="69">
        <f>BO18/$BO$7*100</f>
        <v>5.3633217993079585</v>
      </c>
      <c r="BT18" s="65">
        <f>SUM(BT19:BT20)</f>
        <v>27</v>
      </c>
      <c r="BU18" s="66">
        <f>SUM(BU19:BU20)</f>
        <v>15</v>
      </c>
      <c r="BV18" s="67">
        <f>SUM(BV19:BV20)</f>
        <v>12</v>
      </c>
      <c r="BW18" s="68">
        <f>IF(ISERROR(BU18/BV18),"***",BU18/BV18*100)</f>
        <v>125</v>
      </c>
      <c r="BX18" s="69">
        <f>BT18/$BT$7*100</f>
        <v>6.521739130434782</v>
      </c>
      <c r="BY18" s="65">
        <f>SUM(BY19:BY20)</f>
        <v>13</v>
      </c>
      <c r="BZ18" s="66">
        <f>SUM(BZ19:BZ20)</f>
        <v>5</v>
      </c>
      <c r="CA18" s="67">
        <f>SUM(CA19:CA20)</f>
        <v>8</v>
      </c>
      <c r="CB18" s="68">
        <f>IF(ISERROR(BZ18/CA18),"***",BZ18/CA18*100)</f>
        <v>62.5</v>
      </c>
      <c r="CC18" s="69">
        <f>BY18/$BY$7*100</f>
        <v>4.7272727272727275</v>
      </c>
      <c r="CD18" s="65">
        <f>SUM(CD19:CD20)</f>
        <v>16</v>
      </c>
      <c r="CE18" s="66">
        <f>SUM(CE19:CE20)</f>
        <v>8</v>
      </c>
      <c r="CF18" s="67">
        <f>SUM(CF19:CF20)</f>
        <v>8</v>
      </c>
      <c r="CG18" s="68">
        <f>IF(ISERROR(CE18/CF18),"***",CE18/CF18*100)</f>
        <v>100</v>
      </c>
      <c r="CH18" s="69">
        <f>CD18/$CD$7*100</f>
        <v>8.080808080808081</v>
      </c>
      <c r="CI18" s="65">
        <f>SUM(CI19:CI20)</f>
        <v>9</v>
      </c>
      <c r="CJ18" s="66">
        <f>SUM(CJ19:CJ20)</f>
        <v>3</v>
      </c>
      <c r="CK18" s="67">
        <f>SUM(CK19:CK20)</f>
        <v>6</v>
      </c>
      <c r="CL18" s="68">
        <f>IF(ISERROR(CJ18/CK18),"***",CJ18/CK18*100)</f>
        <v>50</v>
      </c>
      <c r="CM18" s="69">
        <f>CI18/$CI$7*100</f>
        <v>5.389221556886228</v>
      </c>
      <c r="CN18" s="65">
        <f>SUM(CN19:CN20)</f>
        <v>8</v>
      </c>
      <c r="CO18" s="66">
        <f>SUM(CO19:CO20)</f>
        <v>3</v>
      </c>
      <c r="CP18" s="67">
        <f>SUM(CP19:CP20)</f>
        <v>5</v>
      </c>
      <c r="CQ18" s="68">
        <f>IF(ISERROR(CO18/CP18),"***",CO18/CP18*100)</f>
        <v>60</v>
      </c>
      <c r="CR18" s="69">
        <f>CN18/$CN$7*100</f>
        <v>6.4</v>
      </c>
      <c r="CS18" s="65">
        <f>SUM(CS19:CS20)</f>
        <v>8</v>
      </c>
      <c r="CT18" s="66">
        <f>SUM(CT19:CT20)</f>
        <v>2</v>
      </c>
      <c r="CU18" s="67">
        <f>SUM(CU19:CU20)</f>
        <v>6</v>
      </c>
      <c r="CV18" s="68">
        <f t="shared" si="2"/>
        <v>33.33333333333333</v>
      </c>
      <c r="CW18" s="70">
        <f t="shared" si="3"/>
        <v>11.428571428571429</v>
      </c>
    </row>
    <row r="19" spans="1:101" ht="13.5">
      <c r="A19" s="16" t="s">
        <v>65</v>
      </c>
      <c r="B19" s="83">
        <f>SUM(C19:D19)</f>
        <v>993</v>
      </c>
      <c r="C19" s="84">
        <f>H19+M19+R19+W19+AB19+AG19+AL19+AQ19+AV19+BA19+BF19+BK19+BP19+BU19+BZ19+CE19+CJ19+CO19+CT19</f>
        <v>470</v>
      </c>
      <c r="D19" s="85">
        <f>I19+N19+S19+X19+AC19+AH19+AM19+AR19+AW19+BB19+BG19+BL19+BQ19+BV19+CA19+CF19+CK19+CP19+CU19</f>
        <v>523</v>
      </c>
      <c r="E19" s="86">
        <f t="shared" si="0"/>
        <v>89.8661567877629</v>
      </c>
      <c r="F19" s="87">
        <f t="shared" si="1"/>
        <v>3.1511805026656514</v>
      </c>
      <c r="G19" s="83">
        <v>97</v>
      </c>
      <c r="H19" s="84">
        <v>49</v>
      </c>
      <c r="I19" s="85">
        <v>48</v>
      </c>
      <c r="J19" s="86">
        <v>102.08333333333333</v>
      </c>
      <c r="K19" s="87">
        <v>3.900281463610776</v>
      </c>
      <c r="L19" s="83">
        <v>55</v>
      </c>
      <c r="M19" s="84">
        <v>33</v>
      </c>
      <c r="N19" s="85">
        <v>22</v>
      </c>
      <c r="O19" s="86">
        <v>150</v>
      </c>
      <c r="P19" s="87">
        <v>3.8515406162464987</v>
      </c>
      <c r="Q19" s="83">
        <v>26</v>
      </c>
      <c r="R19" s="84">
        <v>9</v>
      </c>
      <c r="S19" s="85">
        <v>17</v>
      </c>
      <c r="T19" s="86">
        <v>52.94117647058824</v>
      </c>
      <c r="U19" s="87">
        <v>4.0625</v>
      </c>
      <c r="V19" s="83">
        <v>31</v>
      </c>
      <c r="W19" s="84">
        <v>12</v>
      </c>
      <c r="X19" s="85">
        <v>19</v>
      </c>
      <c r="Y19" s="86">
        <v>63.1578947368421</v>
      </c>
      <c r="Z19" s="87">
        <v>2.0847343644922667</v>
      </c>
      <c r="AA19" s="83">
        <v>122</v>
      </c>
      <c r="AB19" s="84">
        <v>45</v>
      </c>
      <c r="AC19" s="85">
        <v>77</v>
      </c>
      <c r="AD19" s="86">
        <v>58.44155844155844</v>
      </c>
      <c r="AE19" s="87">
        <v>2.2109459949256975</v>
      </c>
      <c r="AF19" s="83">
        <v>181</v>
      </c>
      <c r="AG19" s="84">
        <v>77</v>
      </c>
      <c r="AH19" s="85">
        <v>104</v>
      </c>
      <c r="AI19" s="86">
        <v>74.03846153846155</v>
      </c>
      <c r="AJ19" s="87">
        <v>2.8539892778303373</v>
      </c>
      <c r="AK19" s="83">
        <v>143</v>
      </c>
      <c r="AL19" s="84">
        <v>64</v>
      </c>
      <c r="AM19" s="85">
        <v>79</v>
      </c>
      <c r="AN19" s="86">
        <v>81.0126582278481</v>
      </c>
      <c r="AO19" s="87">
        <v>3.1912519526891314</v>
      </c>
      <c r="AP19" s="83">
        <v>76</v>
      </c>
      <c r="AQ19" s="84">
        <v>34</v>
      </c>
      <c r="AR19" s="85">
        <v>42</v>
      </c>
      <c r="AS19" s="86">
        <v>80.95238095238095</v>
      </c>
      <c r="AT19" s="87">
        <v>3.2632030914555603</v>
      </c>
      <c r="AU19" s="83">
        <v>49</v>
      </c>
      <c r="AV19" s="84">
        <v>32</v>
      </c>
      <c r="AW19" s="85">
        <v>17</v>
      </c>
      <c r="AX19" s="86">
        <v>188.23529411764704</v>
      </c>
      <c r="AY19" s="87">
        <v>3.2885906040268456</v>
      </c>
      <c r="AZ19" s="83">
        <v>30</v>
      </c>
      <c r="BA19" s="84">
        <v>20</v>
      </c>
      <c r="BB19" s="85">
        <v>10</v>
      </c>
      <c r="BC19" s="86">
        <v>200</v>
      </c>
      <c r="BD19" s="87">
        <v>2.42914979757085</v>
      </c>
      <c r="BE19" s="83">
        <v>47</v>
      </c>
      <c r="BF19" s="84">
        <v>24</v>
      </c>
      <c r="BG19" s="85">
        <v>23</v>
      </c>
      <c r="BH19" s="86">
        <v>104.34782608695652</v>
      </c>
      <c r="BI19" s="87">
        <v>3.77207062600321</v>
      </c>
      <c r="BJ19" s="83">
        <v>38</v>
      </c>
      <c r="BK19" s="84">
        <v>25</v>
      </c>
      <c r="BL19" s="85">
        <v>13</v>
      </c>
      <c r="BM19" s="86">
        <v>192.30769230769232</v>
      </c>
      <c r="BN19" s="87">
        <v>3.796203796203796</v>
      </c>
      <c r="BO19" s="83">
        <v>26</v>
      </c>
      <c r="BP19" s="84">
        <v>16</v>
      </c>
      <c r="BQ19" s="85">
        <v>10</v>
      </c>
      <c r="BR19" s="86">
        <v>160</v>
      </c>
      <c r="BS19" s="87">
        <v>4.498269896193772</v>
      </c>
      <c r="BT19" s="83">
        <v>24</v>
      </c>
      <c r="BU19" s="84">
        <v>12</v>
      </c>
      <c r="BV19" s="85">
        <v>12</v>
      </c>
      <c r="BW19" s="86">
        <v>100</v>
      </c>
      <c r="BX19" s="87">
        <v>5.797101449275362</v>
      </c>
      <c r="BY19" s="83">
        <v>10</v>
      </c>
      <c r="BZ19" s="84">
        <v>4</v>
      </c>
      <c r="CA19" s="85">
        <v>6</v>
      </c>
      <c r="CB19" s="86">
        <v>66.66666666666666</v>
      </c>
      <c r="CC19" s="87">
        <v>3.6363636363636362</v>
      </c>
      <c r="CD19" s="83">
        <v>15</v>
      </c>
      <c r="CE19" s="84">
        <v>8</v>
      </c>
      <c r="CF19" s="85">
        <v>7</v>
      </c>
      <c r="CG19" s="86">
        <v>114.28571428571428</v>
      </c>
      <c r="CH19" s="87">
        <v>7.575757575757576</v>
      </c>
      <c r="CI19" s="83">
        <v>7</v>
      </c>
      <c r="CJ19" s="84">
        <v>1</v>
      </c>
      <c r="CK19" s="85">
        <v>6</v>
      </c>
      <c r="CL19" s="86">
        <v>16.666666666666664</v>
      </c>
      <c r="CM19" s="87">
        <v>4.191616766467066</v>
      </c>
      <c r="CN19" s="83">
        <v>8</v>
      </c>
      <c r="CO19" s="84">
        <v>3</v>
      </c>
      <c r="CP19" s="85">
        <v>5</v>
      </c>
      <c r="CQ19" s="86">
        <v>60</v>
      </c>
      <c r="CR19" s="87">
        <v>6.4</v>
      </c>
      <c r="CS19" s="83">
        <f>SUM(CT19:CU19)</f>
        <v>8</v>
      </c>
      <c r="CT19" s="84">
        <v>2</v>
      </c>
      <c r="CU19" s="85">
        <v>6</v>
      </c>
      <c r="CV19" s="86">
        <f t="shared" si="2"/>
        <v>33.33333333333333</v>
      </c>
      <c r="CW19" s="88">
        <f t="shared" si="3"/>
        <v>11.428571428571429</v>
      </c>
    </row>
    <row r="20" spans="1:101" s="29" customFormat="1" ht="13.5">
      <c r="A20" s="20" t="s">
        <v>66</v>
      </c>
      <c r="B20" s="77">
        <f>SUM(C20:D20)</f>
        <v>157</v>
      </c>
      <c r="C20" s="78">
        <f>H20+M20+R20+W20+AB20+AG20+AL20+AQ20+AV20+BA20+BF20+BK20+BP20+BU20+BZ20+CE20+CJ20+CO20+CT20</f>
        <v>74</v>
      </c>
      <c r="D20" s="79">
        <f>I20+N20+S20+X20+AC20+AH20+AM20+AR20+AW20+BB20+BG20+BL20+BQ20+BV20+CA20+CF20+CK20+CP20+CU20</f>
        <v>83</v>
      </c>
      <c r="E20" s="80">
        <f t="shared" si="0"/>
        <v>89.1566265060241</v>
      </c>
      <c r="F20" s="81">
        <f t="shared" si="1"/>
        <v>0.4982228992129982</v>
      </c>
      <c r="G20" s="77">
        <v>7</v>
      </c>
      <c r="H20" s="78">
        <v>5</v>
      </c>
      <c r="I20" s="79">
        <v>2</v>
      </c>
      <c r="J20" s="80">
        <v>250</v>
      </c>
      <c r="K20" s="81">
        <v>0.2814636107760354</v>
      </c>
      <c r="L20" s="77">
        <v>6</v>
      </c>
      <c r="M20" s="78">
        <v>4</v>
      </c>
      <c r="N20" s="79">
        <v>2</v>
      </c>
      <c r="O20" s="80">
        <v>200</v>
      </c>
      <c r="P20" s="81">
        <v>0.42016806722689076</v>
      </c>
      <c r="Q20" s="77">
        <v>1</v>
      </c>
      <c r="R20" s="78">
        <v>0</v>
      </c>
      <c r="S20" s="79">
        <v>1</v>
      </c>
      <c r="T20" s="80" t="s">
        <v>210</v>
      </c>
      <c r="U20" s="81">
        <v>0.15625</v>
      </c>
      <c r="V20" s="77">
        <v>4</v>
      </c>
      <c r="W20" s="78">
        <v>3</v>
      </c>
      <c r="X20" s="79">
        <v>1</v>
      </c>
      <c r="Y20" s="80">
        <v>300</v>
      </c>
      <c r="Z20" s="81">
        <v>0.26899798251513113</v>
      </c>
      <c r="AA20" s="77">
        <v>28</v>
      </c>
      <c r="AB20" s="78">
        <v>10</v>
      </c>
      <c r="AC20" s="79">
        <v>18</v>
      </c>
      <c r="AD20" s="80">
        <v>55.55555555555556</v>
      </c>
      <c r="AE20" s="81">
        <v>0.5074302283436027</v>
      </c>
      <c r="AF20" s="77">
        <v>25</v>
      </c>
      <c r="AG20" s="78">
        <v>5</v>
      </c>
      <c r="AH20" s="79">
        <v>20</v>
      </c>
      <c r="AI20" s="80">
        <v>25</v>
      </c>
      <c r="AJ20" s="81">
        <v>0.3941974140649638</v>
      </c>
      <c r="AK20" s="77">
        <v>17</v>
      </c>
      <c r="AL20" s="78">
        <v>6</v>
      </c>
      <c r="AM20" s="79">
        <v>11</v>
      </c>
      <c r="AN20" s="80">
        <v>54.54545454545454</v>
      </c>
      <c r="AO20" s="81">
        <v>0.3793796027672395</v>
      </c>
      <c r="AP20" s="77">
        <v>10</v>
      </c>
      <c r="AQ20" s="78">
        <v>8</v>
      </c>
      <c r="AR20" s="79">
        <v>2</v>
      </c>
      <c r="AS20" s="80">
        <v>400</v>
      </c>
      <c r="AT20" s="81">
        <v>0.42936882782310004</v>
      </c>
      <c r="AU20" s="77">
        <v>9</v>
      </c>
      <c r="AV20" s="78">
        <v>5</v>
      </c>
      <c r="AW20" s="79">
        <v>4</v>
      </c>
      <c r="AX20" s="80">
        <v>125</v>
      </c>
      <c r="AY20" s="81">
        <v>0.6040268456375839</v>
      </c>
      <c r="AZ20" s="77">
        <v>13</v>
      </c>
      <c r="BA20" s="78">
        <v>7</v>
      </c>
      <c r="BB20" s="79">
        <v>6</v>
      </c>
      <c r="BC20" s="80">
        <v>116.66666666666667</v>
      </c>
      <c r="BD20" s="81">
        <v>1.0526315789473684</v>
      </c>
      <c r="BE20" s="77">
        <v>11</v>
      </c>
      <c r="BF20" s="78">
        <v>6</v>
      </c>
      <c r="BG20" s="79">
        <v>5</v>
      </c>
      <c r="BH20" s="80">
        <v>120</v>
      </c>
      <c r="BI20" s="81">
        <v>0.8828250401284109</v>
      </c>
      <c r="BJ20" s="77">
        <v>12</v>
      </c>
      <c r="BK20" s="78">
        <v>7</v>
      </c>
      <c r="BL20" s="79">
        <v>5</v>
      </c>
      <c r="BM20" s="80">
        <v>140</v>
      </c>
      <c r="BN20" s="81">
        <v>1.1988011988011988</v>
      </c>
      <c r="BO20" s="77">
        <v>5</v>
      </c>
      <c r="BP20" s="78">
        <v>2</v>
      </c>
      <c r="BQ20" s="79">
        <v>3</v>
      </c>
      <c r="BR20" s="80">
        <v>66.66666666666666</v>
      </c>
      <c r="BS20" s="81">
        <v>0.8650519031141869</v>
      </c>
      <c r="BT20" s="77">
        <v>3</v>
      </c>
      <c r="BU20" s="78">
        <v>3</v>
      </c>
      <c r="BV20" s="79">
        <v>0</v>
      </c>
      <c r="BW20" s="80" t="s">
        <v>211</v>
      </c>
      <c r="BX20" s="81">
        <v>0.7246376811594203</v>
      </c>
      <c r="BY20" s="77">
        <v>3</v>
      </c>
      <c r="BZ20" s="78">
        <v>1</v>
      </c>
      <c r="CA20" s="79">
        <v>2</v>
      </c>
      <c r="CB20" s="80">
        <v>50</v>
      </c>
      <c r="CC20" s="81">
        <v>1.090909090909091</v>
      </c>
      <c r="CD20" s="77">
        <v>1</v>
      </c>
      <c r="CE20" s="78">
        <v>0</v>
      </c>
      <c r="CF20" s="79">
        <v>1</v>
      </c>
      <c r="CG20" s="80" t="s">
        <v>210</v>
      </c>
      <c r="CH20" s="81">
        <v>0.5050505050505051</v>
      </c>
      <c r="CI20" s="77">
        <v>2</v>
      </c>
      <c r="CJ20" s="78">
        <v>2</v>
      </c>
      <c r="CK20" s="79">
        <v>0</v>
      </c>
      <c r="CL20" s="80" t="s">
        <v>211</v>
      </c>
      <c r="CM20" s="81">
        <v>1.1976047904191618</v>
      </c>
      <c r="CN20" s="77"/>
      <c r="CO20" s="78"/>
      <c r="CP20" s="79"/>
      <c r="CQ20" s="80" t="s">
        <v>211</v>
      </c>
      <c r="CR20" s="81">
        <v>0</v>
      </c>
      <c r="CS20" s="77">
        <f>SUM(CT20:CU20)</f>
        <v>0</v>
      </c>
      <c r="CT20" s="78"/>
      <c r="CU20" s="79"/>
      <c r="CV20" s="80" t="str">
        <f t="shared" si="2"/>
        <v>***</v>
      </c>
      <c r="CW20" s="82">
        <f t="shared" si="3"/>
        <v>0</v>
      </c>
    </row>
    <row r="21" spans="1:101" s="29" customFormat="1" ht="13.5">
      <c r="A21" s="25" t="s">
        <v>67</v>
      </c>
      <c r="B21" s="65">
        <f>SUM(B22:B28)</f>
        <v>1378</v>
      </c>
      <c r="C21" s="66">
        <f>SUM(C22:C28)</f>
        <v>652</v>
      </c>
      <c r="D21" s="67">
        <f>SUM(D22:D28)</f>
        <v>726</v>
      </c>
      <c r="E21" s="68">
        <f t="shared" si="0"/>
        <v>89.80716253443526</v>
      </c>
      <c r="F21" s="69">
        <f t="shared" si="1"/>
        <v>4.372937293729374</v>
      </c>
      <c r="G21" s="65">
        <f>SUM(G22:G28)</f>
        <v>145</v>
      </c>
      <c r="H21" s="66">
        <f>SUM(H22:H28)</f>
        <v>69</v>
      </c>
      <c r="I21" s="67">
        <f>SUM(I22:I28)</f>
        <v>76</v>
      </c>
      <c r="J21" s="68">
        <f>IF(ISERROR(H21/I21),"***",H21/I21*100)</f>
        <v>90.78947368421053</v>
      </c>
      <c r="K21" s="69">
        <f>G21/$G$7*100</f>
        <v>5.830317651789304</v>
      </c>
      <c r="L21" s="65">
        <f>SUM(L22:L28)</f>
        <v>77</v>
      </c>
      <c r="M21" s="66">
        <f>SUM(M22:M28)</f>
        <v>34</v>
      </c>
      <c r="N21" s="67">
        <f>SUM(N22:N28)</f>
        <v>43</v>
      </c>
      <c r="O21" s="68">
        <f>IF(ISERROR(M21/N21),"***",M21/N21*100)</f>
        <v>79.06976744186046</v>
      </c>
      <c r="P21" s="69">
        <f>L21/$L$7*100</f>
        <v>5.392156862745098</v>
      </c>
      <c r="Q21" s="65">
        <f>SUM(Q22:Q28)</f>
        <v>39</v>
      </c>
      <c r="R21" s="66">
        <f>SUM(R22:R28)</f>
        <v>17</v>
      </c>
      <c r="S21" s="67">
        <f>SUM(S22:S28)</f>
        <v>22</v>
      </c>
      <c r="T21" s="68">
        <f>IF(ISERROR(R21/S21),"***",R21/S21*100)</f>
        <v>77.27272727272727</v>
      </c>
      <c r="U21" s="69">
        <f>Q21/$Q$7*100</f>
        <v>6.09375</v>
      </c>
      <c r="V21" s="65">
        <f>SUM(V22:V28)</f>
        <v>57</v>
      </c>
      <c r="W21" s="66">
        <f>SUM(W22:W28)</f>
        <v>25</v>
      </c>
      <c r="X21" s="67">
        <f>SUM(X22:X28)</f>
        <v>32</v>
      </c>
      <c r="Y21" s="68">
        <f>IF(ISERROR(W21/X21),"***",W21/X21*100)</f>
        <v>78.125</v>
      </c>
      <c r="Z21" s="69">
        <f>V21/$V$7*100</f>
        <v>3.833221250840619</v>
      </c>
      <c r="AA21" s="65">
        <f>SUM(AA22:AA28)</f>
        <v>187</v>
      </c>
      <c r="AB21" s="66">
        <f>SUM(AB22:AB28)</f>
        <v>75</v>
      </c>
      <c r="AC21" s="67">
        <f>SUM(AC22:AC28)</f>
        <v>112</v>
      </c>
      <c r="AD21" s="68">
        <f>IF(ISERROR(AB21/AC21),"***",AB21/AC21*100)</f>
        <v>66.96428571428571</v>
      </c>
      <c r="AE21" s="69">
        <f>AA21/$AA$7*100</f>
        <v>3.388909025009061</v>
      </c>
      <c r="AF21" s="65">
        <f>SUM(AF22:AF28)</f>
        <v>262</v>
      </c>
      <c r="AG21" s="66">
        <f>SUM(AG22:AG28)</f>
        <v>122</v>
      </c>
      <c r="AH21" s="67">
        <f>SUM(AH22:AH28)</f>
        <v>140</v>
      </c>
      <c r="AI21" s="68">
        <f>IF(ISERROR(AG21/AH21),"***",AG21/AH21*100)</f>
        <v>87.14285714285714</v>
      </c>
      <c r="AJ21" s="69">
        <f>AF21/$AF$7*100</f>
        <v>4.13118889940082</v>
      </c>
      <c r="AK21" s="65">
        <f>SUM(AK22:AK28)</f>
        <v>167</v>
      </c>
      <c r="AL21" s="66">
        <f>SUM(AL22:AL28)</f>
        <v>87</v>
      </c>
      <c r="AM21" s="67">
        <f>SUM(AM22:AM28)</f>
        <v>80</v>
      </c>
      <c r="AN21" s="68">
        <f>IF(ISERROR(AL21/AM21),"***",AL21/AM21*100)</f>
        <v>108.74999999999999</v>
      </c>
      <c r="AO21" s="69">
        <f>AK21/$AK$7*100</f>
        <v>3.7268466860075877</v>
      </c>
      <c r="AP21" s="65">
        <f>SUM(AP22:AP28)</f>
        <v>95</v>
      </c>
      <c r="AQ21" s="66">
        <f>SUM(AQ22:AQ28)</f>
        <v>45</v>
      </c>
      <c r="AR21" s="67">
        <f>SUM(AR22:AR28)</f>
        <v>50</v>
      </c>
      <c r="AS21" s="68">
        <f>IF(ISERROR(AQ21/AR21),"***",AQ21/AR21*100)</f>
        <v>90</v>
      </c>
      <c r="AT21" s="69">
        <f>AP21/$AP$7*100</f>
        <v>4.079003864319451</v>
      </c>
      <c r="AU21" s="65">
        <f>SUM(AU22:AU28)</f>
        <v>71</v>
      </c>
      <c r="AV21" s="66">
        <f>SUM(AV22:AV28)</f>
        <v>44</v>
      </c>
      <c r="AW21" s="67">
        <f>SUM(AW22:AW28)</f>
        <v>27</v>
      </c>
      <c r="AX21" s="68">
        <f>IF(ISERROR(AV21/AW21),"***",AV21/AW21*100)</f>
        <v>162.96296296296296</v>
      </c>
      <c r="AY21" s="69">
        <f>AU21/$AU$7*100</f>
        <v>4.76510067114094</v>
      </c>
      <c r="AZ21" s="65">
        <f>SUM(AZ22:AZ28)</f>
        <v>60</v>
      </c>
      <c r="BA21" s="66">
        <f>SUM(BA22:BA28)</f>
        <v>30</v>
      </c>
      <c r="BB21" s="67">
        <f>SUM(BB22:BB28)</f>
        <v>30</v>
      </c>
      <c r="BC21" s="68">
        <f>IF(ISERROR(BA21/BB21),"***",BA21/BB21*100)</f>
        <v>100</v>
      </c>
      <c r="BD21" s="69">
        <f>AZ21/$AZ$7*100</f>
        <v>4.8582995951417</v>
      </c>
      <c r="BE21" s="65">
        <f>SUM(BE22:BE28)</f>
        <v>58</v>
      </c>
      <c r="BF21" s="66">
        <f>SUM(BF22:BF28)</f>
        <v>29</v>
      </c>
      <c r="BG21" s="67">
        <f>SUM(BG22:BG28)</f>
        <v>29</v>
      </c>
      <c r="BH21" s="68">
        <f>IF(ISERROR(BF21/BG21),"***",BF21/BG21*100)</f>
        <v>100</v>
      </c>
      <c r="BI21" s="69">
        <f>BE21/$BE$7*100</f>
        <v>4.654895666131622</v>
      </c>
      <c r="BJ21" s="65">
        <f>SUM(BJ22:BJ28)</f>
        <v>68</v>
      </c>
      <c r="BK21" s="66">
        <f>SUM(BK22:BK28)</f>
        <v>38</v>
      </c>
      <c r="BL21" s="67">
        <f>SUM(BL22:BL28)</f>
        <v>30</v>
      </c>
      <c r="BM21" s="68">
        <f>IF(ISERROR(BK21/BL21),"***",BK21/BL21*100)</f>
        <v>126.66666666666666</v>
      </c>
      <c r="BN21" s="69">
        <f>BJ21/$BJ$7*100</f>
        <v>6.793206793206793</v>
      </c>
      <c r="BO21" s="65">
        <f>SUM(BO22:BO28)</f>
        <v>31</v>
      </c>
      <c r="BP21" s="66">
        <f>SUM(BP22:BP28)</f>
        <v>16</v>
      </c>
      <c r="BQ21" s="67">
        <f>SUM(BQ22:BQ28)</f>
        <v>15</v>
      </c>
      <c r="BR21" s="68">
        <f>IF(ISERROR(BP21/BQ21),"***",BP21/BQ21*100)</f>
        <v>106.66666666666667</v>
      </c>
      <c r="BS21" s="69">
        <f>BO21/$BO$7*100</f>
        <v>5.3633217993079585</v>
      </c>
      <c r="BT21" s="65">
        <f>SUM(BT22:BT28)</f>
        <v>19</v>
      </c>
      <c r="BU21" s="66">
        <f>SUM(BU22:BU28)</f>
        <v>9</v>
      </c>
      <c r="BV21" s="67">
        <f>SUM(BV22:BV28)</f>
        <v>10</v>
      </c>
      <c r="BW21" s="68">
        <f>IF(ISERROR(BU21/BV21),"***",BU21/BV21*100)</f>
        <v>90</v>
      </c>
      <c r="BX21" s="69">
        <f>BT21/$BT$7*100</f>
        <v>4.5893719806763285</v>
      </c>
      <c r="BY21" s="65">
        <f>SUM(BY22:BY28)</f>
        <v>11</v>
      </c>
      <c r="BZ21" s="66">
        <f>SUM(BZ22:BZ28)</f>
        <v>4</v>
      </c>
      <c r="CA21" s="67">
        <f>SUM(CA22:CA28)</f>
        <v>7</v>
      </c>
      <c r="CB21" s="68">
        <f>IF(ISERROR(BZ21/CA21),"***",BZ21/CA21*100)</f>
        <v>57.14285714285714</v>
      </c>
      <c r="CC21" s="69">
        <f>BY21/$BY$7*100</f>
        <v>4</v>
      </c>
      <c r="CD21" s="65">
        <f>SUM(CD22:CD28)</f>
        <v>9</v>
      </c>
      <c r="CE21" s="66">
        <f>SUM(CE22:CE28)</f>
        <v>2</v>
      </c>
      <c r="CF21" s="67">
        <f>SUM(CF22:CF28)</f>
        <v>7</v>
      </c>
      <c r="CG21" s="68">
        <f>IF(ISERROR(CE21/CF21),"***",CE21/CF21*100)</f>
        <v>28.57142857142857</v>
      </c>
      <c r="CH21" s="69">
        <f>CD21/$CD$7*100</f>
        <v>4.545454545454546</v>
      </c>
      <c r="CI21" s="65">
        <f>SUM(CI22:CI28)</f>
        <v>13</v>
      </c>
      <c r="CJ21" s="66">
        <f>SUM(CJ22:CJ28)</f>
        <v>4</v>
      </c>
      <c r="CK21" s="67">
        <f>SUM(CK22:CK28)</f>
        <v>9</v>
      </c>
      <c r="CL21" s="68">
        <f>IF(ISERROR(CJ21/CK21),"***",CJ21/CK21*100)</f>
        <v>44.44444444444444</v>
      </c>
      <c r="CM21" s="69">
        <f>CI21/$CI$7*100</f>
        <v>7.784431137724551</v>
      </c>
      <c r="CN21" s="65">
        <f>SUM(CN22:CN28)</f>
        <v>6</v>
      </c>
      <c r="CO21" s="66">
        <f>SUM(CO22:CO28)</f>
        <v>1</v>
      </c>
      <c r="CP21" s="67">
        <f>SUM(CP22:CP28)</f>
        <v>5</v>
      </c>
      <c r="CQ21" s="68">
        <f>IF(ISERROR(CO21/CP21),"***",CO21/CP21*100)</f>
        <v>20</v>
      </c>
      <c r="CR21" s="69">
        <f>CN21/$CN$7*100</f>
        <v>4.8</v>
      </c>
      <c r="CS21" s="65">
        <f>SUM(CS22:CS28)</f>
        <v>3</v>
      </c>
      <c r="CT21" s="66">
        <f>SUM(CT22:CT28)</f>
        <v>1</v>
      </c>
      <c r="CU21" s="67">
        <f>SUM(CU22:CU28)</f>
        <v>2</v>
      </c>
      <c r="CV21" s="68">
        <f t="shared" si="2"/>
        <v>50</v>
      </c>
      <c r="CW21" s="70">
        <f t="shared" si="3"/>
        <v>4.285714285714286</v>
      </c>
    </row>
    <row r="22" spans="1:101" ht="13.5">
      <c r="A22" s="30" t="s">
        <v>68</v>
      </c>
      <c r="B22" s="83">
        <f aca="true" t="shared" si="6" ref="B22:B28">SUM(C22:D22)</f>
        <v>393</v>
      </c>
      <c r="C22" s="84">
        <f aca="true" t="shared" si="7" ref="C22:D28">H22+M22+R22+W22+AB22+AG22+AL22+AQ22+AV22+BA22+BF22+BK22+BP22+BU22+BZ22+CE22+CJ22+CO22+CT22</f>
        <v>192</v>
      </c>
      <c r="D22" s="85">
        <f t="shared" si="7"/>
        <v>201</v>
      </c>
      <c r="E22" s="86">
        <f t="shared" si="0"/>
        <v>95.52238805970148</v>
      </c>
      <c r="F22" s="87">
        <f t="shared" si="1"/>
        <v>1.2471439451637472</v>
      </c>
      <c r="G22" s="83">
        <v>27</v>
      </c>
      <c r="H22" s="84">
        <v>14</v>
      </c>
      <c r="I22" s="85">
        <v>13</v>
      </c>
      <c r="J22" s="86">
        <v>107.6923076923077</v>
      </c>
      <c r="K22" s="87">
        <v>1.0856453558504222</v>
      </c>
      <c r="L22" s="83">
        <v>19</v>
      </c>
      <c r="M22" s="84">
        <v>8</v>
      </c>
      <c r="N22" s="85">
        <v>11</v>
      </c>
      <c r="O22" s="86">
        <v>72.72727272727273</v>
      </c>
      <c r="P22" s="87">
        <v>1.330532212885154</v>
      </c>
      <c r="Q22" s="83">
        <v>9</v>
      </c>
      <c r="R22" s="84">
        <v>3</v>
      </c>
      <c r="S22" s="85">
        <v>6</v>
      </c>
      <c r="T22" s="86">
        <v>50</v>
      </c>
      <c r="U22" s="87">
        <v>1.40625</v>
      </c>
      <c r="V22" s="83">
        <v>17</v>
      </c>
      <c r="W22" s="84">
        <v>9</v>
      </c>
      <c r="X22" s="85">
        <v>8</v>
      </c>
      <c r="Y22" s="86">
        <v>112.5</v>
      </c>
      <c r="Z22" s="87">
        <v>1.1432414256893073</v>
      </c>
      <c r="AA22" s="83">
        <v>49</v>
      </c>
      <c r="AB22" s="84">
        <v>26</v>
      </c>
      <c r="AC22" s="85">
        <v>23</v>
      </c>
      <c r="AD22" s="86">
        <v>113.04347826086956</v>
      </c>
      <c r="AE22" s="87">
        <v>0.8880028996013047</v>
      </c>
      <c r="AF22" s="83">
        <v>101</v>
      </c>
      <c r="AG22" s="84">
        <v>45</v>
      </c>
      <c r="AH22" s="85">
        <v>56</v>
      </c>
      <c r="AI22" s="86">
        <v>80.35714285714286</v>
      </c>
      <c r="AJ22" s="87">
        <v>1.5925575528224534</v>
      </c>
      <c r="AK22" s="83">
        <v>47</v>
      </c>
      <c r="AL22" s="84">
        <v>30</v>
      </c>
      <c r="AM22" s="85">
        <v>17</v>
      </c>
      <c r="AN22" s="86">
        <v>176.47058823529412</v>
      </c>
      <c r="AO22" s="87">
        <v>1.048873019415309</v>
      </c>
      <c r="AP22" s="83">
        <v>23</v>
      </c>
      <c r="AQ22" s="84">
        <v>7</v>
      </c>
      <c r="AR22" s="85">
        <v>16</v>
      </c>
      <c r="AS22" s="86">
        <v>43.75</v>
      </c>
      <c r="AT22" s="87">
        <v>0.9875483039931301</v>
      </c>
      <c r="AU22" s="83">
        <v>15</v>
      </c>
      <c r="AV22" s="84">
        <v>10</v>
      </c>
      <c r="AW22" s="85">
        <v>5</v>
      </c>
      <c r="AX22" s="86">
        <v>200</v>
      </c>
      <c r="AY22" s="87">
        <v>1.006711409395973</v>
      </c>
      <c r="AZ22" s="83">
        <v>11</v>
      </c>
      <c r="BA22" s="84">
        <v>4</v>
      </c>
      <c r="BB22" s="85">
        <v>7</v>
      </c>
      <c r="BC22" s="86">
        <v>57.14285714285714</v>
      </c>
      <c r="BD22" s="87">
        <v>0.8906882591093117</v>
      </c>
      <c r="BE22" s="83">
        <v>20</v>
      </c>
      <c r="BF22" s="84">
        <v>8</v>
      </c>
      <c r="BG22" s="85">
        <v>12</v>
      </c>
      <c r="BH22" s="86">
        <v>66.66666666666666</v>
      </c>
      <c r="BI22" s="87">
        <v>1.6051364365971106</v>
      </c>
      <c r="BJ22" s="83">
        <v>26</v>
      </c>
      <c r="BK22" s="84">
        <v>15</v>
      </c>
      <c r="BL22" s="85">
        <v>11</v>
      </c>
      <c r="BM22" s="86">
        <v>136.36363636363635</v>
      </c>
      <c r="BN22" s="87">
        <v>2.5974025974025974</v>
      </c>
      <c r="BO22" s="83">
        <v>14</v>
      </c>
      <c r="BP22" s="84">
        <v>8</v>
      </c>
      <c r="BQ22" s="85">
        <v>6</v>
      </c>
      <c r="BR22" s="86">
        <v>133.33333333333331</v>
      </c>
      <c r="BS22" s="87">
        <v>2.422145328719723</v>
      </c>
      <c r="BT22" s="83">
        <v>6</v>
      </c>
      <c r="BU22" s="84">
        <v>3</v>
      </c>
      <c r="BV22" s="85">
        <v>3</v>
      </c>
      <c r="BW22" s="86">
        <v>100</v>
      </c>
      <c r="BX22" s="87">
        <v>1.4492753623188406</v>
      </c>
      <c r="BY22" s="83">
        <v>3</v>
      </c>
      <c r="BZ22" s="84">
        <v>1</v>
      </c>
      <c r="CA22" s="85">
        <v>2</v>
      </c>
      <c r="CB22" s="86">
        <v>50</v>
      </c>
      <c r="CC22" s="87">
        <v>1.090909090909091</v>
      </c>
      <c r="CD22" s="83"/>
      <c r="CE22" s="84"/>
      <c r="CF22" s="85"/>
      <c r="CG22" s="86" t="s">
        <v>211</v>
      </c>
      <c r="CH22" s="87">
        <v>0</v>
      </c>
      <c r="CI22" s="83">
        <v>4</v>
      </c>
      <c r="CJ22" s="84">
        <v>1</v>
      </c>
      <c r="CK22" s="85">
        <v>3</v>
      </c>
      <c r="CL22" s="86">
        <v>33.33333333333333</v>
      </c>
      <c r="CM22" s="87">
        <v>2.3952095808383236</v>
      </c>
      <c r="CN22" s="83">
        <v>2</v>
      </c>
      <c r="CO22" s="84">
        <v>0</v>
      </c>
      <c r="CP22" s="85">
        <v>2</v>
      </c>
      <c r="CQ22" s="86" t="s">
        <v>210</v>
      </c>
      <c r="CR22" s="87">
        <v>1.6</v>
      </c>
      <c r="CS22" s="83">
        <f aca="true" t="shared" si="8" ref="CS22:CS28">SUM(CT22:CU22)</f>
        <v>0</v>
      </c>
      <c r="CT22" s="84"/>
      <c r="CU22" s="85"/>
      <c r="CV22" s="86" t="str">
        <f t="shared" si="2"/>
        <v>***</v>
      </c>
      <c r="CW22" s="88">
        <f t="shared" si="3"/>
        <v>0</v>
      </c>
    </row>
    <row r="23" spans="1:101" ht="13.5">
      <c r="A23" s="30" t="s">
        <v>69</v>
      </c>
      <c r="B23" s="71">
        <f t="shared" si="6"/>
        <v>639</v>
      </c>
      <c r="C23" s="72">
        <f t="shared" si="7"/>
        <v>281</v>
      </c>
      <c r="D23" s="73">
        <f t="shared" si="7"/>
        <v>358</v>
      </c>
      <c r="E23" s="74">
        <f t="shared" si="0"/>
        <v>78.49162011173185</v>
      </c>
      <c r="F23" s="75">
        <f t="shared" si="1"/>
        <v>2.0277989337395277</v>
      </c>
      <c r="G23" s="71">
        <v>81</v>
      </c>
      <c r="H23" s="72">
        <v>40</v>
      </c>
      <c r="I23" s="73">
        <v>41</v>
      </c>
      <c r="J23" s="74">
        <v>97.5609756097561</v>
      </c>
      <c r="K23" s="75">
        <v>3.2569360675512664</v>
      </c>
      <c r="L23" s="71">
        <v>38</v>
      </c>
      <c r="M23" s="72">
        <v>14</v>
      </c>
      <c r="N23" s="73">
        <v>24</v>
      </c>
      <c r="O23" s="74">
        <v>58.333333333333336</v>
      </c>
      <c r="P23" s="75">
        <v>2.661064425770308</v>
      </c>
      <c r="Q23" s="71">
        <v>22</v>
      </c>
      <c r="R23" s="72">
        <v>9</v>
      </c>
      <c r="S23" s="73">
        <v>13</v>
      </c>
      <c r="T23" s="74">
        <v>69.23076923076923</v>
      </c>
      <c r="U23" s="75">
        <v>3.4375</v>
      </c>
      <c r="V23" s="71">
        <v>24</v>
      </c>
      <c r="W23" s="72">
        <v>11</v>
      </c>
      <c r="X23" s="73">
        <v>13</v>
      </c>
      <c r="Y23" s="74">
        <v>84.61538461538461</v>
      </c>
      <c r="Z23" s="75">
        <v>1.6139878950907869</v>
      </c>
      <c r="AA23" s="71">
        <v>94</v>
      </c>
      <c r="AB23" s="72">
        <v>33</v>
      </c>
      <c r="AC23" s="73">
        <v>61</v>
      </c>
      <c r="AD23" s="74">
        <v>54.09836065573771</v>
      </c>
      <c r="AE23" s="75">
        <v>1.703515766582095</v>
      </c>
      <c r="AF23" s="71">
        <v>110</v>
      </c>
      <c r="AG23" s="72">
        <v>51</v>
      </c>
      <c r="AH23" s="73">
        <v>59</v>
      </c>
      <c r="AI23" s="74">
        <v>86.4406779661017</v>
      </c>
      <c r="AJ23" s="75">
        <v>1.7344686218858405</v>
      </c>
      <c r="AK23" s="71">
        <v>86</v>
      </c>
      <c r="AL23" s="72">
        <v>41</v>
      </c>
      <c r="AM23" s="73">
        <v>45</v>
      </c>
      <c r="AN23" s="74">
        <v>91.11111111111111</v>
      </c>
      <c r="AO23" s="75">
        <v>1.9192144610577995</v>
      </c>
      <c r="AP23" s="71">
        <v>48</v>
      </c>
      <c r="AQ23" s="72">
        <v>25</v>
      </c>
      <c r="AR23" s="73">
        <v>23</v>
      </c>
      <c r="AS23" s="74">
        <v>108.69565217391303</v>
      </c>
      <c r="AT23" s="75">
        <v>2.06097037355088</v>
      </c>
      <c r="AU23" s="71">
        <v>27</v>
      </c>
      <c r="AV23" s="72">
        <v>15</v>
      </c>
      <c r="AW23" s="73">
        <v>12</v>
      </c>
      <c r="AX23" s="74">
        <v>125</v>
      </c>
      <c r="AY23" s="75">
        <v>1.8120805369127517</v>
      </c>
      <c r="AZ23" s="71">
        <v>24</v>
      </c>
      <c r="BA23" s="72">
        <v>12</v>
      </c>
      <c r="BB23" s="73">
        <v>12</v>
      </c>
      <c r="BC23" s="74">
        <v>100</v>
      </c>
      <c r="BD23" s="75">
        <v>1.9433198380566803</v>
      </c>
      <c r="BE23" s="71">
        <v>19</v>
      </c>
      <c r="BF23" s="72">
        <v>6</v>
      </c>
      <c r="BG23" s="73">
        <v>13</v>
      </c>
      <c r="BH23" s="74">
        <v>46.15384615384615</v>
      </c>
      <c r="BI23" s="75">
        <v>1.5248796147672552</v>
      </c>
      <c r="BJ23" s="71">
        <v>22</v>
      </c>
      <c r="BK23" s="72">
        <v>7</v>
      </c>
      <c r="BL23" s="73">
        <v>15</v>
      </c>
      <c r="BM23" s="74">
        <v>46.666666666666664</v>
      </c>
      <c r="BN23" s="75">
        <v>2.197802197802198</v>
      </c>
      <c r="BO23" s="71">
        <v>12</v>
      </c>
      <c r="BP23" s="72">
        <v>4</v>
      </c>
      <c r="BQ23" s="73">
        <v>8</v>
      </c>
      <c r="BR23" s="74">
        <v>50</v>
      </c>
      <c r="BS23" s="75">
        <v>2.0761245674740483</v>
      </c>
      <c r="BT23" s="71">
        <v>12</v>
      </c>
      <c r="BU23" s="72">
        <v>6</v>
      </c>
      <c r="BV23" s="73">
        <v>6</v>
      </c>
      <c r="BW23" s="74">
        <v>100</v>
      </c>
      <c r="BX23" s="75">
        <v>2.898550724637681</v>
      </c>
      <c r="BY23" s="71">
        <v>4</v>
      </c>
      <c r="BZ23" s="72">
        <v>2</v>
      </c>
      <c r="CA23" s="73">
        <v>2</v>
      </c>
      <c r="CB23" s="74">
        <v>100</v>
      </c>
      <c r="CC23" s="75">
        <v>1.4545454545454546</v>
      </c>
      <c r="CD23" s="71">
        <v>6</v>
      </c>
      <c r="CE23" s="72">
        <v>1</v>
      </c>
      <c r="CF23" s="73">
        <v>5</v>
      </c>
      <c r="CG23" s="74">
        <v>20</v>
      </c>
      <c r="CH23" s="75">
        <v>3.0303030303030303</v>
      </c>
      <c r="CI23" s="71">
        <v>4</v>
      </c>
      <c r="CJ23" s="72">
        <v>2</v>
      </c>
      <c r="CK23" s="73">
        <v>2</v>
      </c>
      <c r="CL23" s="74">
        <v>100</v>
      </c>
      <c r="CM23" s="75">
        <v>2.3952095808383236</v>
      </c>
      <c r="CN23" s="71">
        <v>3</v>
      </c>
      <c r="CO23" s="72">
        <v>1</v>
      </c>
      <c r="CP23" s="73">
        <v>2</v>
      </c>
      <c r="CQ23" s="74">
        <v>50</v>
      </c>
      <c r="CR23" s="75">
        <v>2.4</v>
      </c>
      <c r="CS23" s="71">
        <f t="shared" si="8"/>
        <v>3</v>
      </c>
      <c r="CT23" s="72">
        <v>1</v>
      </c>
      <c r="CU23" s="73">
        <v>2</v>
      </c>
      <c r="CV23" s="74">
        <f t="shared" si="2"/>
        <v>50</v>
      </c>
      <c r="CW23" s="76">
        <f t="shared" si="3"/>
        <v>4.285714285714286</v>
      </c>
    </row>
    <row r="24" spans="1:101" ht="13.5">
      <c r="A24" s="30" t="s">
        <v>70</v>
      </c>
      <c r="B24" s="71">
        <f t="shared" si="6"/>
        <v>110</v>
      </c>
      <c r="C24" s="72">
        <f t="shared" si="7"/>
        <v>58</v>
      </c>
      <c r="D24" s="73">
        <f t="shared" si="7"/>
        <v>52</v>
      </c>
      <c r="E24" s="74">
        <f t="shared" si="0"/>
        <v>111.53846153846155</v>
      </c>
      <c r="F24" s="75">
        <f t="shared" si="1"/>
        <v>0.34907336887534907</v>
      </c>
      <c r="G24" s="71">
        <v>12</v>
      </c>
      <c r="H24" s="72">
        <v>6</v>
      </c>
      <c r="I24" s="73">
        <v>6</v>
      </c>
      <c r="J24" s="74">
        <v>100</v>
      </c>
      <c r="K24" s="75">
        <v>0.48250904704463204</v>
      </c>
      <c r="L24" s="71">
        <v>7</v>
      </c>
      <c r="M24" s="72">
        <v>4</v>
      </c>
      <c r="N24" s="73">
        <v>3</v>
      </c>
      <c r="O24" s="74">
        <v>133.33333333333331</v>
      </c>
      <c r="P24" s="75">
        <v>0.49019607843137253</v>
      </c>
      <c r="Q24" s="71">
        <v>1</v>
      </c>
      <c r="R24" s="72">
        <v>0</v>
      </c>
      <c r="S24" s="73">
        <v>1</v>
      </c>
      <c r="T24" s="74" t="s">
        <v>210</v>
      </c>
      <c r="U24" s="75">
        <v>0.15625</v>
      </c>
      <c r="V24" s="71">
        <v>6</v>
      </c>
      <c r="W24" s="72">
        <v>1</v>
      </c>
      <c r="X24" s="73">
        <v>5</v>
      </c>
      <c r="Y24" s="74">
        <v>20</v>
      </c>
      <c r="Z24" s="75">
        <v>0.4034969737726967</v>
      </c>
      <c r="AA24" s="71">
        <v>10</v>
      </c>
      <c r="AB24" s="72">
        <v>5</v>
      </c>
      <c r="AC24" s="73">
        <v>5</v>
      </c>
      <c r="AD24" s="74">
        <v>100</v>
      </c>
      <c r="AE24" s="75">
        <v>0.1812250815512867</v>
      </c>
      <c r="AF24" s="71">
        <v>22</v>
      </c>
      <c r="AG24" s="72">
        <v>13</v>
      </c>
      <c r="AH24" s="73">
        <v>9</v>
      </c>
      <c r="AI24" s="74">
        <v>144.44444444444443</v>
      </c>
      <c r="AJ24" s="75">
        <v>0.3468937243771681</v>
      </c>
      <c r="AK24" s="71">
        <v>13</v>
      </c>
      <c r="AL24" s="72">
        <v>7</v>
      </c>
      <c r="AM24" s="73">
        <v>6</v>
      </c>
      <c r="AN24" s="74">
        <v>116.66666666666667</v>
      </c>
      <c r="AO24" s="75">
        <v>0.2901138138808302</v>
      </c>
      <c r="AP24" s="71">
        <v>6</v>
      </c>
      <c r="AQ24" s="72">
        <v>4</v>
      </c>
      <c r="AR24" s="73">
        <v>2</v>
      </c>
      <c r="AS24" s="74">
        <v>200</v>
      </c>
      <c r="AT24" s="75">
        <v>0.25762129669386</v>
      </c>
      <c r="AU24" s="71">
        <v>8</v>
      </c>
      <c r="AV24" s="72">
        <v>4</v>
      </c>
      <c r="AW24" s="73">
        <v>4</v>
      </c>
      <c r="AX24" s="74">
        <v>100</v>
      </c>
      <c r="AY24" s="75">
        <v>0.5369127516778524</v>
      </c>
      <c r="AZ24" s="71">
        <v>9</v>
      </c>
      <c r="BA24" s="72">
        <v>4</v>
      </c>
      <c r="BB24" s="73">
        <v>5</v>
      </c>
      <c r="BC24" s="74">
        <v>80</v>
      </c>
      <c r="BD24" s="75">
        <v>0.728744939271255</v>
      </c>
      <c r="BE24" s="71">
        <v>6</v>
      </c>
      <c r="BF24" s="72">
        <v>4</v>
      </c>
      <c r="BG24" s="73">
        <v>2</v>
      </c>
      <c r="BH24" s="74">
        <v>200</v>
      </c>
      <c r="BI24" s="75">
        <v>0.4815409309791332</v>
      </c>
      <c r="BJ24" s="71">
        <v>6</v>
      </c>
      <c r="BK24" s="72">
        <v>5</v>
      </c>
      <c r="BL24" s="73">
        <v>1</v>
      </c>
      <c r="BM24" s="74">
        <v>500</v>
      </c>
      <c r="BN24" s="75">
        <v>0.5994005994005994</v>
      </c>
      <c r="BO24" s="71">
        <v>2</v>
      </c>
      <c r="BP24" s="72">
        <v>1</v>
      </c>
      <c r="BQ24" s="73">
        <v>1</v>
      </c>
      <c r="BR24" s="74">
        <v>100</v>
      </c>
      <c r="BS24" s="75">
        <v>0.34602076124567477</v>
      </c>
      <c r="BT24" s="71"/>
      <c r="BU24" s="72"/>
      <c r="BV24" s="73"/>
      <c r="BW24" s="74" t="s">
        <v>211</v>
      </c>
      <c r="BX24" s="75">
        <v>0</v>
      </c>
      <c r="BY24" s="71"/>
      <c r="BZ24" s="72"/>
      <c r="CA24" s="73"/>
      <c r="CB24" s="74" t="s">
        <v>211</v>
      </c>
      <c r="CC24" s="75">
        <v>0</v>
      </c>
      <c r="CD24" s="71"/>
      <c r="CE24" s="72"/>
      <c r="CF24" s="73"/>
      <c r="CG24" s="74" t="s">
        <v>211</v>
      </c>
      <c r="CH24" s="75">
        <v>0</v>
      </c>
      <c r="CI24" s="71">
        <v>2</v>
      </c>
      <c r="CJ24" s="72">
        <v>0</v>
      </c>
      <c r="CK24" s="73">
        <v>2</v>
      </c>
      <c r="CL24" s="74" t="s">
        <v>210</v>
      </c>
      <c r="CM24" s="75">
        <v>1.1976047904191618</v>
      </c>
      <c r="CN24" s="71"/>
      <c r="CO24" s="72"/>
      <c r="CP24" s="73"/>
      <c r="CQ24" s="74" t="s">
        <v>211</v>
      </c>
      <c r="CR24" s="75">
        <v>0</v>
      </c>
      <c r="CS24" s="71">
        <f t="shared" si="8"/>
        <v>0</v>
      </c>
      <c r="CT24" s="72"/>
      <c r="CU24" s="73"/>
      <c r="CV24" s="74" t="str">
        <f t="shared" si="2"/>
        <v>***</v>
      </c>
      <c r="CW24" s="76">
        <f t="shared" si="3"/>
        <v>0</v>
      </c>
    </row>
    <row r="25" spans="1:101" ht="13.5">
      <c r="A25" s="30" t="s">
        <v>71</v>
      </c>
      <c r="B25" s="71">
        <f t="shared" si="6"/>
        <v>84</v>
      </c>
      <c r="C25" s="72">
        <f t="shared" si="7"/>
        <v>39</v>
      </c>
      <c r="D25" s="73">
        <f t="shared" si="7"/>
        <v>45</v>
      </c>
      <c r="E25" s="74">
        <f t="shared" si="0"/>
        <v>86.66666666666667</v>
      </c>
      <c r="F25" s="75">
        <f t="shared" si="1"/>
        <v>0.26656511805026656</v>
      </c>
      <c r="G25" s="71">
        <v>11</v>
      </c>
      <c r="H25" s="72">
        <v>2</v>
      </c>
      <c r="I25" s="73">
        <v>9</v>
      </c>
      <c r="J25" s="74">
        <v>22.22222222222222</v>
      </c>
      <c r="K25" s="75">
        <v>0.4422999597909127</v>
      </c>
      <c r="L25" s="71">
        <v>1</v>
      </c>
      <c r="M25" s="72">
        <v>0</v>
      </c>
      <c r="N25" s="73">
        <v>1</v>
      </c>
      <c r="O25" s="74" t="s">
        <v>211</v>
      </c>
      <c r="P25" s="75">
        <v>0.0700280112044818</v>
      </c>
      <c r="Q25" s="71">
        <v>3</v>
      </c>
      <c r="R25" s="72">
        <v>1</v>
      </c>
      <c r="S25" s="73">
        <v>2</v>
      </c>
      <c r="T25" s="74">
        <v>50</v>
      </c>
      <c r="U25" s="75">
        <v>0.46875</v>
      </c>
      <c r="V25" s="71">
        <v>6</v>
      </c>
      <c r="W25" s="72">
        <v>3</v>
      </c>
      <c r="X25" s="73">
        <v>3</v>
      </c>
      <c r="Y25" s="74">
        <v>100</v>
      </c>
      <c r="Z25" s="75">
        <v>0.4034969737726967</v>
      </c>
      <c r="AA25" s="71">
        <v>15</v>
      </c>
      <c r="AB25" s="72">
        <v>5</v>
      </c>
      <c r="AC25" s="73">
        <v>10</v>
      </c>
      <c r="AD25" s="74">
        <v>50</v>
      </c>
      <c r="AE25" s="75">
        <v>0.27183762232693004</v>
      </c>
      <c r="AF25" s="71">
        <v>11</v>
      </c>
      <c r="AG25" s="72">
        <v>5</v>
      </c>
      <c r="AH25" s="73">
        <v>6</v>
      </c>
      <c r="AI25" s="74">
        <v>83.33333333333334</v>
      </c>
      <c r="AJ25" s="75">
        <v>0.17344686218858404</v>
      </c>
      <c r="AK25" s="71">
        <v>11</v>
      </c>
      <c r="AL25" s="72">
        <v>8</v>
      </c>
      <c r="AM25" s="73">
        <v>3</v>
      </c>
      <c r="AN25" s="74">
        <v>266.66666666666663</v>
      </c>
      <c r="AO25" s="75">
        <v>0.2454809194376255</v>
      </c>
      <c r="AP25" s="71">
        <v>4</v>
      </c>
      <c r="AQ25" s="72">
        <v>1</v>
      </c>
      <c r="AR25" s="73">
        <v>3</v>
      </c>
      <c r="AS25" s="74">
        <v>33.33333333333333</v>
      </c>
      <c r="AT25" s="75">
        <v>0.17174753112924002</v>
      </c>
      <c r="AU25" s="71">
        <v>2</v>
      </c>
      <c r="AV25" s="72">
        <v>1</v>
      </c>
      <c r="AW25" s="73">
        <v>1</v>
      </c>
      <c r="AX25" s="74">
        <v>100</v>
      </c>
      <c r="AY25" s="75">
        <v>0.1342281879194631</v>
      </c>
      <c r="AZ25" s="71">
        <v>5</v>
      </c>
      <c r="BA25" s="72">
        <v>2</v>
      </c>
      <c r="BB25" s="73">
        <v>3</v>
      </c>
      <c r="BC25" s="74">
        <v>66.66666666666666</v>
      </c>
      <c r="BD25" s="75">
        <v>0.4048582995951417</v>
      </c>
      <c r="BE25" s="71">
        <v>2</v>
      </c>
      <c r="BF25" s="72">
        <v>2</v>
      </c>
      <c r="BG25" s="73">
        <v>0</v>
      </c>
      <c r="BH25" s="74" t="s">
        <v>211</v>
      </c>
      <c r="BI25" s="75">
        <v>0.16051364365971107</v>
      </c>
      <c r="BJ25" s="71">
        <v>5</v>
      </c>
      <c r="BK25" s="72">
        <v>5</v>
      </c>
      <c r="BL25" s="73">
        <v>0</v>
      </c>
      <c r="BM25" s="74" t="s">
        <v>211</v>
      </c>
      <c r="BN25" s="75">
        <v>0.4995004995004995</v>
      </c>
      <c r="BO25" s="71">
        <v>2</v>
      </c>
      <c r="BP25" s="72">
        <v>2</v>
      </c>
      <c r="BQ25" s="73">
        <v>0</v>
      </c>
      <c r="BR25" s="74" t="s">
        <v>211</v>
      </c>
      <c r="BS25" s="75">
        <v>0.34602076124567477</v>
      </c>
      <c r="BT25" s="71"/>
      <c r="BU25" s="72"/>
      <c r="BV25" s="73"/>
      <c r="BW25" s="74" t="s">
        <v>211</v>
      </c>
      <c r="BX25" s="75">
        <v>0</v>
      </c>
      <c r="BY25" s="71">
        <v>3</v>
      </c>
      <c r="BZ25" s="72">
        <v>1</v>
      </c>
      <c r="CA25" s="73">
        <v>2</v>
      </c>
      <c r="CB25" s="74">
        <v>50</v>
      </c>
      <c r="CC25" s="75">
        <v>1.090909090909091</v>
      </c>
      <c r="CD25" s="71"/>
      <c r="CE25" s="72"/>
      <c r="CF25" s="73"/>
      <c r="CG25" s="74" t="s">
        <v>211</v>
      </c>
      <c r="CH25" s="75">
        <v>0</v>
      </c>
      <c r="CI25" s="71">
        <v>2</v>
      </c>
      <c r="CJ25" s="72">
        <v>1</v>
      </c>
      <c r="CK25" s="73">
        <v>1</v>
      </c>
      <c r="CL25" s="74">
        <v>100</v>
      </c>
      <c r="CM25" s="75">
        <v>1.1976047904191618</v>
      </c>
      <c r="CN25" s="71">
        <v>1</v>
      </c>
      <c r="CO25" s="72">
        <v>0</v>
      </c>
      <c r="CP25" s="73">
        <v>1</v>
      </c>
      <c r="CQ25" s="74" t="s">
        <v>210</v>
      </c>
      <c r="CR25" s="75">
        <v>0.8</v>
      </c>
      <c r="CS25" s="71">
        <f t="shared" si="8"/>
        <v>0</v>
      </c>
      <c r="CT25" s="72"/>
      <c r="CU25" s="73"/>
      <c r="CV25" s="74" t="str">
        <f t="shared" si="2"/>
        <v>***</v>
      </c>
      <c r="CW25" s="76">
        <f t="shared" si="3"/>
        <v>0</v>
      </c>
    </row>
    <row r="26" spans="1:101" ht="13.5">
      <c r="A26" s="30" t="s">
        <v>72</v>
      </c>
      <c r="B26" s="71">
        <f t="shared" si="6"/>
        <v>60</v>
      </c>
      <c r="C26" s="72">
        <f t="shared" si="7"/>
        <v>30</v>
      </c>
      <c r="D26" s="73">
        <f t="shared" si="7"/>
        <v>30</v>
      </c>
      <c r="E26" s="74">
        <f t="shared" si="0"/>
        <v>100</v>
      </c>
      <c r="F26" s="75">
        <f t="shared" si="1"/>
        <v>0.19040365575019041</v>
      </c>
      <c r="G26" s="71">
        <v>4</v>
      </c>
      <c r="H26" s="72">
        <v>2</v>
      </c>
      <c r="I26" s="73">
        <v>2</v>
      </c>
      <c r="J26" s="74">
        <v>100</v>
      </c>
      <c r="K26" s="75">
        <v>0.16083634901487737</v>
      </c>
      <c r="L26" s="71">
        <v>2</v>
      </c>
      <c r="M26" s="72">
        <v>1</v>
      </c>
      <c r="N26" s="73">
        <v>1</v>
      </c>
      <c r="O26" s="74">
        <v>100</v>
      </c>
      <c r="P26" s="75">
        <v>0.1400560224089636</v>
      </c>
      <c r="Q26" s="71">
        <v>2</v>
      </c>
      <c r="R26" s="72">
        <v>2</v>
      </c>
      <c r="S26" s="73">
        <v>0</v>
      </c>
      <c r="T26" s="74" t="s">
        <v>211</v>
      </c>
      <c r="U26" s="75">
        <v>0.3125</v>
      </c>
      <c r="V26" s="71">
        <v>2</v>
      </c>
      <c r="W26" s="72">
        <v>0</v>
      </c>
      <c r="X26" s="73">
        <v>2</v>
      </c>
      <c r="Y26" s="74" t="s">
        <v>210</v>
      </c>
      <c r="Z26" s="75">
        <v>0.13449899125756556</v>
      </c>
      <c r="AA26" s="71">
        <v>9</v>
      </c>
      <c r="AB26" s="72">
        <v>2</v>
      </c>
      <c r="AC26" s="73">
        <v>7</v>
      </c>
      <c r="AD26" s="74">
        <v>28.57142857142857</v>
      </c>
      <c r="AE26" s="75">
        <v>0.16310257339615802</v>
      </c>
      <c r="AF26" s="71">
        <v>7</v>
      </c>
      <c r="AG26" s="72">
        <v>4</v>
      </c>
      <c r="AH26" s="73">
        <v>3</v>
      </c>
      <c r="AI26" s="74">
        <v>133.33333333333331</v>
      </c>
      <c r="AJ26" s="75">
        <v>0.11037527593818984</v>
      </c>
      <c r="AK26" s="71">
        <v>4</v>
      </c>
      <c r="AL26" s="72">
        <v>0</v>
      </c>
      <c r="AM26" s="73">
        <v>4</v>
      </c>
      <c r="AN26" s="74" t="s">
        <v>210</v>
      </c>
      <c r="AO26" s="75">
        <v>0.08926578888640928</v>
      </c>
      <c r="AP26" s="71">
        <v>4</v>
      </c>
      <c r="AQ26" s="72">
        <v>1</v>
      </c>
      <c r="AR26" s="73">
        <v>3</v>
      </c>
      <c r="AS26" s="74">
        <v>33.33333333333333</v>
      </c>
      <c r="AT26" s="75">
        <v>0.17174753112924002</v>
      </c>
      <c r="AU26" s="71">
        <v>7</v>
      </c>
      <c r="AV26" s="72">
        <v>5</v>
      </c>
      <c r="AW26" s="73">
        <v>2</v>
      </c>
      <c r="AX26" s="74">
        <v>250</v>
      </c>
      <c r="AY26" s="75">
        <v>0.4697986577181208</v>
      </c>
      <c r="AZ26" s="71">
        <v>5</v>
      </c>
      <c r="BA26" s="72">
        <v>3</v>
      </c>
      <c r="BB26" s="73">
        <v>2</v>
      </c>
      <c r="BC26" s="74">
        <v>150</v>
      </c>
      <c r="BD26" s="75">
        <v>0.4048582995951417</v>
      </c>
      <c r="BE26" s="71">
        <v>9</v>
      </c>
      <c r="BF26" s="72">
        <v>7</v>
      </c>
      <c r="BG26" s="73">
        <v>2</v>
      </c>
      <c r="BH26" s="74">
        <v>350</v>
      </c>
      <c r="BI26" s="75">
        <v>0.7223113964686998</v>
      </c>
      <c r="BJ26" s="71">
        <v>5</v>
      </c>
      <c r="BK26" s="72">
        <v>3</v>
      </c>
      <c r="BL26" s="73">
        <v>2</v>
      </c>
      <c r="BM26" s="74">
        <v>150</v>
      </c>
      <c r="BN26" s="75">
        <v>0.4995004995004995</v>
      </c>
      <c r="BO26" s="71"/>
      <c r="BP26" s="72"/>
      <c r="BQ26" s="73"/>
      <c r="BR26" s="74" t="s">
        <v>211</v>
      </c>
      <c r="BS26" s="75">
        <v>0</v>
      </c>
      <c r="BT26" s="71"/>
      <c r="BU26" s="72"/>
      <c r="BV26" s="73"/>
      <c r="BW26" s="74" t="s">
        <v>211</v>
      </c>
      <c r="BX26" s="75">
        <v>0</v>
      </c>
      <c r="BY26" s="71"/>
      <c r="BZ26" s="72"/>
      <c r="CA26" s="73"/>
      <c r="CB26" s="74" t="s">
        <v>211</v>
      </c>
      <c r="CC26" s="75">
        <v>0</v>
      </c>
      <c r="CD26" s="71"/>
      <c r="CE26" s="72"/>
      <c r="CF26" s="73"/>
      <c r="CG26" s="74" t="s">
        <v>211</v>
      </c>
      <c r="CH26" s="75">
        <v>0</v>
      </c>
      <c r="CI26" s="71"/>
      <c r="CJ26" s="72"/>
      <c r="CK26" s="73"/>
      <c r="CL26" s="74" t="s">
        <v>211</v>
      </c>
      <c r="CM26" s="75">
        <v>0</v>
      </c>
      <c r="CN26" s="71"/>
      <c r="CO26" s="72"/>
      <c r="CP26" s="73"/>
      <c r="CQ26" s="74" t="s">
        <v>211</v>
      </c>
      <c r="CR26" s="75">
        <v>0</v>
      </c>
      <c r="CS26" s="71">
        <f t="shared" si="8"/>
        <v>0</v>
      </c>
      <c r="CT26" s="72"/>
      <c r="CU26" s="73"/>
      <c r="CV26" s="74" t="str">
        <f t="shared" si="2"/>
        <v>***</v>
      </c>
      <c r="CW26" s="76">
        <f t="shared" si="3"/>
        <v>0</v>
      </c>
    </row>
    <row r="27" spans="1:101" ht="13.5">
      <c r="A27" s="30" t="s">
        <v>73</v>
      </c>
      <c r="B27" s="71">
        <f t="shared" si="6"/>
        <v>19</v>
      </c>
      <c r="C27" s="72">
        <f t="shared" si="7"/>
        <v>11</v>
      </c>
      <c r="D27" s="73">
        <f t="shared" si="7"/>
        <v>8</v>
      </c>
      <c r="E27" s="74">
        <f t="shared" si="0"/>
        <v>137.5</v>
      </c>
      <c r="F27" s="75">
        <f t="shared" si="1"/>
        <v>0.06029449098756029</v>
      </c>
      <c r="G27" s="71"/>
      <c r="H27" s="72"/>
      <c r="I27" s="73"/>
      <c r="J27" s="74" t="s">
        <v>211</v>
      </c>
      <c r="K27" s="75">
        <v>0</v>
      </c>
      <c r="L27" s="71"/>
      <c r="M27" s="72"/>
      <c r="N27" s="73"/>
      <c r="O27" s="74" t="s">
        <v>211</v>
      </c>
      <c r="P27" s="75">
        <v>0</v>
      </c>
      <c r="Q27" s="71"/>
      <c r="R27" s="72"/>
      <c r="S27" s="73"/>
      <c r="T27" s="74" t="s">
        <v>211</v>
      </c>
      <c r="U27" s="75">
        <v>0</v>
      </c>
      <c r="V27" s="71"/>
      <c r="W27" s="72"/>
      <c r="X27" s="73"/>
      <c r="Y27" s="74" t="s">
        <v>211</v>
      </c>
      <c r="Z27" s="75">
        <v>0</v>
      </c>
      <c r="AA27" s="71">
        <v>2</v>
      </c>
      <c r="AB27" s="72">
        <v>0</v>
      </c>
      <c r="AC27" s="73">
        <v>2</v>
      </c>
      <c r="AD27" s="74" t="s">
        <v>210</v>
      </c>
      <c r="AE27" s="75">
        <v>0.03624501631025734</v>
      </c>
      <c r="AF27" s="71">
        <v>5</v>
      </c>
      <c r="AG27" s="72">
        <v>2</v>
      </c>
      <c r="AH27" s="73">
        <v>3</v>
      </c>
      <c r="AI27" s="74">
        <v>66.66666666666666</v>
      </c>
      <c r="AJ27" s="75">
        <v>0.07883948281299274</v>
      </c>
      <c r="AK27" s="71">
        <v>2</v>
      </c>
      <c r="AL27" s="72">
        <v>1</v>
      </c>
      <c r="AM27" s="73">
        <v>1</v>
      </c>
      <c r="AN27" s="74">
        <v>100</v>
      </c>
      <c r="AO27" s="75">
        <v>0.04463289444320464</v>
      </c>
      <c r="AP27" s="71">
        <v>2</v>
      </c>
      <c r="AQ27" s="72">
        <v>2</v>
      </c>
      <c r="AR27" s="73">
        <v>0</v>
      </c>
      <c r="AS27" s="74" t="s">
        <v>211</v>
      </c>
      <c r="AT27" s="75">
        <v>0.08587376556462001</v>
      </c>
      <c r="AU27" s="71">
        <v>3</v>
      </c>
      <c r="AV27" s="72">
        <v>2</v>
      </c>
      <c r="AW27" s="73">
        <v>1</v>
      </c>
      <c r="AX27" s="74">
        <v>200</v>
      </c>
      <c r="AY27" s="75">
        <v>0.20134228187919465</v>
      </c>
      <c r="AZ27" s="71">
        <v>2</v>
      </c>
      <c r="BA27" s="72">
        <v>1</v>
      </c>
      <c r="BB27" s="73">
        <v>1</v>
      </c>
      <c r="BC27" s="74">
        <v>100</v>
      </c>
      <c r="BD27" s="75">
        <v>0.16194331983805668</v>
      </c>
      <c r="BE27" s="71">
        <v>1</v>
      </c>
      <c r="BF27" s="72">
        <v>1</v>
      </c>
      <c r="BG27" s="73">
        <v>0</v>
      </c>
      <c r="BH27" s="74" t="s">
        <v>211</v>
      </c>
      <c r="BI27" s="75">
        <v>0.08025682182985554</v>
      </c>
      <c r="BJ27" s="71">
        <v>2</v>
      </c>
      <c r="BK27" s="72">
        <v>2</v>
      </c>
      <c r="BL27" s="73">
        <v>0</v>
      </c>
      <c r="BM27" s="74" t="s">
        <v>211</v>
      </c>
      <c r="BN27" s="75">
        <v>0.1998001998001998</v>
      </c>
      <c r="BO27" s="71"/>
      <c r="BP27" s="72"/>
      <c r="BQ27" s="73"/>
      <c r="BR27" s="74" t="s">
        <v>211</v>
      </c>
      <c r="BS27" s="75">
        <v>0</v>
      </c>
      <c r="BT27" s="71"/>
      <c r="BU27" s="72"/>
      <c r="BV27" s="73"/>
      <c r="BW27" s="74" t="s">
        <v>211</v>
      </c>
      <c r="BX27" s="75">
        <v>0</v>
      </c>
      <c r="BY27" s="71"/>
      <c r="BZ27" s="72"/>
      <c r="CA27" s="73"/>
      <c r="CB27" s="74" t="s">
        <v>211</v>
      </c>
      <c r="CC27" s="75">
        <v>0</v>
      </c>
      <c r="CD27" s="71"/>
      <c r="CE27" s="72"/>
      <c r="CF27" s="73"/>
      <c r="CG27" s="74" t="s">
        <v>211</v>
      </c>
      <c r="CH27" s="75">
        <v>0</v>
      </c>
      <c r="CI27" s="71"/>
      <c r="CJ27" s="72"/>
      <c r="CK27" s="73"/>
      <c r="CL27" s="74" t="s">
        <v>211</v>
      </c>
      <c r="CM27" s="75">
        <v>0</v>
      </c>
      <c r="CN27" s="71"/>
      <c r="CO27" s="72"/>
      <c r="CP27" s="73"/>
      <c r="CQ27" s="74" t="s">
        <v>211</v>
      </c>
      <c r="CR27" s="75">
        <v>0</v>
      </c>
      <c r="CS27" s="71">
        <f t="shared" si="8"/>
        <v>0</v>
      </c>
      <c r="CT27" s="72"/>
      <c r="CU27" s="73"/>
      <c r="CV27" s="74" t="str">
        <f t="shared" si="2"/>
        <v>***</v>
      </c>
      <c r="CW27" s="76">
        <f t="shared" si="3"/>
        <v>0</v>
      </c>
    </row>
    <row r="28" spans="1:101" ht="13.5">
      <c r="A28" s="31" t="s">
        <v>74</v>
      </c>
      <c r="B28" s="77">
        <f t="shared" si="6"/>
        <v>73</v>
      </c>
      <c r="C28" s="78">
        <f t="shared" si="7"/>
        <v>41</v>
      </c>
      <c r="D28" s="79">
        <f t="shared" si="7"/>
        <v>32</v>
      </c>
      <c r="E28" s="80">
        <f t="shared" si="0"/>
        <v>128.125</v>
      </c>
      <c r="F28" s="81">
        <f t="shared" si="1"/>
        <v>0.23165778116273167</v>
      </c>
      <c r="G28" s="77">
        <v>10</v>
      </c>
      <c r="H28" s="78">
        <v>5</v>
      </c>
      <c r="I28" s="79">
        <v>5</v>
      </c>
      <c r="J28" s="80">
        <v>100</v>
      </c>
      <c r="K28" s="81">
        <v>0.4020908725371934</v>
      </c>
      <c r="L28" s="77">
        <v>10</v>
      </c>
      <c r="M28" s="78">
        <v>7</v>
      </c>
      <c r="N28" s="79">
        <v>3</v>
      </c>
      <c r="O28" s="80">
        <v>233.33333333333334</v>
      </c>
      <c r="P28" s="81">
        <v>0.700280112044818</v>
      </c>
      <c r="Q28" s="77">
        <v>2</v>
      </c>
      <c r="R28" s="78">
        <v>2</v>
      </c>
      <c r="S28" s="79">
        <v>0</v>
      </c>
      <c r="T28" s="80" t="s">
        <v>211</v>
      </c>
      <c r="U28" s="81">
        <v>0.3125</v>
      </c>
      <c r="V28" s="77">
        <v>2</v>
      </c>
      <c r="W28" s="78">
        <v>1</v>
      </c>
      <c r="X28" s="79">
        <v>1</v>
      </c>
      <c r="Y28" s="80">
        <v>100</v>
      </c>
      <c r="Z28" s="81">
        <v>0.13449899125756556</v>
      </c>
      <c r="AA28" s="77">
        <v>8</v>
      </c>
      <c r="AB28" s="78">
        <v>4</v>
      </c>
      <c r="AC28" s="79">
        <v>4</v>
      </c>
      <c r="AD28" s="80">
        <v>100</v>
      </c>
      <c r="AE28" s="81">
        <v>0.14498006524102935</v>
      </c>
      <c r="AF28" s="77">
        <v>6</v>
      </c>
      <c r="AG28" s="78">
        <v>2</v>
      </c>
      <c r="AH28" s="79">
        <v>4</v>
      </c>
      <c r="AI28" s="80">
        <v>50</v>
      </c>
      <c r="AJ28" s="81">
        <v>0.0946073793755913</v>
      </c>
      <c r="AK28" s="77">
        <v>4</v>
      </c>
      <c r="AL28" s="78">
        <v>0</v>
      </c>
      <c r="AM28" s="79">
        <v>4</v>
      </c>
      <c r="AN28" s="80" t="s">
        <v>210</v>
      </c>
      <c r="AO28" s="81">
        <v>0.08926578888640928</v>
      </c>
      <c r="AP28" s="77">
        <v>8</v>
      </c>
      <c r="AQ28" s="78">
        <v>5</v>
      </c>
      <c r="AR28" s="79">
        <v>3</v>
      </c>
      <c r="AS28" s="80">
        <v>166.66666666666669</v>
      </c>
      <c r="AT28" s="81">
        <v>0.34349506225848003</v>
      </c>
      <c r="AU28" s="77">
        <v>9</v>
      </c>
      <c r="AV28" s="78">
        <v>7</v>
      </c>
      <c r="AW28" s="79">
        <v>2</v>
      </c>
      <c r="AX28" s="80">
        <v>350</v>
      </c>
      <c r="AY28" s="81">
        <v>0.6040268456375839</v>
      </c>
      <c r="AZ28" s="77">
        <v>4</v>
      </c>
      <c r="BA28" s="78">
        <v>4</v>
      </c>
      <c r="BB28" s="79">
        <v>0</v>
      </c>
      <c r="BC28" s="80" t="s">
        <v>211</v>
      </c>
      <c r="BD28" s="81">
        <v>0.32388663967611336</v>
      </c>
      <c r="BE28" s="77">
        <v>1</v>
      </c>
      <c r="BF28" s="78">
        <v>1</v>
      </c>
      <c r="BG28" s="79">
        <v>0</v>
      </c>
      <c r="BH28" s="80" t="s">
        <v>211</v>
      </c>
      <c r="BI28" s="81">
        <v>0.08025682182985554</v>
      </c>
      <c r="BJ28" s="77">
        <v>2</v>
      </c>
      <c r="BK28" s="78">
        <v>1</v>
      </c>
      <c r="BL28" s="79">
        <v>1</v>
      </c>
      <c r="BM28" s="80">
        <v>100</v>
      </c>
      <c r="BN28" s="81">
        <v>0.1998001998001998</v>
      </c>
      <c r="BO28" s="77">
        <v>1</v>
      </c>
      <c r="BP28" s="78">
        <v>1</v>
      </c>
      <c r="BQ28" s="79">
        <v>0</v>
      </c>
      <c r="BR28" s="80" t="s">
        <v>211</v>
      </c>
      <c r="BS28" s="81">
        <v>0.17301038062283738</v>
      </c>
      <c r="BT28" s="77">
        <v>1</v>
      </c>
      <c r="BU28" s="78">
        <v>0</v>
      </c>
      <c r="BV28" s="79">
        <v>1</v>
      </c>
      <c r="BW28" s="80" t="s">
        <v>210</v>
      </c>
      <c r="BX28" s="81">
        <v>0.24154589371980675</v>
      </c>
      <c r="BY28" s="77">
        <v>1</v>
      </c>
      <c r="BZ28" s="78">
        <v>0</v>
      </c>
      <c r="CA28" s="79">
        <v>1</v>
      </c>
      <c r="CB28" s="80" t="s">
        <v>210</v>
      </c>
      <c r="CC28" s="81">
        <v>0.36363636363636365</v>
      </c>
      <c r="CD28" s="77">
        <v>3</v>
      </c>
      <c r="CE28" s="78">
        <v>1</v>
      </c>
      <c r="CF28" s="79">
        <v>2</v>
      </c>
      <c r="CG28" s="80">
        <v>50</v>
      </c>
      <c r="CH28" s="81">
        <v>1.5151515151515151</v>
      </c>
      <c r="CI28" s="77">
        <v>1</v>
      </c>
      <c r="CJ28" s="78">
        <v>0</v>
      </c>
      <c r="CK28" s="79">
        <v>1</v>
      </c>
      <c r="CL28" s="80" t="s">
        <v>210</v>
      </c>
      <c r="CM28" s="81">
        <v>0.5988023952095809</v>
      </c>
      <c r="CN28" s="77"/>
      <c r="CO28" s="78"/>
      <c r="CP28" s="79"/>
      <c r="CQ28" s="80" t="s">
        <v>211</v>
      </c>
      <c r="CR28" s="81">
        <v>0</v>
      </c>
      <c r="CS28" s="77">
        <f t="shared" si="8"/>
        <v>0</v>
      </c>
      <c r="CT28" s="78"/>
      <c r="CU28" s="79"/>
      <c r="CV28" s="80" t="str">
        <f t="shared" si="2"/>
        <v>***</v>
      </c>
      <c r="CW28" s="82">
        <f t="shared" si="3"/>
        <v>0</v>
      </c>
    </row>
    <row r="29" spans="1:101" ht="13.5">
      <c r="A29" s="25" t="s">
        <v>75</v>
      </c>
      <c r="B29" s="65">
        <f>SUM(B30:B35)</f>
        <v>1045</v>
      </c>
      <c r="C29" s="66">
        <f>SUM(C30:C35)</f>
        <v>477</v>
      </c>
      <c r="D29" s="67">
        <f>SUM(D30:D35)</f>
        <v>568</v>
      </c>
      <c r="E29" s="68">
        <f t="shared" si="0"/>
        <v>83.97887323943662</v>
      </c>
      <c r="F29" s="69">
        <f t="shared" si="1"/>
        <v>3.3161970043158164</v>
      </c>
      <c r="G29" s="65">
        <f>SUM(G30:G35)</f>
        <v>66</v>
      </c>
      <c r="H29" s="66">
        <f>SUM(H30:H35)</f>
        <v>34</v>
      </c>
      <c r="I29" s="67">
        <f>SUM(I30:I35)</f>
        <v>32</v>
      </c>
      <c r="J29" s="68">
        <f>IF(ISERROR(H29/I29),"***",H29/I29*100)</f>
        <v>106.25</v>
      </c>
      <c r="K29" s="69">
        <f>G29/$G$7*100</f>
        <v>2.6537997587454765</v>
      </c>
      <c r="L29" s="65">
        <f>SUM(L30:L35)</f>
        <v>41</v>
      </c>
      <c r="M29" s="66">
        <f>SUM(M30:M35)</f>
        <v>12</v>
      </c>
      <c r="N29" s="67">
        <f>SUM(N30:N35)</f>
        <v>29</v>
      </c>
      <c r="O29" s="68">
        <f>IF(ISERROR(M29/N29),"***",M29/N29*100)</f>
        <v>41.37931034482759</v>
      </c>
      <c r="P29" s="69">
        <f>L29/$L$7*100</f>
        <v>2.8711484593837535</v>
      </c>
      <c r="Q29" s="65">
        <f>SUM(Q30:Q35)</f>
        <v>25</v>
      </c>
      <c r="R29" s="66">
        <f>SUM(R30:R35)</f>
        <v>11</v>
      </c>
      <c r="S29" s="67">
        <f>SUM(S30:S35)</f>
        <v>14</v>
      </c>
      <c r="T29" s="68">
        <f>IF(ISERROR(R29/S29),"***",R29/S29*100)</f>
        <v>78.57142857142857</v>
      </c>
      <c r="U29" s="69">
        <f>Q29/$Q$7*100</f>
        <v>3.90625</v>
      </c>
      <c r="V29" s="65">
        <f>SUM(V30:V35)</f>
        <v>53</v>
      </c>
      <c r="W29" s="66">
        <f>SUM(W30:W35)</f>
        <v>20</v>
      </c>
      <c r="X29" s="67">
        <f>SUM(X30:X35)</f>
        <v>33</v>
      </c>
      <c r="Y29" s="68">
        <f>IF(ISERROR(W29/X29),"***",W29/X29*100)</f>
        <v>60.60606060606061</v>
      </c>
      <c r="Z29" s="69">
        <f>V29/$V$7*100</f>
        <v>3.5642232683254873</v>
      </c>
      <c r="AA29" s="65">
        <f>SUM(AA30:AA35)</f>
        <v>232</v>
      </c>
      <c r="AB29" s="66">
        <f>SUM(AB30:AB35)</f>
        <v>94</v>
      </c>
      <c r="AC29" s="67">
        <f>SUM(AC30:AC35)</f>
        <v>138</v>
      </c>
      <c r="AD29" s="68">
        <f>IF(ISERROR(AB29/AC29),"***",AB29/AC29*100)</f>
        <v>68.11594202898551</v>
      </c>
      <c r="AE29" s="69">
        <f>AA29/$AA$7*100</f>
        <v>4.204421891989851</v>
      </c>
      <c r="AF29" s="65">
        <f>SUM(AF30:AF35)</f>
        <v>186</v>
      </c>
      <c r="AG29" s="66">
        <f>SUM(AG30:AG35)</f>
        <v>76</v>
      </c>
      <c r="AH29" s="67">
        <f>SUM(AH30:AH35)</f>
        <v>110</v>
      </c>
      <c r="AI29" s="68">
        <f>IF(ISERROR(AG29/AH29),"***",AG29/AH29*100)</f>
        <v>69.0909090909091</v>
      </c>
      <c r="AJ29" s="69">
        <f>AF29/$AF$7*100</f>
        <v>2.9328287606433303</v>
      </c>
      <c r="AK29" s="65">
        <f>SUM(AK30:AK35)</f>
        <v>106</v>
      </c>
      <c r="AL29" s="66">
        <f>SUM(AL30:AL35)</f>
        <v>47</v>
      </c>
      <c r="AM29" s="67">
        <f>SUM(AM30:AM35)</f>
        <v>59</v>
      </c>
      <c r="AN29" s="68">
        <f>IF(ISERROR(AL29/AM29),"***",AL29/AM29*100)</f>
        <v>79.66101694915254</v>
      </c>
      <c r="AO29" s="69">
        <f>AK29/$AK$7*100</f>
        <v>2.365543405489846</v>
      </c>
      <c r="AP29" s="65">
        <f>SUM(AP30:AP35)</f>
        <v>59</v>
      </c>
      <c r="AQ29" s="66">
        <f>SUM(AQ30:AQ35)</f>
        <v>29</v>
      </c>
      <c r="AR29" s="67">
        <f>SUM(AR30:AR35)</f>
        <v>30</v>
      </c>
      <c r="AS29" s="68">
        <f>IF(ISERROR(AQ29/AR29),"***",AQ29/AR29*100)</f>
        <v>96.66666666666667</v>
      </c>
      <c r="AT29" s="69">
        <f>AP29/$AP$7*100</f>
        <v>2.5332760841562902</v>
      </c>
      <c r="AU29" s="65">
        <f>SUM(AU30:AU35)</f>
        <v>43</v>
      </c>
      <c r="AV29" s="66">
        <f>SUM(AV30:AV35)</f>
        <v>19</v>
      </c>
      <c r="AW29" s="67">
        <f>SUM(AW30:AW35)</f>
        <v>24</v>
      </c>
      <c r="AX29" s="68">
        <f>IF(ISERROR(AV29/AW29),"***",AV29/AW29*100)</f>
        <v>79.16666666666666</v>
      </c>
      <c r="AY29" s="69">
        <f>AU29/$AU$7*100</f>
        <v>2.8859060402684564</v>
      </c>
      <c r="AZ29" s="65">
        <f>SUM(AZ30:AZ35)</f>
        <v>23</v>
      </c>
      <c r="BA29" s="66">
        <f>SUM(BA30:BA35)</f>
        <v>15</v>
      </c>
      <c r="BB29" s="67">
        <f>SUM(BB30:BB35)</f>
        <v>8</v>
      </c>
      <c r="BC29" s="68">
        <f>IF(ISERROR(BA29/BB29),"***",BA29/BB29*100)</f>
        <v>187.5</v>
      </c>
      <c r="BD29" s="69">
        <f>AZ29/$AZ$7*100</f>
        <v>1.862348178137652</v>
      </c>
      <c r="BE29" s="65">
        <f>SUM(BE30:BE35)</f>
        <v>52</v>
      </c>
      <c r="BF29" s="66">
        <f>SUM(BF30:BF35)</f>
        <v>34</v>
      </c>
      <c r="BG29" s="67">
        <f>SUM(BG30:BG35)</f>
        <v>18</v>
      </c>
      <c r="BH29" s="68">
        <f>IF(ISERROR(BF29/BG29),"***",BF29/BG29*100)</f>
        <v>188.88888888888889</v>
      </c>
      <c r="BI29" s="69">
        <f>BE29/$BE$7*100</f>
        <v>4.173354735152488</v>
      </c>
      <c r="BJ29" s="65">
        <f>SUM(BJ30:BJ35)</f>
        <v>38</v>
      </c>
      <c r="BK29" s="66">
        <f>SUM(BK30:BK35)</f>
        <v>23</v>
      </c>
      <c r="BL29" s="67">
        <f>SUM(BL30:BL35)</f>
        <v>15</v>
      </c>
      <c r="BM29" s="68">
        <f>IF(ISERROR(BK29/BL29),"***",BK29/BL29*100)</f>
        <v>153.33333333333334</v>
      </c>
      <c r="BN29" s="69">
        <f>BJ29/$BJ$7*100</f>
        <v>3.796203796203796</v>
      </c>
      <c r="BO29" s="65">
        <f>SUM(BO30:BO35)</f>
        <v>35</v>
      </c>
      <c r="BP29" s="66">
        <f>SUM(BP30:BP35)</f>
        <v>21</v>
      </c>
      <c r="BQ29" s="67">
        <f>SUM(BQ30:BQ35)</f>
        <v>14</v>
      </c>
      <c r="BR29" s="68">
        <f>IF(ISERROR(BP29/BQ29),"***",BP29/BQ29*100)</f>
        <v>150</v>
      </c>
      <c r="BS29" s="69">
        <f>BO29/$BO$7*100</f>
        <v>6.055363321799308</v>
      </c>
      <c r="BT29" s="65">
        <f>SUM(BT30:BT35)</f>
        <v>26</v>
      </c>
      <c r="BU29" s="66">
        <f>SUM(BU30:BU35)</f>
        <v>16</v>
      </c>
      <c r="BV29" s="67">
        <f>SUM(BV30:BV35)</f>
        <v>10</v>
      </c>
      <c r="BW29" s="68">
        <f>IF(ISERROR(BU29/BV29),"***",BU29/BV29*100)</f>
        <v>160</v>
      </c>
      <c r="BX29" s="69">
        <f>BT29/$BT$7*100</f>
        <v>6.280193236714976</v>
      </c>
      <c r="BY29" s="65">
        <f>SUM(BY30:BY35)</f>
        <v>25</v>
      </c>
      <c r="BZ29" s="66">
        <f>SUM(BZ30:BZ35)</f>
        <v>14</v>
      </c>
      <c r="CA29" s="67">
        <f>SUM(CA30:CA35)</f>
        <v>11</v>
      </c>
      <c r="CB29" s="68">
        <f>IF(ISERROR(BZ29/CA29),"***",BZ29/CA29*100)</f>
        <v>127.27272727272727</v>
      </c>
      <c r="CC29" s="69">
        <f>BY29/$BY$7*100</f>
        <v>9.090909090909092</v>
      </c>
      <c r="CD29" s="65">
        <f>SUM(CD30:CD35)</f>
        <v>12</v>
      </c>
      <c r="CE29" s="66">
        <f>SUM(CE30:CE35)</f>
        <v>5</v>
      </c>
      <c r="CF29" s="67">
        <f>SUM(CF30:CF35)</f>
        <v>7</v>
      </c>
      <c r="CG29" s="68">
        <f>IF(ISERROR(CE29/CF29),"***",CE29/CF29*100)</f>
        <v>71.42857142857143</v>
      </c>
      <c r="CH29" s="69">
        <f>CD29/$CD$7*100</f>
        <v>6.0606060606060606</v>
      </c>
      <c r="CI29" s="65">
        <f>SUM(CI30:CI35)</f>
        <v>9</v>
      </c>
      <c r="CJ29" s="66">
        <f>SUM(CJ30:CJ35)</f>
        <v>3</v>
      </c>
      <c r="CK29" s="67">
        <f>SUM(CK30:CK35)</f>
        <v>6</v>
      </c>
      <c r="CL29" s="68">
        <f>IF(ISERROR(CJ29/CK29),"***",CJ29/CK29*100)</f>
        <v>50</v>
      </c>
      <c r="CM29" s="69">
        <f>CI29/$CI$7*100</f>
        <v>5.389221556886228</v>
      </c>
      <c r="CN29" s="65">
        <f>SUM(CN30:CN35)</f>
        <v>7</v>
      </c>
      <c r="CO29" s="66">
        <f>SUM(CO30:CO35)</f>
        <v>2</v>
      </c>
      <c r="CP29" s="67">
        <f>SUM(CP30:CP35)</f>
        <v>5</v>
      </c>
      <c r="CQ29" s="68">
        <f>IF(ISERROR(CO29/CP29),"***",CO29/CP29*100)</f>
        <v>40</v>
      </c>
      <c r="CR29" s="69">
        <f>CN29/$CN$7*100</f>
        <v>5.6000000000000005</v>
      </c>
      <c r="CS29" s="65">
        <f>SUM(CS30:CS35)</f>
        <v>7</v>
      </c>
      <c r="CT29" s="66">
        <f>SUM(CT30:CT35)</f>
        <v>2</v>
      </c>
      <c r="CU29" s="67">
        <f>SUM(CU30:CU35)</f>
        <v>5</v>
      </c>
      <c r="CV29" s="68">
        <f t="shared" si="2"/>
        <v>40</v>
      </c>
      <c r="CW29" s="70">
        <f t="shared" si="3"/>
        <v>10</v>
      </c>
    </row>
    <row r="30" spans="1:101" ht="13.5">
      <c r="A30" s="16" t="s">
        <v>76</v>
      </c>
      <c r="B30" s="71">
        <f aca="true" t="shared" si="9" ref="B30:B35">SUM(C30:D30)</f>
        <v>106</v>
      </c>
      <c r="C30" s="72">
        <f aca="true" t="shared" si="10" ref="C30:D35">H30+M30+R30+W30+AB30+AG30+AL30+AQ30+AV30+BA30+BF30+BK30+BP30+BU30+BZ30+CE30+CJ30+CO30+CT30</f>
        <v>42</v>
      </c>
      <c r="D30" s="73">
        <f t="shared" si="10"/>
        <v>64</v>
      </c>
      <c r="E30" s="74">
        <f t="shared" si="0"/>
        <v>65.625</v>
      </c>
      <c r="F30" s="75">
        <f t="shared" si="1"/>
        <v>0.3363797918253364</v>
      </c>
      <c r="G30" s="71">
        <v>8</v>
      </c>
      <c r="H30" s="72">
        <v>4</v>
      </c>
      <c r="I30" s="73">
        <v>4</v>
      </c>
      <c r="J30" s="74">
        <v>100</v>
      </c>
      <c r="K30" s="75">
        <v>0.32167269802975473</v>
      </c>
      <c r="L30" s="71">
        <v>9</v>
      </c>
      <c r="M30" s="72">
        <v>1</v>
      </c>
      <c r="N30" s="73">
        <v>8</v>
      </c>
      <c r="O30" s="74">
        <v>12.5</v>
      </c>
      <c r="P30" s="75">
        <v>0.6302521008403361</v>
      </c>
      <c r="Q30" s="71">
        <v>4</v>
      </c>
      <c r="R30" s="72">
        <v>2</v>
      </c>
      <c r="S30" s="73">
        <v>2</v>
      </c>
      <c r="T30" s="74">
        <v>100</v>
      </c>
      <c r="U30" s="75">
        <v>0.625</v>
      </c>
      <c r="V30" s="71">
        <v>5</v>
      </c>
      <c r="W30" s="72">
        <v>2</v>
      </c>
      <c r="X30" s="73">
        <v>3</v>
      </c>
      <c r="Y30" s="74">
        <v>66.66666666666666</v>
      </c>
      <c r="Z30" s="75">
        <v>0.3362474781439139</v>
      </c>
      <c r="AA30" s="71">
        <v>12</v>
      </c>
      <c r="AB30" s="72">
        <v>4</v>
      </c>
      <c r="AC30" s="73">
        <v>8</v>
      </c>
      <c r="AD30" s="74">
        <v>50</v>
      </c>
      <c r="AE30" s="75">
        <v>0.21747009786154403</v>
      </c>
      <c r="AF30" s="71">
        <v>18</v>
      </c>
      <c r="AG30" s="72">
        <v>7</v>
      </c>
      <c r="AH30" s="73">
        <v>11</v>
      </c>
      <c r="AI30" s="74">
        <v>63.63636363636363</v>
      </c>
      <c r="AJ30" s="75">
        <v>0.28382213812677387</v>
      </c>
      <c r="AK30" s="71">
        <v>8</v>
      </c>
      <c r="AL30" s="72">
        <v>3</v>
      </c>
      <c r="AM30" s="73">
        <v>5</v>
      </c>
      <c r="AN30" s="74">
        <v>60</v>
      </c>
      <c r="AO30" s="75">
        <v>0.17853157777281856</v>
      </c>
      <c r="AP30" s="71">
        <v>11</v>
      </c>
      <c r="AQ30" s="72">
        <v>3</v>
      </c>
      <c r="AR30" s="73">
        <v>8</v>
      </c>
      <c r="AS30" s="74">
        <v>37.5</v>
      </c>
      <c r="AT30" s="75">
        <v>0.47230571060541005</v>
      </c>
      <c r="AU30" s="71">
        <v>3</v>
      </c>
      <c r="AV30" s="72">
        <v>1</v>
      </c>
      <c r="AW30" s="73">
        <v>2</v>
      </c>
      <c r="AX30" s="74">
        <v>50</v>
      </c>
      <c r="AY30" s="75">
        <v>0.20134228187919465</v>
      </c>
      <c r="AZ30" s="71">
        <v>2</v>
      </c>
      <c r="BA30" s="72">
        <v>1</v>
      </c>
      <c r="BB30" s="73">
        <v>1</v>
      </c>
      <c r="BC30" s="74">
        <v>100</v>
      </c>
      <c r="BD30" s="75">
        <v>0.16194331983805668</v>
      </c>
      <c r="BE30" s="71">
        <v>5</v>
      </c>
      <c r="BF30" s="72">
        <v>4</v>
      </c>
      <c r="BG30" s="73">
        <v>1</v>
      </c>
      <c r="BH30" s="74">
        <v>400</v>
      </c>
      <c r="BI30" s="75">
        <v>0.40128410914927765</v>
      </c>
      <c r="BJ30" s="71">
        <v>5</v>
      </c>
      <c r="BK30" s="72">
        <v>3</v>
      </c>
      <c r="BL30" s="73">
        <v>2</v>
      </c>
      <c r="BM30" s="74">
        <v>150</v>
      </c>
      <c r="BN30" s="75">
        <v>0.4995004995004995</v>
      </c>
      <c r="BO30" s="71">
        <v>8</v>
      </c>
      <c r="BP30" s="72">
        <v>4</v>
      </c>
      <c r="BQ30" s="73">
        <v>4</v>
      </c>
      <c r="BR30" s="74">
        <v>100</v>
      </c>
      <c r="BS30" s="75">
        <v>1.384083044982699</v>
      </c>
      <c r="BT30" s="71">
        <v>1</v>
      </c>
      <c r="BU30" s="72">
        <v>0</v>
      </c>
      <c r="BV30" s="73">
        <v>1</v>
      </c>
      <c r="BW30" s="74" t="s">
        <v>210</v>
      </c>
      <c r="BX30" s="75">
        <v>0.24154589371980675</v>
      </c>
      <c r="BY30" s="71">
        <v>3</v>
      </c>
      <c r="BZ30" s="72">
        <v>1</v>
      </c>
      <c r="CA30" s="73">
        <v>2</v>
      </c>
      <c r="CB30" s="74">
        <v>50</v>
      </c>
      <c r="CC30" s="75">
        <v>1.090909090909091</v>
      </c>
      <c r="CD30" s="71">
        <v>1</v>
      </c>
      <c r="CE30" s="72">
        <v>1</v>
      </c>
      <c r="CF30" s="73">
        <v>0</v>
      </c>
      <c r="CG30" s="74" t="s">
        <v>211</v>
      </c>
      <c r="CH30" s="75">
        <v>0.5050505050505051</v>
      </c>
      <c r="CI30" s="71">
        <v>2</v>
      </c>
      <c r="CJ30" s="72">
        <v>0</v>
      </c>
      <c r="CK30" s="73">
        <v>2</v>
      </c>
      <c r="CL30" s="74" t="s">
        <v>210</v>
      </c>
      <c r="CM30" s="75">
        <v>1.1976047904191618</v>
      </c>
      <c r="CN30" s="71">
        <v>1</v>
      </c>
      <c r="CO30" s="72">
        <v>1</v>
      </c>
      <c r="CP30" s="73">
        <v>0</v>
      </c>
      <c r="CQ30" s="74" t="s">
        <v>211</v>
      </c>
      <c r="CR30" s="75">
        <v>0.8</v>
      </c>
      <c r="CS30" s="71">
        <f aca="true" t="shared" si="11" ref="CS30:CS35">SUM(CT30:CU30)</f>
        <v>0</v>
      </c>
      <c r="CT30" s="72"/>
      <c r="CU30" s="73"/>
      <c r="CV30" s="74" t="str">
        <f t="shared" si="2"/>
        <v>***</v>
      </c>
      <c r="CW30" s="76">
        <f t="shared" si="3"/>
        <v>0</v>
      </c>
    </row>
    <row r="31" spans="1:101" ht="13.5">
      <c r="A31" s="16" t="s">
        <v>77</v>
      </c>
      <c r="B31" s="71">
        <f t="shared" si="9"/>
        <v>226</v>
      </c>
      <c r="C31" s="72">
        <f t="shared" si="10"/>
        <v>114</v>
      </c>
      <c r="D31" s="73">
        <f t="shared" si="10"/>
        <v>112</v>
      </c>
      <c r="E31" s="74">
        <f t="shared" si="0"/>
        <v>101.78571428571428</v>
      </c>
      <c r="F31" s="75">
        <f t="shared" si="1"/>
        <v>0.7171871033257172</v>
      </c>
      <c r="G31" s="71">
        <v>16</v>
      </c>
      <c r="H31" s="72">
        <v>7</v>
      </c>
      <c r="I31" s="73">
        <v>9</v>
      </c>
      <c r="J31" s="74">
        <v>77.77777777777779</v>
      </c>
      <c r="K31" s="75">
        <v>0.6433453960595095</v>
      </c>
      <c r="L31" s="71">
        <v>4</v>
      </c>
      <c r="M31" s="72">
        <v>2</v>
      </c>
      <c r="N31" s="73">
        <v>2</v>
      </c>
      <c r="O31" s="74">
        <v>100</v>
      </c>
      <c r="P31" s="75">
        <v>0.2801120448179272</v>
      </c>
      <c r="Q31" s="71">
        <v>5</v>
      </c>
      <c r="R31" s="72">
        <v>2</v>
      </c>
      <c r="S31" s="73">
        <v>3</v>
      </c>
      <c r="T31" s="74">
        <v>66.66666666666666</v>
      </c>
      <c r="U31" s="75">
        <v>0.78125</v>
      </c>
      <c r="V31" s="71">
        <v>9</v>
      </c>
      <c r="W31" s="72">
        <v>3</v>
      </c>
      <c r="X31" s="73">
        <v>6</v>
      </c>
      <c r="Y31" s="74">
        <v>50</v>
      </c>
      <c r="Z31" s="75">
        <v>0.605245460659045</v>
      </c>
      <c r="AA31" s="71">
        <v>57</v>
      </c>
      <c r="AB31" s="72">
        <v>28</v>
      </c>
      <c r="AC31" s="73">
        <v>29</v>
      </c>
      <c r="AD31" s="74">
        <v>96.55172413793103</v>
      </c>
      <c r="AE31" s="75">
        <v>1.032982964842334</v>
      </c>
      <c r="AF31" s="71">
        <v>40</v>
      </c>
      <c r="AG31" s="72">
        <v>18</v>
      </c>
      <c r="AH31" s="73">
        <v>22</v>
      </c>
      <c r="AI31" s="74">
        <v>81.81818181818183</v>
      </c>
      <c r="AJ31" s="75">
        <v>0.630715862503942</v>
      </c>
      <c r="AK31" s="71">
        <v>25</v>
      </c>
      <c r="AL31" s="72">
        <v>15</v>
      </c>
      <c r="AM31" s="73">
        <v>10</v>
      </c>
      <c r="AN31" s="74">
        <v>150</v>
      </c>
      <c r="AO31" s="75">
        <v>0.557911180540058</v>
      </c>
      <c r="AP31" s="71">
        <v>12</v>
      </c>
      <c r="AQ31" s="72">
        <v>5</v>
      </c>
      <c r="AR31" s="73">
        <v>7</v>
      </c>
      <c r="AS31" s="74">
        <v>71.42857142857143</v>
      </c>
      <c r="AT31" s="75">
        <v>0.51524259338772</v>
      </c>
      <c r="AU31" s="71">
        <v>6</v>
      </c>
      <c r="AV31" s="72">
        <v>2</v>
      </c>
      <c r="AW31" s="73">
        <v>4</v>
      </c>
      <c r="AX31" s="74">
        <v>50</v>
      </c>
      <c r="AY31" s="75">
        <v>0.4026845637583893</v>
      </c>
      <c r="AZ31" s="71">
        <v>6</v>
      </c>
      <c r="BA31" s="72">
        <v>2</v>
      </c>
      <c r="BB31" s="73">
        <v>4</v>
      </c>
      <c r="BC31" s="74">
        <v>50</v>
      </c>
      <c r="BD31" s="75">
        <v>0.4858299595141701</v>
      </c>
      <c r="BE31" s="71">
        <v>9</v>
      </c>
      <c r="BF31" s="72">
        <v>6</v>
      </c>
      <c r="BG31" s="73">
        <v>3</v>
      </c>
      <c r="BH31" s="74">
        <v>200</v>
      </c>
      <c r="BI31" s="75">
        <v>0.7223113964686998</v>
      </c>
      <c r="BJ31" s="71">
        <v>11</v>
      </c>
      <c r="BK31" s="72">
        <v>6</v>
      </c>
      <c r="BL31" s="73">
        <v>5</v>
      </c>
      <c r="BM31" s="74">
        <v>120</v>
      </c>
      <c r="BN31" s="75">
        <v>1.098901098901099</v>
      </c>
      <c r="BO31" s="71">
        <v>7</v>
      </c>
      <c r="BP31" s="72">
        <v>6</v>
      </c>
      <c r="BQ31" s="73">
        <v>1</v>
      </c>
      <c r="BR31" s="74">
        <v>600</v>
      </c>
      <c r="BS31" s="75">
        <v>1.2110726643598615</v>
      </c>
      <c r="BT31" s="71">
        <v>3</v>
      </c>
      <c r="BU31" s="72">
        <v>2</v>
      </c>
      <c r="BV31" s="73">
        <v>1</v>
      </c>
      <c r="BW31" s="74">
        <v>200</v>
      </c>
      <c r="BX31" s="75">
        <v>0.7246376811594203</v>
      </c>
      <c r="BY31" s="71">
        <v>6</v>
      </c>
      <c r="BZ31" s="72">
        <v>5</v>
      </c>
      <c r="CA31" s="73">
        <v>1</v>
      </c>
      <c r="CB31" s="74">
        <v>500</v>
      </c>
      <c r="CC31" s="75">
        <v>2.181818181818182</v>
      </c>
      <c r="CD31" s="71">
        <v>4</v>
      </c>
      <c r="CE31" s="72">
        <v>2</v>
      </c>
      <c r="CF31" s="73">
        <v>2</v>
      </c>
      <c r="CG31" s="74">
        <v>100</v>
      </c>
      <c r="CH31" s="75">
        <v>2.0202020202020203</v>
      </c>
      <c r="CI31" s="71">
        <v>3</v>
      </c>
      <c r="CJ31" s="72">
        <v>1</v>
      </c>
      <c r="CK31" s="73">
        <v>2</v>
      </c>
      <c r="CL31" s="74">
        <v>50</v>
      </c>
      <c r="CM31" s="75">
        <v>1.7964071856287425</v>
      </c>
      <c r="CN31" s="71">
        <v>2</v>
      </c>
      <c r="CO31" s="72">
        <v>1</v>
      </c>
      <c r="CP31" s="73">
        <v>1</v>
      </c>
      <c r="CQ31" s="74">
        <v>100</v>
      </c>
      <c r="CR31" s="75">
        <v>1.6</v>
      </c>
      <c r="CS31" s="71">
        <f t="shared" si="11"/>
        <v>1</v>
      </c>
      <c r="CT31" s="72">
        <v>1</v>
      </c>
      <c r="CU31" s="73"/>
      <c r="CV31" s="74" t="str">
        <f t="shared" si="2"/>
        <v>***</v>
      </c>
      <c r="CW31" s="76">
        <f t="shared" si="3"/>
        <v>1.4285714285714286</v>
      </c>
    </row>
    <row r="32" spans="1:101" ht="13.5">
      <c r="A32" s="16" t="s">
        <v>78</v>
      </c>
      <c r="B32" s="71">
        <f t="shared" si="9"/>
        <v>168</v>
      </c>
      <c r="C32" s="72">
        <f t="shared" si="10"/>
        <v>80</v>
      </c>
      <c r="D32" s="73">
        <f t="shared" si="10"/>
        <v>88</v>
      </c>
      <c r="E32" s="74">
        <f t="shared" si="0"/>
        <v>90.9090909090909</v>
      </c>
      <c r="F32" s="75">
        <f t="shared" si="1"/>
        <v>0.5331302361005331</v>
      </c>
      <c r="G32" s="71">
        <v>14</v>
      </c>
      <c r="H32" s="72">
        <v>11</v>
      </c>
      <c r="I32" s="73">
        <v>3</v>
      </c>
      <c r="J32" s="74">
        <v>366.66666666666663</v>
      </c>
      <c r="K32" s="75">
        <v>0.5629272215520708</v>
      </c>
      <c r="L32" s="71">
        <v>7</v>
      </c>
      <c r="M32" s="72">
        <v>2</v>
      </c>
      <c r="N32" s="73">
        <v>5</v>
      </c>
      <c r="O32" s="74">
        <v>40</v>
      </c>
      <c r="P32" s="75">
        <v>0.49019607843137253</v>
      </c>
      <c r="Q32" s="71">
        <v>2</v>
      </c>
      <c r="R32" s="72">
        <v>0</v>
      </c>
      <c r="S32" s="73">
        <v>2</v>
      </c>
      <c r="T32" s="74" t="s">
        <v>210</v>
      </c>
      <c r="U32" s="75">
        <v>0.3125</v>
      </c>
      <c r="V32" s="71">
        <v>9</v>
      </c>
      <c r="W32" s="72">
        <v>4</v>
      </c>
      <c r="X32" s="73">
        <v>5</v>
      </c>
      <c r="Y32" s="74">
        <v>80</v>
      </c>
      <c r="Z32" s="75">
        <v>0.605245460659045</v>
      </c>
      <c r="AA32" s="71">
        <v>22</v>
      </c>
      <c r="AB32" s="72">
        <v>6</v>
      </c>
      <c r="AC32" s="73">
        <v>16</v>
      </c>
      <c r="AD32" s="74">
        <v>37.5</v>
      </c>
      <c r="AE32" s="75">
        <v>0.3986951794128307</v>
      </c>
      <c r="AF32" s="71">
        <v>30</v>
      </c>
      <c r="AG32" s="72">
        <v>12</v>
      </c>
      <c r="AH32" s="73">
        <v>18</v>
      </c>
      <c r="AI32" s="74">
        <v>66.66666666666666</v>
      </c>
      <c r="AJ32" s="75">
        <v>0.47303689687795647</v>
      </c>
      <c r="AK32" s="71">
        <v>18</v>
      </c>
      <c r="AL32" s="72">
        <v>9</v>
      </c>
      <c r="AM32" s="73">
        <v>9</v>
      </c>
      <c r="AN32" s="74">
        <v>100</v>
      </c>
      <c r="AO32" s="75">
        <v>0.4016960499888418</v>
      </c>
      <c r="AP32" s="71">
        <v>10</v>
      </c>
      <c r="AQ32" s="72">
        <v>6</v>
      </c>
      <c r="AR32" s="73">
        <v>4</v>
      </c>
      <c r="AS32" s="74">
        <v>150</v>
      </c>
      <c r="AT32" s="75">
        <v>0.42936882782310004</v>
      </c>
      <c r="AU32" s="71">
        <v>9</v>
      </c>
      <c r="AV32" s="72">
        <v>7</v>
      </c>
      <c r="AW32" s="73">
        <v>2</v>
      </c>
      <c r="AX32" s="74">
        <v>350</v>
      </c>
      <c r="AY32" s="75">
        <v>0.6040268456375839</v>
      </c>
      <c r="AZ32" s="71">
        <v>4</v>
      </c>
      <c r="BA32" s="72">
        <v>3</v>
      </c>
      <c r="BB32" s="73">
        <v>1</v>
      </c>
      <c r="BC32" s="74">
        <v>300</v>
      </c>
      <c r="BD32" s="75">
        <v>0.32388663967611336</v>
      </c>
      <c r="BE32" s="71">
        <v>14</v>
      </c>
      <c r="BF32" s="72">
        <v>9</v>
      </c>
      <c r="BG32" s="73">
        <v>5</v>
      </c>
      <c r="BH32" s="74">
        <v>180</v>
      </c>
      <c r="BI32" s="75">
        <v>1.1235955056179776</v>
      </c>
      <c r="BJ32" s="71">
        <v>11</v>
      </c>
      <c r="BK32" s="72">
        <v>5</v>
      </c>
      <c r="BL32" s="73">
        <v>6</v>
      </c>
      <c r="BM32" s="74">
        <v>83.33333333333334</v>
      </c>
      <c r="BN32" s="75">
        <v>1.098901098901099</v>
      </c>
      <c r="BO32" s="71">
        <v>1</v>
      </c>
      <c r="BP32" s="72">
        <v>1</v>
      </c>
      <c r="BQ32" s="73">
        <v>0</v>
      </c>
      <c r="BR32" s="74" t="s">
        <v>211</v>
      </c>
      <c r="BS32" s="75">
        <v>0.17301038062283738</v>
      </c>
      <c r="BT32" s="71">
        <v>5</v>
      </c>
      <c r="BU32" s="72">
        <v>2</v>
      </c>
      <c r="BV32" s="73">
        <v>3</v>
      </c>
      <c r="BW32" s="74">
        <v>66.66666666666666</v>
      </c>
      <c r="BX32" s="75">
        <v>1.2077294685990339</v>
      </c>
      <c r="BY32" s="71">
        <v>3</v>
      </c>
      <c r="BZ32" s="72">
        <v>2</v>
      </c>
      <c r="CA32" s="73">
        <v>1</v>
      </c>
      <c r="CB32" s="74">
        <v>200</v>
      </c>
      <c r="CC32" s="75">
        <v>1.090909090909091</v>
      </c>
      <c r="CD32" s="71">
        <v>2</v>
      </c>
      <c r="CE32" s="72">
        <v>0</v>
      </c>
      <c r="CF32" s="73">
        <v>2</v>
      </c>
      <c r="CG32" s="74" t="s">
        <v>210</v>
      </c>
      <c r="CH32" s="75">
        <v>1.0101010101010102</v>
      </c>
      <c r="CI32" s="71">
        <v>3</v>
      </c>
      <c r="CJ32" s="72">
        <v>1</v>
      </c>
      <c r="CK32" s="73">
        <v>2</v>
      </c>
      <c r="CL32" s="74">
        <v>50</v>
      </c>
      <c r="CM32" s="75">
        <v>1.7964071856287425</v>
      </c>
      <c r="CN32" s="71">
        <v>3</v>
      </c>
      <c r="CO32" s="72">
        <v>0</v>
      </c>
      <c r="CP32" s="73">
        <v>3</v>
      </c>
      <c r="CQ32" s="74" t="s">
        <v>210</v>
      </c>
      <c r="CR32" s="75">
        <v>2.4</v>
      </c>
      <c r="CS32" s="71">
        <f t="shared" si="11"/>
        <v>1</v>
      </c>
      <c r="CT32" s="72"/>
      <c r="CU32" s="73">
        <v>1</v>
      </c>
      <c r="CV32" s="74">
        <f t="shared" si="2"/>
        <v>0</v>
      </c>
      <c r="CW32" s="76">
        <f t="shared" si="3"/>
        <v>1.4285714285714286</v>
      </c>
    </row>
    <row r="33" spans="1:101" ht="13.5">
      <c r="A33" s="16" t="s">
        <v>79</v>
      </c>
      <c r="B33" s="71">
        <f t="shared" si="9"/>
        <v>303</v>
      </c>
      <c r="C33" s="72">
        <f t="shared" si="10"/>
        <v>129</v>
      </c>
      <c r="D33" s="73">
        <f t="shared" si="10"/>
        <v>174</v>
      </c>
      <c r="E33" s="74">
        <f t="shared" si="0"/>
        <v>74.13793103448276</v>
      </c>
      <c r="F33" s="75">
        <f t="shared" si="1"/>
        <v>0.9615384615384616</v>
      </c>
      <c r="G33" s="71">
        <v>15</v>
      </c>
      <c r="H33" s="72">
        <v>8</v>
      </c>
      <c r="I33" s="73">
        <v>7</v>
      </c>
      <c r="J33" s="74">
        <v>114.28571428571428</v>
      </c>
      <c r="K33" s="75">
        <v>0.6031363088057901</v>
      </c>
      <c r="L33" s="71">
        <v>7</v>
      </c>
      <c r="M33" s="72">
        <v>4</v>
      </c>
      <c r="N33" s="73">
        <v>3</v>
      </c>
      <c r="O33" s="74">
        <v>133.33333333333331</v>
      </c>
      <c r="P33" s="75">
        <v>0.49019607843137253</v>
      </c>
      <c r="Q33" s="71">
        <v>5</v>
      </c>
      <c r="R33" s="72">
        <v>2</v>
      </c>
      <c r="S33" s="73">
        <v>3</v>
      </c>
      <c r="T33" s="74">
        <v>66.66666666666666</v>
      </c>
      <c r="U33" s="75">
        <v>0.78125</v>
      </c>
      <c r="V33" s="71">
        <v>14</v>
      </c>
      <c r="W33" s="72">
        <v>4</v>
      </c>
      <c r="X33" s="73">
        <v>10</v>
      </c>
      <c r="Y33" s="74">
        <v>40</v>
      </c>
      <c r="Z33" s="75">
        <v>0.941492938802959</v>
      </c>
      <c r="AA33" s="71">
        <v>82</v>
      </c>
      <c r="AB33" s="72">
        <v>25</v>
      </c>
      <c r="AC33" s="73">
        <v>57</v>
      </c>
      <c r="AD33" s="74">
        <v>43.859649122807014</v>
      </c>
      <c r="AE33" s="75">
        <v>1.4860456687205508</v>
      </c>
      <c r="AF33" s="71">
        <v>62</v>
      </c>
      <c r="AG33" s="72">
        <v>23</v>
      </c>
      <c r="AH33" s="73">
        <v>39</v>
      </c>
      <c r="AI33" s="74">
        <v>58.97435897435898</v>
      </c>
      <c r="AJ33" s="75">
        <v>0.9776095868811101</v>
      </c>
      <c r="AK33" s="71">
        <v>28</v>
      </c>
      <c r="AL33" s="72">
        <v>11</v>
      </c>
      <c r="AM33" s="73">
        <v>17</v>
      </c>
      <c r="AN33" s="74">
        <v>64.70588235294117</v>
      </c>
      <c r="AO33" s="75">
        <v>0.624860522204865</v>
      </c>
      <c r="AP33" s="71">
        <v>15</v>
      </c>
      <c r="AQ33" s="72">
        <v>9</v>
      </c>
      <c r="AR33" s="73">
        <v>6</v>
      </c>
      <c r="AS33" s="74">
        <v>150</v>
      </c>
      <c r="AT33" s="75">
        <v>0.6440532417346501</v>
      </c>
      <c r="AU33" s="71">
        <v>10</v>
      </c>
      <c r="AV33" s="72">
        <v>6</v>
      </c>
      <c r="AW33" s="73">
        <v>4</v>
      </c>
      <c r="AX33" s="74">
        <v>150</v>
      </c>
      <c r="AY33" s="75">
        <v>0.6711409395973155</v>
      </c>
      <c r="AZ33" s="71">
        <v>5</v>
      </c>
      <c r="BA33" s="72">
        <v>3</v>
      </c>
      <c r="BB33" s="73">
        <v>2</v>
      </c>
      <c r="BC33" s="74">
        <v>150</v>
      </c>
      <c r="BD33" s="75">
        <v>0.4048582995951417</v>
      </c>
      <c r="BE33" s="71">
        <v>16</v>
      </c>
      <c r="BF33" s="72">
        <v>10</v>
      </c>
      <c r="BG33" s="73">
        <v>6</v>
      </c>
      <c r="BH33" s="74">
        <v>166.66666666666669</v>
      </c>
      <c r="BI33" s="75">
        <v>1.2841091492776886</v>
      </c>
      <c r="BJ33" s="71">
        <v>9</v>
      </c>
      <c r="BK33" s="72">
        <v>8</v>
      </c>
      <c r="BL33" s="73">
        <v>1</v>
      </c>
      <c r="BM33" s="74">
        <v>800</v>
      </c>
      <c r="BN33" s="75">
        <v>0.8991008991008992</v>
      </c>
      <c r="BO33" s="71">
        <v>14</v>
      </c>
      <c r="BP33" s="72">
        <v>6</v>
      </c>
      <c r="BQ33" s="73">
        <v>8</v>
      </c>
      <c r="BR33" s="74">
        <v>75</v>
      </c>
      <c r="BS33" s="75">
        <v>2.422145328719723</v>
      </c>
      <c r="BT33" s="71">
        <v>8</v>
      </c>
      <c r="BU33" s="72">
        <v>6</v>
      </c>
      <c r="BV33" s="73">
        <v>2</v>
      </c>
      <c r="BW33" s="74">
        <v>300</v>
      </c>
      <c r="BX33" s="75">
        <v>1.932367149758454</v>
      </c>
      <c r="BY33" s="71">
        <v>6</v>
      </c>
      <c r="BZ33" s="72">
        <v>3</v>
      </c>
      <c r="CA33" s="73">
        <v>3</v>
      </c>
      <c r="CB33" s="74">
        <v>100</v>
      </c>
      <c r="CC33" s="75">
        <v>2.181818181818182</v>
      </c>
      <c r="CD33" s="71">
        <v>2</v>
      </c>
      <c r="CE33" s="72">
        <v>0</v>
      </c>
      <c r="CF33" s="73">
        <v>2</v>
      </c>
      <c r="CG33" s="74" t="s">
        <v>210</v>
      </c>
      <c r="CH33" s="75">
        <v>1.0101010101010102</v>
      </c>
      <c r="CI33" s="71"/>
      <c r="CJ33" s="72"/>
      <c r="CK33" s="73"/>
      <c r="CL33" s="74" t="s">
        <v>211</v>
      </c>
      <c r="CM33" s="75">
        <v>0</v>
      </c>
      <c r="CN33" s="71">
        <v>1</v>
      </c>
      <c r="CO33" s="72">
        <v>0</v>
      </c>
      <c r="CP33" s="73">
        <v>1</v>
      </c>
      <c r="CQ33" s="74" t="s">
        <v>210</v>
      </c>
      <c r="CR33" s="75">
        <v>0.8</v>
      </c>
      <c r="CS33" s="71">
        <f t="shared" si="11"/>
        <v>4</v>
      </c>
      <c r="CT33" s="72">
        <v>1</v>
      </c>
      <c r="CU33" s="73">
        <v>3</v>
      </c>
      <c r="CV33" s="74">
        <f t="shared" si="2"/>
        <v>33.33333333333333</v>
      </c>
      <c r="CW33" s="76">
        <f t="shared" si="3"/>
        <v>5.714285714285714</v>
      </c>
    </row>
    <row r="34" spans="1:101" ht="13.5">
      <c r="A34" s="16" t="s">
        <v>80</v>
      </c>
      <c r="B34" s="71">
        <f t="shared" si="9"/>
        <v>93</v>
      </c>
      <c r="C34" s="72">
        <f t="shared" si="10"/>
        <v>38</v>
      </c>
      <c r="D34" s="73">
        <f t="shared" si="10"/>
        <v>55</v>
      </c>
      <c r="E34" s="74">
        <f t="shared" si="0"/>
        <v>69.0909090909091</v>
      </c>
      <c r="F34" s="75">
        <f t="shared" si="1"/>
        <v>0.29512566641279514</v>
      </c>
      <c r="G34" s="71">
        <v>3</v>
      </c>
      <c r="H34" s="72">
        <v>0</v>
      </c>
      <c r="I34" s="73">
        <v>3</v>
      </c>
      <c r="J34" s="74" t="s">
        <v>210</v>
      </c>
      <c r="K34" s="75">
        <v>0.12062726176115801</v>
      </c>
      <c r="L34" s="71">
        <v>6</v>
      </c>
      <c r="M34" s="72">
        <v>2</v>
      </c>
      <c r="N34" s="73">
        <v>4</v>
      </c>
      <c r="O34" s="74">
        <v>50</v>
      </c>
      <c r="P34" s="75">
        <v>0.42016806722689076</v>
      </c>
      <c r="Q34" s="71">
        <v>3</v>
      </c>
      <c r="R34" s="72">
        <v>1</v>
      </c>
      <c r="S34" s="73">
        <v>2</v>
      </c>
      <c r="T34" s="74">
        <v>50</v>
      </c>
      <c r="U34" s="75">
        <v>0.46875</v>
      </c>
      <c r="V34" s="71">
        <v>5</v>
      </c>
      <c r="W34" s="72">
        <v>2</v>
      </c>
      <c r="X34" s="73">
        <v>3</v>
      </c>
      <c r="Y34" s="74">
        <v>66.66666666666666</v>
      </c>
      <c r="Z34" s="75">
        <v>0.3362474781439139</v>
      </c>
      <c r="AA34" s="71">
        <v>25</v>
      </c>
      <c r="AB34" s="72">
        <v>9</v>
      </c>
      <c r="AC34" s="73">
        <v>16</v>
      </c>
      <c r="AD34" s="74">
        <v>56.25</v>
      </c>
      <c r="AE34" s="75">
        <v>0.45306270387821673</v>
      </c>
      <c r="AF34" s="71">
        <v>12</v>
      </c>
      <c r="AG34" s="72">
        <v>5</v>
      </c>
      <c r="AH34" s="73">
        <v>7</v>
      </c>
      <c r="AI34" s="74">
        <v>71.42857142857143</v>
      </c>
      <c r="AJ34" s="75">
        <v>0.1892147587511826</v>
      </c>
      <c r="AK34" s="71">
        <v>12</v>
      </c>
      <c r="AL34" s="72">
        <v>4</v>
      </c>
      <c r="AM34" s="73">
        <v>8</v>
      </c>
      <c r="AN34" s="74">
        <v>50</v>
      </c>
      <c r="AO34" s="75">
        <v>0.2677973666592279</v>
      </c>
      <c r="AP34" s="71">
        <v>4</v>
      </c>
      <c r="AQ34" s="72">
        <v>2</v>
      </c>
      <c r="AR34" s="73">
        <v>2</v>
      </c>
      <c r="AS34" s="74">
        <v>100</v>
      </c>
      <c r="AT34" s="75">
        <v>0.17174753112924002</v>
      </c>
      <c r="AU34" s="71">
        <v>5</v>
      </c>
      <c r="AV34" s="72">
        <v>0</v>
      </c>
      <c r="AW34" s="73">
        <v>5</v>
      </c>
      <c r="AX34" s="74" t="s">
        <v>210</v>
      </c>
      <c r="AY34" s="75">
        <v>0.33557046979865773</v>
      </c>
      <c r="AZ34" s="71">
        <v>2</v>
      </c>
      <c r="BA34" s="72">
        <v>2</v>
      </c>
      <c r="BB34" s="73">
        <v>0</v>
      </c>
      <c r="BC34" s="74" t="s">
        <v>211</v>
      </c>
      <c r="BD34" s="75">
        <v>0.16194331983805668</v>
      </c>
      <c r="BE34" s="71">
        <v>3</v>
      </c>
      <c r="BF34" s="72">
        <v>2</v>
      </c>
      <c r="BG34" s="73">
        <v>1</v>
      </c>
      <c r="BH34" s="74">
        <v>200</v>
      </c>
      <c r="BI34" s="75">
        <v>0.2407704654895666</v>
      </c>
      <c r="BJ34" s="71">
        <v>1</v>
      </c>
      <c r="BK34" s="72">
        <v>1</v>
      </c>
      <c r="BL34" s="73">
        <v>0</v>
      </c>
      <c r="BM34" s="74" t="s">
        <v>211</v>
      </c>
      <c r="BN34" s="75">
        <v>0.0999000999000999</v>
      </c>
      <c r="BO34" s="71">
        <v>2</v>
      </c>
      <c r="BP34" s="72">
        <v>2</v>
      </c>
      <c r="BQ34" s="73">
        <v>0</v>
      </c>
      <c r="BR34" s="74" t="s">
        <v>211</v>
      </c>
      <c r="BS34" s="75">
        <v>0.34602076124567477</v>
      </c>
      <c r="BT34" s="71">
        <v>5</v>
      </c>
      <c r="BU34" s="72">
        <v>3</v>
      </c>
      <c r="BV34" s="73">
        <v>2</v>
      </c>
      <c r="BW34" s="74">
        <v>150</v>
      </c>
      <c r="BX34" s="75">
        <v>1.2077294685990339</v>
      </c>
      <c r="BY34" s="71">
        <v>4</v>
      </c>
      <c r="BZ34" s="72">
        <v>2</v>
      </c>
      <c r="CA34" s="73">
        <v>2</v>
      </c>
      <c r="CB34" s="74">
        <v>100</v>
      </c>
      <c r="CC34" s="75">
        <v>1.4545454545454546</v>
      </c>
      <c r="CD34" s="71">
        <v>1</v>
      </c>
      <c r="CE34" s="72">
        <v>1</v>
      </c>
      <c r="CF34" s="73">
        <v>0</v>
      </c>
      <c r="CG34" s="74" t="s">
        <v>211</v>
      </c>
      <c r="CH34" s="75">
        <v>0.5050505050505051</v>
      </c>
      <c r="CI34" s="71"/>
      <c r="CJ34" s="72"/>
      <c r="CK34" s="73"/>
      <c r="CL34" s="74" t="s">
        <v>211</v>
      </c>
      <c r="CM34" s="75">
        <v>0</v>
      </c>
      <c r="CN34" s="71"/>
      <c r="CO34" s="72"/>
      <c r="CP34" s="73"/>
      <c r="CQ34" s="74" t="s">
        <v>211</v>
      </c>
      <c r="CR34" s="75">
        <v>0</v>
      </c>
      <c r="CS34" s="71">
        <f t="shared" si="11"/>
        <v>0</v>
      </c>
      <c r="CT34" s="72"/>
      <c r="CU34" s="73"/>
      <c r="CV34" s="74" t="str">
        <f t="shared" si="2"/>
        <v>***</v>
      </c>
      <c r="CW34" s="76">
        <f t="shared" si="3"/>
        <v>0</v>
      </c>
    </row>
    <row r="35" spans="1:101" ht="13.5">
      <c r="A35" s="16" t="s">
        <v>81</v>
      </c>
      <c r="B35" s="71">
        <f t="shared" si="9"/>
        <v>149</v>
      </c>
      <c r="C35" s="72">
        <f t="shared" si="10"/>
        <v>74</v>
      </c>
      <c r="D35" s="73">
        <f t="shared" si="10"/>
        <v>75</v>
      </c>
      <c r="E35" s="74">
        <f t="shared" si="0"/>
        <v>98.66666666666667</v>
      </c>
      <c r="F35" s="75">
        <f t="shared" si="1"/>
        <v>0.4728357451129728</v>
      </c>
      <c r="G35" s="71">
        <v>10</v>
      </c>
      <c r="H35" s="72">
        <v>4</v>
      </c>
      <c r="I35" s="73">
        <v>6</v>
      </c>
      <c r="J35" s="74">
        <v>66.66666666666666</v>
      </c>
      <c r="K35" s="75">
        <v>0.4020908725371934</v>
      </c>
      <c r="L35" s="71">
        <v>8</v>
      </c>
      <c r="M35" s="72">
        <v>1</v>
      </c>
      <c r="N35" s="73">
        <v>7</v>
      </c>
      <c r="O35" s="74">
        <v>14.285714285714285</v>
      </c>
      <c r="P35" s="75">
        <v>0.5602240896358543</v>
      </c>
      <c r="Q35" s="71">
        <v>6</v>
      </c>
      <c r="R35" s="72">
        <v>4</v>
      </c>
      <c r="S35" s="73">
        <v>2</v>
      </c>
      <c r="T35" s="74">
        <v>200</v>
      </c>
      <c r="U35" s="75">
        <v>0.9375</v>
      </c>
      <c r="V35" s="71">
        <v>11</v>
      </c>
      <c r="W35" s="72">
        <v>5</v>
      </c>
      <c r="X35" s="73">
        <v>6</v>
      </c>
      <c r="Y35" s="74">
        <v>83.33333333333334</v>
      </c>
      <c r="Z35" s="75">
        <v>0.7397444519166106</v>
      </c>
      <c r="AA35" s="71">
        <v>34</v>
      </c>
      <c r="AB35" s="72">
        <v>22</v>
      </c>
      <c r="AC35" s="73">
        <v>12</v>
      </c>
      <c r="AD35" s="74">
        <v>183.33333333333331</v>
      </c>
      <c r="AE35" s="75">
        <v>0.6161652772743748</v>
      </c>
      <c r="AF35" s="71">
        <v>24</v>
      </c>
      <c r="AG35" s="72">
        <v>11</v>
      </c>
      <c r="AH35" s="73">
        <v>13</v>
      </c>
      <c r="AI35" s="74">
        <v>84.61538461538461</v>
      </c>
      <c r="AJ35" s="75">
        <v>0.3784295175023652</v>
      </c>
      <c r="AK35" s="71">
        <v>15</v>
      </c>
      <c r="AL35" s="72">
        <v>5</v>
      </c>
      <c r="AM35" s="73">
        <v>10</v>
      </c>
      <c r="AN35" s="74">
        <v>50</v>
      </c>
      <c r="AO35" s="75">
        <v>0.3347467083240348</v>
      </c>
      <c r="AP35" s="71">
        <v>7</v>
      </c>
      <c r="AQ35" s="72">
        <v>4</v>
      </c>
      <c r="AR35" s="73">
        <v>3</v>
      </c>
      <c r="AS35" s="74">
        <v>133.33333333333331</v>
      </c>
      <c r="AT35" s="75">
        <v>0.30055817947617003</v>
      </c>
      <c r="AU35" s="71">
        <v>10</v>
      </c>
      <c r="AV35" s="72">
        <v>3</v>
      </c>
      <c r="AW35" s="73">
        <v>7</v>
      </c>
      <c r="AX35" s="74">
        <v>42.857142857142854</v>
      </c>
      <c r="AY35" s="75">
        <v>0.6711409395973155</v>
      </c>
      <c r="AZ35" s="71">
        <v>4</v>
      </c>
      <c r="BA35" s="72">
        <v>4</v>
      </c>
      <c r="BB35" s="73">
        <v>0</v>
      </c>
      <c r="BC35" s="74" t="s">
        <v>211</v>
      </c>
      <c r="BD35" s="75">
        <v>0.32388663967611336</v>
      </c>
      <c r="BE35" s="71">
        <v>5</v>
      </c>
      <c r="BF35" s="72">
        <v>3</v>
      </c>
      <c r="BG35" s="73">
        <v>2</v>
      </c>
      <c r="BH35" s="74">
        <v>150</v>
      </c>
      <c r="BI35" s="75">
        <v>0.40128410914927765</v>
      </c>
      <c r="BJ35" s="71">
        <v>1</v>
      </c>
      <c r="BK35" s="72">
        <v>0</v>
      </c>
      <c r="BL35" s="73">
        <v>1</v>
      </c>
      <c r="BM35" s="74" t="s">
        <v>210</v>
      </c>
      <c r="BN35" s="75">
        <v>0.0999000999000999</v>
      </c>
      <c r="BO35" s="71">
        <v>3</v>
      </c>
      <c r="BP35" s="72">
        <v>2</v>
      </c>
      <c r="BQ35" s="73">
        <v>1</v>
      </c>
      <c r="BR35" s="74">
        <v>200</v>
      </c>
      <c r="BS35" s="75">
        <v>0.5190311418685121</v>
      </c>
      <c r="BT35" s="71">
        <v>4</v>
      </c>
      <c r="BU35" s="72">
        <v>3</v>
      </c>
      <c r="BV35" s="73">
        <v>1</v>
      </c>
      <c r="BW35" s="74">
        <v>300</v>
      </c>
      <c r="BX35" s="75">
        <v>0.966183574879227</v>
      </c>
      <c r="BY35" s="71">
        <v>3</v>
      </c>
      <c r="BZ35" s="72">
        <v>1</v>
      </c>
      <c r="CA35" s="73">
        <v>2</v>
      </c>
      <c r="CB35" s="74">
        <v>50</v>
      </c>
      <c r="CC35" s="75">
        <v>1.090909090909091</v>
      </c>
      <c r="CD35" s="71">
        <v>2</v>
      </c>
      <c r="CE35" s="72">
        <v>1</v>
      </c>
      <c r="CF35" s="73">
        <v>1</v>
      </c>
      <c r="CG35" s="74">
        <v>100</v>
      </c>
      <c r="CH35" s="75">
        <v>1.0101010101010102</v>
      </c>
      <c r="CI35" s="71">
        <v>1</v>
      </c>
      <c r="CJ35" s="72">
        <v>1</v>
      </c>
      <c r="CK35" s="73">
        <v>0</v>
      </c>
      <c r="CL35" s="74" t="s">
        <v>211</v>
      </c>
      <c r="CM35" s="75">
        <v>0.5988023952095809</v>
      </c>
      <c r="CN35" s="71"/>
      <c r="CO35" s="72"/>
      <c r="CP35" s="73"/>
      <c r="CQ35" s="74" t="s">
        <v>211</v>
      </c>
      <c r="CR35" s="75">
        <v>0</v>
      </c>
      <c r="CS35" s="71">
        <f t="shared" si="11"/>
        <v>1</v>
      </c>
      <c r="CT35" s="72"/>
      <c r="CU35" s="73">
        <v>1</v>
      </c>
      <c r="CV35" s="74">
        <f t="shared" si="2"/>
        <v>0</v>
      </c>
      <c r="CW35" s="76">
        <f t="shared" si="3"/>
        <v>1.4285714285714286</v>
      </c>
    </row>
    <row r="36" spans="1:101" ht="13.5">
      <c r="A36" s="25" t="s">
        <v>82</v>
      </c>
      <c r="B36" s="65">
        <f>SUM(B37:B43)</f>
        <v>5361</v>
      </c>
      <c r="C36" s="66">
        <f>SUM(C37:C43)</f>
        <v>2707</v>
      </c>
      <c r="D36" s="67">
        <f>SUM(D37:D43)</f>
        <v>2654</v>
      </c>
      <c r="E36" s="68">
        <f t="shared" si="0"/>
        <v>101.99698568198944</v>
      </c>
      <c r="F36" s="69">
        <f t="shared" si="1"/>
        <v>17.012566641279513</v>
      </c>
      <c r="G36" s="65">
        <f>SUM(G37:G43)</f>
        <v>453</v>
      </c>
      <c r="H36" s="66">
        <f>SUM(H37:H43)</f>
        <v>241</v>
      </c>
      <c r="I36" s="67">
        <f>SUM(I37:I43)</f>
        <v>212</v>
      </c>
      <c r="J36" s="68">
        <f>IF(ISERROR(H36/I36),"***",H36/I36*100)</f>
        <v>113.67924528301887</v>
      </c>
      <c r="K36" s="69">
        <f>G36/$G$7*100</f>
        <v>18.21471652593486</v>
      </c>
      <c r="L36" s="65">
        <f>SUM(L37:L43)</f>
        <v>231</v>
      </c>
      <c r="M36" s="66">
        <f>SUM(M37:M43)</f>
        <v>120</v>
      </c>
      <c r="N36" s="67">
        <f>SUM(N37:N43)</f>
        <v>111</v>
      </c>
      <c r="O36" s="68">
        <f>IF(ISERROR(M36/N36),"***",M36/N36*100)</f>
        <v>108.10810810810811</v>
      </c>
      <c r="P36" s="69">
        <f>L36/$L$7*100</f>
        <v>16.176470588235293</v>
      </c>
      <c r="Q36" s="65">
        <f>SUM(Q37:Q43)</f>
        <v>117</v>
      </c>
      <c r="R36" s="66">
        <f>SUM(R37:R43)</f>
        <v>57</v>
      </c>
      <c r="S36" s="67">
        <f>SUM(S37:S43)</f>
        <v>60</v>
      </c>
      <c r="T36" s="68">
        <f>IF(ISERROR(R36/S36),"***",R36/S36*100)</f>
        <v>95</v>
      </c>
      <c r="U36" s="69">
        <f>Q36/$Q$7*100</f>
        <v>18.28125</v>
      </c>
      <c r="V36" s="65">
        <f>SUM(V37:V43)</f>
        <v>192</v>
      </c>
      <c r="W36" s="66">
        <f>SUM(W37:W43)</f>
        <v>101</v>
      </c>
      <c r="X36" s="67">
        <f>SUM(X37:X43)</f>
        <v>91</v>
      </c>
      <c r="Y36" s="68">
        <f>IF(ISERROR(W36/X36),"***",W36/X36*100)</f>
        <v>110.98901098901099</v>
      </c>
      <c r="Z36" s="69">
        <f>V36/$V$7*100</f>
        <v>12.911903160726295</v>
      </c>
      <c r="AA36" s="65">
        <f>SUM(AA37:AA43)</f>
        <v>885</v>
      </c>
      <c r="AB36" s="66">
        <f>SUM(AB37:AB43)</f>
        <v>406</v>
      </c>
      <c r="AC36" s="67">
        <f>SUM(AC37:AC43)</f>
        <v>479</v>
      </c>
      <c r="AD36" s="68">
        <f>IF(ISERROR(AB36/AC36),"***",AB36/AC36*100)</f>
        <v>84.75991649269311</v>
      </c>
      <c r="AE36" s="69">
        <f>AA36/$AA$7*100</f>
        <v>16.038419717288875</v>
      </c>
      <c r="AF36" s="65">
        <f>SUM(AF37:AF43)</f>
        <v>1182</v>
      </c>
      <c r="AG36" s="66">
        <f>SUM(AG37:AG43)</f>
        <v>543</v>
      </c>
      <c r="AH36" s="67">
        <f>SUM(AH37:AH43)</f>
        <v>639</v>
      </c>
      <c r="AI36" s="68">
        <f>IF(ISERROR(AG36/AH36),"***",AG36/AH36*100)</f>
        <v>84.97652582159625</v>
      </c>
      <c r="AJ36" s="69">
        <f>AF36/$AF$7*100</f>
        <v>18.637653736991485</v>
      </c>
      <c r="AK36" s="65">
        <f>SUM(AK37:AK43)</f>
        <v>834</v>
      </c>
      <c r="AL36" s="66">
        <f>SUM(AL37:AL43)</f>
        <v>419</v>
      </c>
      <c r="AM36" s="67">
        <f>SUM(AM37:AM43)</f>
        <v>415</v>
      </c>
      <c r="AN36" s="68">
        <f>IF(ISERROR(AL36/AM36),"***",AL36/AM36*100)</f>
        <v>100.96385542168676</v>
      </c>
      <c r="AO36" s="69">
        <f>AK36/$AK$7*100</f>
        <v>18.611916982816336</v>
      </c>
      <c r="AP36" s="65">
        <f>SUM(AP37:AP43)</f>
        <v>362</v>
      </c>
      <c r="AQ36" s="66">
        <f>SUM(AQ37:AQ43)</f>
        <v>205</v>
      </c>
      <c r="AR36" s="67">
        <f>SUM(AR37:AR43)</f>
        <v>157</v>
      </c>
      <c r="AS36" s="68">
        <f>IF(ISERROR(AQ36/AR36),"***",AQ36/AR36*100)</f>
        <v>130.5732484076433</v>
      </c>
      <c r="AT36" s="69">
        <f>AP36/$AP$7*100</f>
        <v>15.543151567196222</v>
      </c>
      <c r="AU36" s="65">
        <f>SUM(AU37:AU43)</f>
        <v>221</v>
      </c>
      <c r="AV36" s="66">
        <f>SUM(AV37:AV43)</f>
        <v>133</v>
      </c>
      <c r="AW36" s="67">
        <f>SUM(AW37:AW43)</f>
        <v>88</v>
      </c>
      <c r="AX36" s="68">
        <f>IF(ISERROR(AV36/AW36),"***",AV36/AW36*100)</f>
        <v>151.13636363636365</v>
      </c>
      <c r="AY36" s="69">
        <f>AU36/$AU$7*100</f>
        <v>14.832214765100671</v>
      </c>
      <c r="AZ36" s="65">
        <f>SUM(AZ37:AZ43)</f>
        <v>186</v>
      </c>
      <c r="BA36" s="66">
        <f>SUM(BA37:BA43)</f>
        <v>118</v>
      </c>
      <c r="BB36" s="67">
        <f>SUM(BB37:BB43)</f>
        <v>68</v>
      </c>
      <c r="BC36" s="68">
        <f>IF(ISERROR(BA36/BB36),"***",BA36/BB36*100)</f>
        <v>173.52941176470588</v>
      </c>
      <c r="BD36" s="69">
        <f>AZ36/$AZ$7*100</f>
        <v>15.060728744939272</v>
      </c>
      <c r="BE36" s="65">
        <f>SUM(BE37:BE43)</f>
        <v>226</v>
      </c>
      <c r="BF36" s="66">
        <f>SUM(BF37:BF43)</f>
        <v>127</v>
      </c>
      <c r="BG36" s="67">
        <f>SUM(BG37:BG43)</f>
        <v>99</v>
      </c>
      <c r="BH36" s="68">
        <f>IF(ISERROR(BF36/BG36),"***",BF36/BG36*100)</f>
        <v>128.2828282828283</v>
      </c>
      <c r="BI36" s="69">
        <f>BE36/$BE$7*100</f>
        <v>18.138041733547354</v>
      </c>
      <c r="BJ36" s="65">
        <f>SUM(BJ37:BJ43)</f>
        <v>167</v>
      </c>
      <c r="BK36" s="66">
        <f>SUM(BK37:BK43)</f>
        <v>98</v>
      </c>
      <c r="BL36" s="67">
        <f>SUM(BL37:BL43)</f>
        <v>69</v>
      </c>
      <c r="BM36" s="68">
        <f>IF(ISERROR(BK36/BL36),"***",BK36/BL36*100)</f>
        <v>142.02898550724638</v>
      </c>
      <c r="BN36" s="69">
        <f>BJ36/$BJ$7*100</f>
        <v>16.683316683316683</v>
      </c>
      <c r="BO36" s="65">
        <f>SUM(BO37:BO43)</f>
        <v>108</v>
      </c>
      <c r="BP36" s="66">
        <f>SUM(BP37:BP43)</f>
        <v>59</v>
      </c>
      <c r="BQ36" s="67">
        <f>SUM(BQ37:BQ43)</f>
        <v>49</v>
      </c>
      <c r="BR36" s="68">
        <f>IF(ISERROR(BP36/BQ36),"***",BP36/BQ36*100)</f>
        <v>120.40816326530613</v>
      </c>
      <c r="BS36" s="69">
        <f>BO36/$BO$7*100</f>
        <v>18.685121107266436</v>
      </c>
      <c r="BT36" s="65">
        <f>SUM(BT37:BT43)</f>
        <v>73</v>
      </c>
      <c r="BU36" s="66">
        <f>SUM(BU37:BU43)</f>
        <v>38</v>
      </c>
      <c r="BV36" s="67">
        <f>SUM(BV37:BV43)</f>
        <v>35</v>
      </c>
      <c r="BW36" s="68">
        <f>IF(ISERROR(BU36/BV36),"***",BU36/BV36*100)</f>
        <v>108.57142857142857</v>
      </c>
      <c r="BX36" s="69">
        <f>BT36/$BT$7*100</f>
        <v>17.632850241545896</v>
      </c>
      <c r="BY36" s="65">
        <f>SUM(BY37:BY43)</f>
        <v>40</v>
      </c>
      <c r="BZ36" s="66">
        <f>SUM(BZ37:BZ43)</f>
        <v>18</v>
      </c>
      <c r="CA36" s="67">
        <f>SUM(CA37:CA43)</f>
        <v>22</v>
      </c>
      <c r="CB36" s="68">
        <f>IF(ISERROR(BZ36/CA36),"***",BZ36/CA36*100)</f>
        <v>81.81818181818183</v>
      </c>
      <c r="CC36" s="69">
        <f>BY36/$BY$7*100</f>
        <v>14.545454545454545</v>
      </c>
      <c r="CD36" s="65">
        <f>SUM(CD37:CD43)</f>
        <v>25</v>
      </c>
      <c r="CE36" s="66">
        <f>SUM(CE37:CE43)</f>
        <v>11</v>
      </c>
      <c r="CF36" s="67">
        <f>SUM(CF37:CF43)</f>
        <v>14</v>
      </c>
      <c r="CG36" s="68">
        <f>IF(ISERROR(CE36/CF36),"***",CE36/CF36*100)</f>
        <v>78.57142857142857</v>
      </c>
      <c r="CH36" s="69">
        <f>CD36/$CD$7*100</f>
        <v>12.626262626262626</v>
      </c>
      <c r="CI36" s="65">
        <f>SUM(CI37:CI43)</f>
        <v>30</v>
      </c>
      <c r="CJ36" s="66">
        <f>SUM(CJ37:CJ43)</f>
        <v>7</v>
      </c>
      <c r="CK36" s="67">
        <f>SUM(CK37:CK43)</f>
        <v>23</v>
      </c>
      <c r="CL36" s="68">
        <f>IF(ISERROR(CJ36/CK36),"***",CJ36/CK36*100)</f>
        <v>30.434782608695656</v>
      </c>
      <c r="CM36" s="69">
        <f>CI36/$CI$7*100</f>
        <v>17.964071856287426</v>
      </c>
      <c r="CN36" s="65">
        <f>SUM(CN37:CN43)</f>
        <v>17</v>
      </c>
      <c r="CO36" s="66">
        <f>SUM(CO37:CO43)</f>
        <v>3</v>
      </c>
      <c r="CP36" s="67">
        <f>SUM(CP37:CP43)</f>
        <v>14</v>
      </c>
      <c r="CQ36" s="68">
        <f>IF(ISERROR(CO36/CP36),"***",CO36/CP36*100)</f>
        <v>21.428571428571427</v>
      </c>
      <c r="CR36" s="69">
        <f>CN36/$CN$7*100</f>
        <v>13.600000000000001</v>
      </c>
      <c r="CS36" s="65">
        <f>SUM(CS37:CS43)</f>
        <v>12</v>
      </c>
      <c r="CT36" s="66">
        <f>SUM(CT37:CT43)</f>
        <v>3</v>
      </c>
      <c r="CU36" s="67">
        <f>SUM(CU37:CU43)</f>
        <v>9</v>
      </c>
      <c r="CV36" s="68">
        <f t="shared" si="2"/>
        <v>33.33333333333333</v>
      </c>
      <c r="CW36" s="70">
        <f t="shared" si="3"/>
        <v>17.142857142857142</v>
      </c>
    </row>
    <row r="37" spans="1:101" ht="13.5">
      <c r="A37" s="16" t="s">
        <v>83</v>
      </c>
      <c r="B37" s="71">
        <f aca="true" t="shared" si="12" ref="B37:B43">SUM(C37:D37)</f>
        <v>1048</v>
      </c>
      <c r="C37" s="72">
        <f aca="true" t="shared" si="13" ref="C37:D43">H37+M37+R37+W37+AB37+AG37+AL37+AQ37+AV37+BA37+BF37+BK37+BP37+BU37+BZ37+CE37+CJ37+CO37+CT37</f>
        <v>621</v>
      </c>
      <c r="D37" s="73">
        <f t="shared" si="13"/>
        <v>427</v>
      </c>
      <c r="E37" s="74">
        <f t="shared" si="0"/>
        <v>145.43325526932085</v>
      </c>
      <c r="F37" s="75">
        <f t="shared" si="1"/>
        <v>3.3257171871033253</v>
      </c>
      <c r="G37" s="71">
        <v>77</v>
      </c>
      <c r="H37" s="72">
        <v>38</v>
      </c>
      <c r="I37" s="73">
        <v>39</v>
      </c>
      <c r="J37" s="74">
        <v>97.43589743589743</v>
      </c>
      <c r="K37" s="75">
        <v>3.096099718536389</v>
      </c>
      <c r="L37" s="71">
        <v>44</v>
      </c>
      <c r="M37" s="72">
        <v>24</v>
      </c>
      <c r="N37" s="73">
        <v>20</v>
      </c>
      <c r="O37" s="74">
        <v>120</v>
      </c>
      <c r="P37" s="75">
        <v>3.081232492997199</v>
      </c>
      <c r="Q37" s="71">
        <v>19</v>
      </c>
      <c r="R37" s="72">
        <v>8</v>
      </c>
      <c r="S37" s="73">
        <v>11</v>
      </c>
      <c r="T37" s="74">
        <v>72.72727272727273</v>
      </c>
      <c r="U37" s="75">
        <v>2.96875</v>
      </c>
      <c r="V37" s="71">
        <v>38</v>
      </c>
      <c r="W37" s="72">
        <v>20</v>
      </c>
      <c r="X37" s="73">
        <v>18</v>
      </c>
      <c r="Y37" s="74">
        <v>111.11111111111111</v>
      </c>
      <c r="Z37" s="75">
        <v>2.555480833893746</v>
      </c>
      <c r="AA37" s="71">
        <v>216</v>
      </c>
      <c r="AB37" s="72">
        <v>139</v>
      </c>
      <c r="AC37" s="73">
        <v>77</v>
      </c>
      <c r="AD37" s="74">
        <v>180.5194805194805</v>
      </c>
      <c r="AE37" s="75">
        <v>3.9144617615077926</v>
      </c>
      <c r="AF37" s="71">
        <v>231</v>
      </c>
      <c r="AG37" s="72">
        <v>122</v>
      </c>
      <c r="AH37" s="73">
        <v>109</v>
      </c>
      <c r="AI37" s="74">
        <v>111.92660550458714</v>
      </c>
      <c r="AJ37" s="75">
        <v>3.642384105960265</v>
      </c>
      <c r="AK37" s="71">
        <v>139</v>
      </c>
      <c r="AL37" s="72">
        <v>87</v>
      </c>
      <c r="AM37" s="73">
        <v>52</v>
      </c>
      <c r="AN37" s="74">
        <v>167.30769230769232</v>
      </c>
      <c r="AO37" s="75">
        <v>3.1019861638027226</v>
      </c>
      <c r="AP37" s="71">
        <v>72</v>
      </c>
      <c r="AQ37" s="72">
        <v>48</v>
      </c>
      <c r="AR37" s="73">
        <v>24</v>
      </c>
      <c r="AS37" s="74">
        <v>200</v>
      </c>
      <c r="AT37" s="75">
        <v>3.0914555603263203</v>
      </c>
      <c r="AU37" s="71">
        <v>47</v>
      </c>
      <c r="AV37" s="72">
        <v>30</v>
      </c>
      <c r="AW37" s="73">
        <v>17</v>
      </c>
      <c r="AX37" s="74">
        <v>176.47058823529412</v>
      </c>
      <c r="AY37" s="75">
        <v>3.1543624161073827</v>
      </c>
      <c r="AZ37" s="71">
        <v>40</v>
      </c>
      <c r="BA37" s="72">
        <v>28</v>
      </c>
      <c r="BB37" s="73">
        <v>12</v>
      </c>
      <c r="BC37" s="74">
        <v>233.33333333333334</v>
      </c>
      <c r="BD37" s="75">
        <v>3.2388663967611335</v>
      </c>
      <c r="BE37" s="71">
        <v>40</v>
      </c>
      <c r="BF37" s="72">
        <v>28</v>
      </c>
      <c r="BG37" s="73">
        <v>12</v>
      </c>
      <c r="BH37" s="74">
        <v>233.33333333333334</v>
      </c>
      <c r="BI37" s="75">
        <v>3.210272873194221</v>
      </c>
      <c r="BJ37" s="71">
        <v>37</v>
      </c>
      <c r="BK37" s="72">
        <v>26</v>
      </c>
      <c r="BL37" s="73">
        <v>11</v>
      </c>
      <c r="BM37" s="74">
        <v>236.36363636363637</v>
      </c>
      <c r="BN37" s="75">
        <v>3.696303696303696</v>
      </c>
      <c r="BO37" s="71">
        <v>13</v>
      </c>
      <c r="BP37" s="72">
        <v>8</v>
      </c>
      <c r="BQ37" s="73">
        <v>5</v>
      </c>
      <c r="BR37" s="74">
        <v>160</v>
      </c>
      <c r="BS37" s="75">
        <v>2.249134948096886</v>
      </c>
      <c r="BT37" s="71">
        <v>5</v>
      </c>
      <c r="BU37" s="72">
        <v>2</v>
      </c>
      <c r="BV37" s="73">
        <v>3</v>
      </c>
      <c r="BW37" s="74">
        <v>66.66666666666666</v>
      </c>
      <c r="BX37" s="75">
        <v>1.2077294685990339</v>
      </c>
      <c r="BY37" s="71">
        <v>10</v>
      </c>
      <c r="BZ37" s="72">
        <v>6</v>
      </c>
      <c r="CA37" s="73">
        <v>4</v>
      </c>
      <c r="CB37" s="74">
        <v>150</v>
      </c>
      <c r="CC37" s="75">
        <v>3.6363636363636362</v>
      </c>
      <c r="CD37" s="71">
        <v>3</v>
      </c>
      <c r="CE37" s="72">
        <v>2</v>
      </c>
      <c r="CF37" s="73">
        <v>1</v>
      </c>
      <c r="CG37" s="74">
        <v>200</v>
      </c>
      <c r="CH37" s="75">
        <v>1.5151515151515151</v>
      </c>
      <c r="CI37" s="71">
        <v>7</v>
      </c>
      <c r="CJ37" s="72">
        <v>2</v>
      </c>
      <c r="CK37" s="73">
        <v>5</v>
      </c>
      <c r="CL37" s="74">
        <v>40</v>
      </c>
      <c r="CM37" s="75">
        <v>4.191616766467066</v>
      </c>
      <c r="CN37" s="71">
        <v>5</v>
      </c>
      <c r="CO37" s="72">
        <v>1</v>
      </c>
      <c r="CP37" s="73">
        <v>4</v>
      </c>
      <c r="CQ37" s="74">
        <v>25</v>
      </c>
      <c r="CR37" s="75">
        <v>4</v>
      </c>
      <c r="CS37" s="71">
        <f aca="true" t="shared" si="14" ref="CS37:CS43">SUM(CT37:CU37)</f>
        <v>5</v>
      </c>
      <c r="CT37" s="72">
        <v>2</v>
      </c>
      <c r="CU37" s="73">
        <v>3</v>
      </c>
      <c r="CV37" s="74">
        <f t="shared" si="2"/>
        <v>66.66666666666666</v>
      </c>
      <c r="CW37" s="76">
        <f t="shared" si="3"/>
        <v>7.142857142857142</v>
      </c>
    </row>
    <row r="38" spans="1:101" ht="13.5">
      <c r="A38" s="16" t="s">
        <v>84</v>
      </c>
      <c r="B38" s="71">
        <f t="shared" si="12"/>
        <v>1179</v>
      </c>
      <c r="C38" s="72">
        <f t="shared" si="13"/>
        <v>615</v>
      </c>
      <c r="D38" s="73">
        <f t="shared" si="13"/>
        <v>564</v>
      </c>
      <c r="E38" s="74">
        <f t="shared" si="0"/>
        <v>109.04255319148936</v>
      </c>
      <c r="F38" s="75">
        <f t="shared" si="1"/>
        <v>3.7414318354912415</v>
      </c>
      <c r="G38" s="71">
        <v>111</v>
      </c>
      <c r="H38" s="72">
        <v>55</v>
      </c>
      <c r="I38" s="73">
        <v>56</v>
      </c>
      <c r="J38" s="74">
        <v>98.21428571428571</v>
      </c>
      <c r="K38" s="75">
        <v>4.463208685162847</v>
      </c>
      <c r="L38" s="71">
        <v>50</v>
      </c>
      <c r="M38" s="72">
        <v>24</v>
      </c>
      <c r="N38" s="73">
        <v>26</v>
      </c>
      <c r="O38" s="74">
        <v>92.3076923076923</v>
      </c>
      <c r="P38" s="75">
        <v>3.5014005602240896</v>
      </c>
      <c r="Q38" s="71">
        <v>25</v>
      </c>
      <c r="R38" s="72">
        <v>14</v>
      </c>
      <c r="S38" s="73">
        <v>11</v>
      </c>
      <c r="T38" s="74">
        <v>127.27272727272727</v>
      </c>
      <c r="U38" s="75">
        <v>3.90625</v>
      </c>
      <c r="V38" s="71">
        <v>39</v>
      </c>
      <c r="W38" s="72">
        <v>23</v>
      </c>
      <c r="X38" s="73">
        <v>16</v>
      </c>
      <c r="Y38" s="74">
        <v>143.75</v>
      </c>
      <c r="Z38" s="75">
        <v>2.6227303295225286</v>
      </c>
      <c r="AA38" s="71">
        <v>176</v>
      </c>
      <c r="AB38" s="72">
        <v>88</v>
      </c>
      <c r="AC38" s="73">
        <v>88</v>
      </c>
      <c r="AD38" s="74">
        <v>100</v>
      </c>
      <c r="AE38" s="75">
        <v>3.189561435302646</v>
      </c>
      <c r="AF38" s="71">
        <v>285</v>
      </c>
      <c r="AG38" s="72">
        <v>137</v>
      </c>
      <c r="AH38" s="73">
        <v>148</v>
      </c>
      <c r="AI38" s="74">
        <v>92.56756756756756</v>
      </c>
      <c r="AJ38" s="75">
        <v>4.493850520340587</v>
      </c>
      <c r="AK38" s="71">
        <v>200</v>
      </c>
      <c r="AL38" s="72">
        <v>107</v>
      </c>
      <c r="AM38" s="73">
        <v>93</v>
      </c>
      <c r="AN38" s="74">
        <v>115.05376344086022</v>
      </c>
      <c r="AO38" s="75">
        <v>4.463289444320464</v>
      </c>
      <c r="AP38" s="71">
        <v>87</v>
      </c>
      <c r="AQ38" s="72">
        <v>52</v>
      </c>
      <c r="AR38" s="73">
        <v>35</v>
      </c>
      <c r="AS38" s="74">
        <v>148.57142857142858</v>
      </c>
      <c r="AT38" s="75">
        <v>3.7355088020609704</v>
      </c>
      <c r="AU38" s="71">
        <v>39</v>
      </c>
      <c r="AV38" s="72">
        <v>23</v>
      </c>
      <c r="AW38" s="73">
        <v>16</v>
      </c>
      <c r="AX38" s="74">
        <v>143.75</v>
      </c>
      <c r="AY38" s="75">
        <v>2.61744966442953</v>
      </c>
      <c r="AZ38" s="71">
        <v>47</v>
      </c>
      <c r="BA38" s="72">
        <v>31</v>
      </c>
      <c r="BB38" s="73">
        <v>16</v>
      </c>
      <c r="BC38" s="74">
        <v>193.75</v>
      </c>
      <c r="BD38" s="75">
        <v>3.8056680161943324</v>
      </c>
      <c r="BE38" s="71">
        <v>40</v>
      </c>
      <c r="BF38" s="72">
        <v>25</v>
      </c>
      <c r="BG38" s="73">
        <v>15</v>
      </c>
      <c r="BH38" s="74">
        <v>166.66666666666669</v>
      </c>
      <c r="BI38" s="75">
        <v>3.210272873194221</v>
      </c>
      <c r="BJ38" s="71">
        <v>32</v>
      </c>
      <c r="BK38" s="72">
        <v>15</v>
      </c>
      <c r="BL38" s="73">
        <v>17</v>
      </c>
      <c r="BM38" s="74">
        <v>88.23529411764706</v>
      </c>
      <c r="BN38" s="75">
        <v>3.196803196803197</v>
      </c>
      <c r="BO38" s="71">
        <v>13</v>
      </c>
      <c r="BP38" s="72">
        <v>7</v>
      </c>
      <c r="BQ38" s="73">
        <v>6</v>
      </c>
      <c r="BR38" s="74">
        <v>116.66666666666667</v>
      </c>
      <c r="BS38" s="75">
        <v>2.249134948096886</v>
      </c>
      <c r="BT38" s="71">
        <v>16</v>
      </c>
      <c r="BU38" s="72">
        <v>10</v>
      </c>
      <c r="BV38" s="73">
        <v>6</v>
      </c>
      <c r="BW38" s="74">
        <v>166.66666666666669</v>
      </c>
      <c r="BX38" s="75">
        <v>3.864734299516908</v>
      </c>
      <c r="BY38" s="71">
        <v>7</v>
      </c>
      <c r="BZ38" s="72">
        <v>1</v>
      </c>
      <c r="CA38" s="73">
        <v>6</v>
      </c>
      <c r="CB38" s="74">
        <v>16.666666666666664</v>
      </c>
      <c r="CC38" s="75">
        <v>2.5454545454545454</v>
      </c>
      <c r="CD38" s="71">
        <v>4</v>
      </c>
      <c r="CE38" s="72">
        <v>2</v>
      </c>
      <c r="CF38" s="73">
        <v>2</v>
      </c>
      <c r="CG38" s="74">
        <v>100</v>
      </c>
      <c r="CH38" s="75">
        <v>2.0202020202020203</v>
      </c>
      <c r="CI38" s="71">
        <v>3</v>
      </c>
      <c r="CJ38" s="72">
        <v>1</v>
      </c>
      <c r="CK38" s="73">
        <v>2</v>
      </c>
      <c r="CL38" s="74">
        <v>50</v>
      </c>
      <c r="CM38" s="75">
        <v>1.7964071856287425</v>
      </c>
      <c r="CN38" s="71">
        <v>3</v>
      </c>
      <c r="CO38" s="72">
        <v>0</v>
      </c>
      <c r="CP38" s="73">
        <v>3</v>
      </c>
      <c r="CQ38" s="74" t="s">
        <v>210</v>
      </c>
      <c r="CR38" s="75">
        <v>2.4</v>
      </c>
      <c r="CS38" s="71">
        <f t="shared" si="14"/>
        <v>2</v>
      </c>
      <c r="CT38" s="72"/>
      <c r="CU38" s="73">
        <v>2</v>
      </c>
      <c r="CV38" s="74">
        <f t="shared" si="2"/>
        <v>0</v>
      </c>
      <c r="CW38" s="76">
        <f t="shared" si="3"/>
        <v>2.857142857142857</v>
      </c>
    </row>
    <row r="39" spans="1:101" ht="13.5">
      <c r="A39" s="16" t="s">
        <v>85</v>
      </c>
      <c r="B39" s="71">
        <f t="shared" si="12"/>
        <v>1591</v>
      </c>
      <c r="C39" s="72">
        <f t="shared" si="13"/>
        <v>768</v>
      </c>
      <c r="D39" s="73">
        <f t="shared" si="13"/>
        <v>823</v>
      </c>
      <c r="E39" s="74">
        <f aca="true" t="shared" si="15" ref="E39:E68">IF(ISERROR(C39/D39),"***",C39/D39*100)</f>
        <v>93.31713244228432</v>
      </c>
      <c r="F39" s="75">
        <f aca="true" t="shared" si="16" ref="F39:F68">B39/$B$7*100</f>
        <v>5.048870271642549</v>
      </c>
      <c r="G39" s="71">
        <v>148</v>
      </c>
      <c r="H39" s="72">
        <v>86</v>
      </c>
      <c r="I39" s="73">
        <v>62</v>
      </c>
      <c r="J39" s="74">
        <v>138.70967741935485</v>
      </c>
      <c r="K39" s="75">
        <v>5.950944913550463</v>
      </c>
      <c r="L39" s="71">
        <v>78</v>
      </c>
      <c r="M39" s="72">
        <v>36</v>
      </c>
      <c r="N39" s="73">
        <v>42</v>
      </c>
      <c r="O39" s="74">
        <v>85.71428571428571</v>
      </c>
      <c r="P39" s="75">
        <v>5.46218487394958</v>
      </c>
      <c r="Q39" s="71">
        <v>37</v>
      </c>
      <c r="R39" s="72">
        <v>14</v>
      </c>
      <c r="S39" s="73">
        <v>23</v>
      </c>
      <c r="T39" s="74">
        <v>60.86956521739131</v>
      </c>
      <c r="U39" s="75">
        <v>5.78125</v>
      </c>
      <c r="V39" s="71">
        <v>44</v>
      </c>
      <c r="W39" s="72">
        <v>26</v>
      </c>
      <c r="X39" s="73">
        <v>18</v>
      </c>
      <c r="Y39" s="74">
        <v>144.44444444444443</v>
      </c>
      <c r="Z39" s="75">
        <v>2.9589778076664426</v>
      </c>
      <c r="AA39" s="71">
        <v>244</v>
      </c>
      <c r="AB39" s="72">
        <v>92</v>
      </c>
      <c r="AC39" s="73">
        <v>152</v>
      </c>
      <c r="AD39" s="74">
        <v>60.526315789473685</v>
      </c>
      <c r="AE39" s="75">
        <v>4.421891989851395</v>
      </c>
      <c r="AF39" s="71">
        <v>360</v>
      </c>
      <c r="AG39" s="72">
        <v>162</v>
      </c>
      <c r="AH39" s="73">
        <v>198</v>
      </c>
      <c r="AI39" s="74">
        <v>81.81818181818183</v>
      </c>
      <c r="AJ39" s="75">
        <v>5.676442762535478</v>
      </c>
      <c r="AK39" s="71">
        <v>269</v>
      </c>
      <c r="AL39" s="72">
        <v>125</v>
      </c>
      <c r="AM39" s="73">
        <v>144</v>
      </c>
      <c r="AN39" s="74">
        <v>86.80555555555556</v>
      </c>
      <c r="AO39" s="75">
        <v>6.003124302611025</v>
      </c>
      <c r="AP39" s="71">
        <v>105</v>
      </c>
      <c r="AQ39" s="72">
        <v>59</v>
      </c>
      <c r="AR39" s="73">
        <v>46</v>
      </c>
      <c r="AS39" s="74">
        <v>128.26086956521738</v>
      </c>
      <c r="AT39" s="75">
        <v>4.50837269214255</v>
      </c>
      <c r="AU39" s="71">
        <v>60</v>
      </c>
      <c r="AV39" s="72">
        <v>42</v>
      </c>
      <c r="AW39" s="73">
        <v>18</v>
      </c>
      <c r="AX39" s="74">
        <v>233.33333333333334</v>
      </c>
      <c r="AY39" s="75">
        <v>4.026845637583892</v>
      </c>
      <c r="AZ39" s="71">
        <v>50</v>
      </c>
      <c r="BA39" s="72">
        <v>31</v>
      </c>
      <c r="BB39" s="73">
        <v>19</v>
      </c>
      <c r="BC39" s="74">
        <v>163.1578947368421</v>
      </c>
      <c r="BD39" s="75">
        <v>4.048582995951417</v>
      </c>
      <c r="BE39" s="71">
        <v>73</v>
      </c>
      <c r="BF39" s="72">
        <v>37</v>
      </c>
      <c r="BG39" s="73">
        <v>36</v>
      </c>
      <c r="BH39" s="74">
        <v>102.77777777777777</v>
      </c>
      <c r="BI39" s="75">
        <v>5.858747993579454</v>
      </c>
      <c r="BJ39" s="71">
        <v>37</v>
      </c>
      <c r="BK39" s="72">
        <v>23</v>
      </c>
      <c r="BL39" s="73">
        <v>14</v>
      </c>
      <c r="BM39" s="74">
        <v>164.28571428571428</v>
      </c>
      <c r="BN39" s="75">
        <v>3.696303696303696</v>
      </c>
      <c r="BO39" s="71">
        <v>23</v>
      </c>
      <c r="BP39" s="72">
        <v>11</v>
      </c>
      <c r="BQ39" s="73">
        <v>12</v>
      </c>
      <c r="BR39" s="74">
        <v>91.66666666666666</v>
      </c>
      <c r="BS39" s="75">
        <v>3.9792387543252596</v>
      </c>
      <c r="BT39" s="71">
        <v>20</v>
      </c>
      <c r="BU39" s="72">
        <v>11</v>
      </c>
      <c r="BV39" s="73">
        <v>9</v>
      </c>
      <c r="BW39" s="74">
        <v>122.22222222222223</v>
      </c>
      <c r="BX39" s="75">
        <v>4.830917874396135</v>
      </c>
      <c r="BY39" s="71">
        <v>11</v>
      </c>
      <c r="BZ39" s="72">
        <v>5</v>
      </c>
      <c r="CA39" s="73">
        <v>6</v>
      </c>
      <c r="CB39" s="74">
        <v>83.33333333333334</v>
      </c>
      <c r="CC39" s="75">
        <v>4</v>
      </c>
      <c r="CD39" s="71">
        <v>9</v>
      </c>
      <c r="CE39" s="72">
        <v>2</v>
      </c>
      <c r="CF39" s="73">
        <v>7</v>
      </c>
      <c r="CG39" s="74">
        <v>28.57142857142857</v>
      </c>
      <c r="CH39" s="75">
        <v>4.545454545454546</v>
      </c>
      <c r="CI39" s="71">
        <v>12</v>
      </c>
      <c r="CJ39" s="72">
        <v>3</v>
      </c>
      <c r="CK39" s="73">
        <v>9</v>
      </c>
      <c r="CL39" s="74">
        <v>33.33333333333333</v>
      </c>
      <c r="CM39" s="75">
        <v>7.18562874251497</v>
      </c>
      <c r="CN39" s="71">
        <v>7</v>
      </c>
      <c r="CO39" s="72">
        <v>2</v>
      </c>
      <c r="CP39" s="73">
        <v>5</v>
      </c>
      <c r="CQ39" s="74">
        <v>40</v>
      </c>
      <c r="CR39" s="75">
        <v>5.6</v>
      </c>
      <c r="CS39" s="71">
        <f t="shared" si="14"/>
        <v>4</v>
      </c>
      <c r="CT39" s="72">
        <v>1</v>
      </c>
      <c r="CU39" s="73">
        <v>3</v>
      </c>
      <c r="CV39" s="74">
        <f aca="true" t="shared" si="17" ref="CV39:CV68">IF(ISERROR(CT39/CU39),"***",CT39/CU39*100)</f>
        <v>33.33333333333333</v>
      </c>
      <c r="CW39" s="76">
        <f aca="true" t="shared" si="18" ref="CW39:CW68">CS39/$CS$7*100</f>
        <v>5.714285714285714</v>
      </c>
    </row>
    <row r="40" spans="1:101" ht="13.5">
      <c r="A40" s="16" t="s">
        <v>86</v>
      </c>
      <c r="B40" s="71">
        <f t="shared" si="12"/>
        <v>566</v>
      </c>
      <c r="C40" s="72">
        <f t="shared" si="13"/>
        <v>256</v>
      </c>
      <c r="D40" s="73">
        <f t="shared" si="13"/>
        <v>310</v>
      </c>
      <c r="E40" s="74">
        <f t="shared" si="15"/>
        <v>82.58064516129032</v>
      </c>
      <c r="F40" s="75">
        <f t="shared" si="16"/>
        <v>1.796141152576796</v>
      </c>
      <c r="G40" s="71">
        <v>39</v>
      </c>
      <c r="H40" s="72">
        <v>20</v>
      </c>
      <c r="I40" s="73">
        <v>19</v>
      </c>
      <c r="J40" s="74">
        <v>105.26315789473684</v>
      </c>
      <c r="K40" s="75">
        <v>1.5681544028950543</v>
      </c>
      <c r="L40" s="71">
        <v>23</v>
      </c>
      <c r="M40" s="72">
        <v>15</v>
      </c>
      <c r="N40" s="73">
        <v>8</v>
      </c>
      <c r="O40" s="74">
        <v>187.5</v>
      </c>
      <c r="P40" s="75">
        <v>1.610644257703081</v>
      </c>
      <c r="Q40" s="71">
        <v>13</v>
      </c>
      <c r="R40" s="72">
        <v>8</v>
      </c>
      <c r="S40" s="73">
        <v>5</v>
      </c>
      <c r="T40" s="74">
        <v>160</v>
      </c>
      <c r="U40" s="75">
        <v>2.03125</v>
      </c>
      <c r="V40" s="71">
        <v>32</v>
      </c>
      <c r="W40" s="72">
        <v>20</v>
      </c>
      <c r="X40" s="73">
        <v>12</v>
      </c>
      <c r="Y40" s="74">
        <v>166.66666666666669</v>
      </c>
      <c r="Z40" s="75">
        <v>2.151983860121049</v>
      </c>
      <c r="AA40" s="71">
        <v>89</v>
      </c>
      <c r="AB40" s="72">
        <v>31</v>
      </c>
      <c r="AC40" s="73">
        <v>58</v>
      </c>
      <c r="AD40" s="74">
        <v>53.44827586206896</v>
      </c>
      <c r="AE40" s="75">
        <v>1.6129032258064515</v>
      </c>
      <c r="AF40" s="71">
        <v>111</v>
      </c>
      <c r="AG40" s="72">
        <v>45</v>
      </c>
      <c r="AH40" s="73">
        <v>66</v>
      </c>
      <c r="AI40" s="74">
        <v>68.18181818181817</v>
      </c>
      <c r="AJ40" s="75">
        <v>1.7502365184484387</v>
      </c>
      <c r="AK40" s="71">
        <v>89</v>
      </c>
      <c r="AL40" s="72">
        <v>30</v>
      </c>
      <c r="AM40" s="73">
        <v>59</v>
      </c>
      <c r="AN40" s="74">
        <v>50.847457627118644</v>
      </c>
      <c r="AO40" s="75">
        <v>1.9861638027226065</v>
      </c>
      <c r="AP40" s="71">
        <v>34</v>
      </c>
      <c r="AQ40" s="72">
        <v>17</v>
      </c>
      <c r="AR40" s="73">
        <v>17</v>
      </c>
      <c r="AS40" s="74">
        <v>100</v>
      </c>
      <c r="AT40" s="75">
        <v>1.4598540145985401</v>
      </c>
      <c r="AU40" s="71">
        <v>30</v>
      </c>
      <c r="AV40" s="72">
        <v>14</v>
      </c>
      <c r="AW40" s="73">
        <v>16</v>
      </c>
      <c r="AX40" s="74">
        <v>87.5</v>
      </c>
      <c r="AY40" s="75">
        <v>2.013422818791946</v>
      </c>
      <c r="AZ40" s="71">
        <v>17</v>
      </c>
      <c r="BA40" s="72">
        <v>11</v>
      </c>
      <c r="BB40" s="73">
        <v>6</v>
      </c>
      <c r="BC40" s="74">
        <v>183.33333333333331</v>
      </c>
      <c r="BD40" s="75">
        <v>1.376518218623482</v>
      </c>
      <c r="BE40" s="71">
        <v>17</v>
      </c>
      <c r="BF40" s="72">
        <v>4</v>
      </c>
      <c r="BG40" s="73">
        <v>13</v>
      </c>
      <c r="BH40" s="74">
        <v>30.76923076923077</v>
      </c>
      <c r="BI40" s="75">
        <v>1.3643659711075442</v>
      </c>
      <c r="BJ40" s="71">
        <v>23</v>
      </c>
      <c r="BK40" s="72">
        <v>13</v>
      </c>
      <c r="BL40" s="73">
        <v>10</v>
      </c>
      <c r="BM40" s="74">
        <v>130</v>
      </c>
      <c r="BN40" s="75">
        <v>2.2977022977022976</v>
      </c>
      <c r="BO40" s="71">
        <v>17</v>
      </c>
      <c r="BP40" s="72">
        <v>12</v>
      </c>
      <c r="BQ40" s="73">
        <v>5</v>
      </c>
      <c r="BR40" s="74">
        <v>240</v>
      </c>
      <c r="BS40" s="75">
        <v>2.941176470588235</v>
      </c>
      <c r="BT40" s="71">
        <v>14</v>
      </c>
      <c r="BU40" s="72">
        <v>8</v>
      </c>
      <c r="BV40" s="73">
        <v>6</v>
      </c>
      <c r="BW40" s="74">
        <v>133.33333333333331</v>
      </c>
      <c r="BX40" s="75">
        <v>3.3816425120772946</v>
      </c>
      <c r="BY40" s="71">
        <v>8</v>
      </c>
      <c r="BZ40" s="72">
        <v>4</v>
      </c>
      <c r="CA40" s="73">
        <v>4</v>
      </c>
      <c r="CB40" s="74">
        <v>100</v>
      </c>
      <c r="CC40" s="75">
        <v>2.909090909090909</v>
      </c>
      <c r="CD40" s="71">
        <v>7</v>
      </c>
      <c r="CE40" s="72">
        <v>4</v>
      </c>
      <c r="CF40" s="73">
        <v>3</v>
      </c>
      <c r="CG40" s="74">
        <v>133.33333333333331</v>
      </c>
      <c r="CH40" s="75">
        <v>3.535353535353535</v>
      </c>
      <c r="CI40" s="71">
        <v>3</v>
      </c>
      <c r="CJ40" s="72">
        <v>0</v>
      </c>
      <c r="CK40" s="73">
        <v>3</v>
      </c>
      <c r="CL40" s="74" t="s">
        <v>210</v>
      </c>
      <c r="CM40" s="75">
        <v>1.7964071856287425</v>
      </c>
      <c r="CN40" s="71"/>
      <c r="CO40" s="72"/>
      <c r="CP40" s="73"/>
      <c r="CQ40" s="74" t="s">
        <v>211</v>
      </c>
      <c r="CR40" s="75">
        <v>0</v>
      </c>
      <c r="CS40" s="71">
        <f t="shared" si="14"/>
        <v>0</v>
      </c>
      <c r="CT40" s="72"/>
      <c r="CU40" s="73"/>
      <c r="CV40" s="74" t="str">
        <f t="shared" si="17"/>
        <v>***</v>
      </c>
      <c r="CW40" s="76">
        <f t="shared" si="18"/>
        <v>0</v>
      </c>
    </row>
    <row r="41" spans="1:101" ht="13.5">
      <c r="A41" s="16" t="s">
        <v>87</v>
      </c>
      <c r="B41" s="71">
        <f t="shared" si="12"/>
        <v>447</v>
      </c>
      <c r="C41" s="72">
        <f t="shared" si="13"/>
        <v>201</v>
      </c>
      <c r="D41" s="73">
        <f t="shared" si="13"/>
        <v>246</v>
      </c>
      <c r="E41" s="74">
        <f t="shared" si="15"/>
        <v>81.70731707317073</v>
      </c>
      <c r="F41" s="75">
        <f t="shared" si="16"/>
        <v>1.4185072353389185</v>
      </c>
      <c r="G41" s="71">
        <v>34</v>
      </c>
      <c r="H41" s="72">
        <v>18</v>
      </c>
      <c r="I41" s="73">
        <v>16</v>
      </c>
      <c r="J41" s="74">
        <v>112.5</v>
      </c>
      <c r="K41" s="75">
        <v>1.3671089666264575</v>
      </c>
      <c r="L41" s="71">
        <v>19</v>
      </c>
      <c r="M41" s="72">
        <v>12</v>
      </c>
      <c r="N41" s="73">
        <v>7</v>
      </c>
      <c r="O41" s="74">
        <v>171.42857142857142</v>
      </c>
      <c r="P41" s="75">
        <v>1.330532212885154</v>
      </c>
      <c r="Q41" s="71">
        <v>13</v>
      </c>
      <c r="R41" s="72">
        <v>6</v>
      </c>
      <c r="S41" s="73">
        <v>7</v>
      </c>
      <c r="T41" s="74">
        <v>85.71428571428571</v>
      </c>
      <c r="U41" s="75">
        <v>2.03125</v>
      </c>
      <c r="V41" s="71">
        <v>23</v>
      </c>
      <c r="W41" s="72">
        <v>4</v>
      </c>
      <c r="X41" s="73">
        <v>19</v>
      </c>
      <c r="Y41" s="74">
        <v>21.052631578947366</v>
      </c>
      <c r="Z41" s="75">
        <v>1.546738399462004</v>
      </c>
      <c r="AA41" s="71">
        <v>64</v>
      </c>
      <c r="AB41" s="72">
        <v>22</v>
      </c>
      <c r="AC41" s="73">
        <v>42</v>
      </c>
      <c r="AD41" s="74">
        <v>52.38095238095239</v>
      </c>
      <c r="AE41" s="75">
        <v>1.1598405219282348</v>
      </c>
      <c r="AF41" s="71">
        <v>92</v>
      </c>
      <c r="AG41" s="72">
        <v>35</v>
      </c>
      <c r="AH41" s="73">
        <v>57</v>
      </c>
      <c r="AI41" s="74">
        <v>61.40350877192983</v>
      </c>
      <c r="AJ41" s="75">
        <v>1.4506464837590665</v>
      </c>
      <c r="AK41" s="71">
        <v>68</v>
      </c>
      <c r="AL41" s="72">
        <v>37</v>
      </c>
      <c r="AM41" s="73">
        <v>31</v>
      </c>
      <c r="AN41" s="74">
        <v>119.35483870967742</v>
      </c>
      <c r="AO41" s="75">
        <v>1.517518411068958</v>
      </c>
      <c r="AP41" s="71">
        <v>29</v>
      </c>
      <c r="AQ41" s="72">
        <v>13</v>
      </c>
      <c r="AR41" s="73">
        <v>16</v>
      </c>
      <c r="AS41" s="74">
        <v>81.25</v>
      </c>
      <c r="AT41" s="75">
        <v>1.2451696006869901</v>
      </c>
      <c r="AU41" s="71">
        <v>20</v>
      </c>
      <c r="AV41" s="72">
        <v>10</v>
      </c>
      <c r="AW41" s="73">
        <v>10</v>
      </c>
      <c r="AX41" s="74">
        <v>100</v>
      </c>
      <c r="AY41" s="75">
        <v>1.342281879194631</v>
      </c>
      <c r="AZ41" s="71">
        <v>12</v>
      </c>
      <c r="BA41" s="72">
        <v>7</v>
      </c>
      <c r="BB41" s="73">
        <v>5</v>
      </c>
      <c r="BC41" s="74">
        <v>140</v>
      </c>
      <c r="BD41" s="75">
        <v>0.9716599190283401</v>
      </c>
      <c r="BE41" s="71">
        <v>23</v>
      </c>
      <c r="BF41" s="72">
        <v>13</v>
      </c>
      <c r="BG41" s="73">
        <v>10</v>
      </c>
      <c r="BH41" s="74">
        <v>130</v>
      </c>
      <c r="BI41" s="75">
        <v>1.8459069020866776</v>
      </c>
      <c r="BJ41" s="71">
        <v>15</v>
      </c>
      <c r="BK41" s="72">
        <v>8</v>
      </c>
      <c r="BL41" s="73">
        <v>7</v>
      </c>
      <c r="BM41" s="74">
        <v>114.28571428571428</v>
      </c>
      <c r="BN41" s="75">
        <v>1.4985014985014986</v>
      </c>
      <c r="BO41" s="71">
        <v>23</v>
      </c>
      <c r="BP41" s="72">
        <v>10</v>
      </c>
      <c r="BQ41" s="73">
        <v>13</v>
      </c>
      <c r="BR41" s="74">
        <v>76.92307692307693</v>
      </c>
      <c r="BS41" s="75">
        <v>3.9792387543252596</v>
      </c>
      <c r="BT41" s="71">
        <v>7</v>
      </c>
      <c r="BU41" s="72">
        <v>4</v>
      </c>
      <c r="BV41" s="73">
        <v>3</v>
      </c>
      <c r="BW41" s="74">
        <v>133.33333333333331</v>
      </c>
      <c r="BX41" s="75">
        <v>1.6908212560386473</v>
      </c>
      <c r="BY41" s="71">
        <v>1</v>
      </c>
      <c r="BZ41" s="72">
        <v>1</v>
      </c>
      <c r="CA41" s="73">
        <v>0</v>
      </c>
      <c r="CB41" s="74" t="s">
        <v>211</v>
      </c>
      <c r="CC41" s="75">
        <v>0.36363636363636365</v>
      </c>
      <c r="CD41" s="71">
        <v>1</v>
      </c>
      <c r="CE41" s="72">
        <v>0</v>
      </c>
      <c r="CF41" s="73">
        <v>1</v>
      </c>
      <c r="CG41" s="74" t="s">
        <v>210</v>
      </c>
      <c r="CH41" s="75">
        <v>0.5050505050505051</v>
      </c>
      <c r="CI41" s="71">
        <v>2</v>
      </c>
      <c r="CJ41" s="72">
        <v>1</v>
      </c>
      <c r="CK41" s="73">
        <v>1</v>
      </c>
      <c r="CL41" s="74">
        <v>100</v>
      </c>
      <c r="CM41" s="75">
        <v>1.1976047904191618</v>
      </c>
      <c r="CN41" s="71">
        <v>1</v>
      </c>
      <c r="CO41" s="72">
        <v>0</v>
      </c>
      <c r="CP41" s="73">
        <v>1</v>
      </c>
      <c r="CQ41" s="74" t="s">
        <v>210</v>
      </c>
      <c r="CR41" s="75">
        <v>0.8</v>
      </c>
      <c r="CS41" s="71">
        <f t="shared" si="14"/>
        <v>0</v>
      </c>
      <c r="CT41" s="72"/>
      <c r="CU41" s="73"/>
      <c r="CV41" s="74" t="str">
        <f t="shared" si="17"/>
        <v>***</v>
      </c>
      <c r="CW41" s="76">
        <f t="shared" si="18"/>
        <v>0</v>
      </c>
    </row>
    <row r="42" spans="1:101" ht="13.5">
      <c r="A42" s="16" t="s">
        <v>88</v>
      </c>
      <c r="B42" s="71">
        <f t="shared" si="12"/>
        <v>296</v>
      </c>
      <c r="C42" s="72">
        <f t="shared" si="13"/>
        <v>125</v>
      </c>
      <c r="D42" s="73">
        <f t="shared" si="13"/>
        <v>171</v>
      </c>
      <c r="E42" s="74">
        <f t="shared" si="15"/>
        <v>73.09941520467837</v>
      </c>
      <c r="F42" s="75">
        <f t="shared" si="16"/>
        <v>0.9393247017009393</v>
      </c>
      <c r="G42" s="71">
        <v>22</v>
      </c>
      <c r="H42" s="72">
        <v>10</v>
      </c>
      <c r="I42" s="73">
        <v>12</v>
      </c>
      <c r="J42" s="74">
        <v>83.33333333333334</v>
      </c>
      <c r="K42" s="75">
        <v>0.8845999195818254</v>
      </c>
      <c r="L42" s="71">
        <v>8</v>
      </c>
      <c r="M42" s="72">
        <v>4</v>
      </c>
      <c r="N42" s="73">
        <v>4</v>
      </c>
      <c r="O42" s="74">
        <v>100</v>
      </c>
      <c r="P42" s="75">
        <v>0.5602240896358543</v>
      </c>
      <c r="Q42" s="71">
        <v>6</v>
      </c>
      <c r="R42" s="72">
        <v>3</v>
      </c>
      <c r="S42" s="73">
        <v>3</v>
      </c>
      <c r="T42" s="74">
        <v>100</v>
      </c>
      <c r="U42" s="75">
        <v>0.9375</v>
      </c>
      <c r="V42" s="71">
        <v>10</v>
      </c>
      <c r="W42" s="72">
        <v>4</v>
      </c>
      <c r="X42" s="73">
        <v>6</v>
      </c>
      <c r="Y42" s="74">
        <v>66.66666666666666</v>
      </c>
      <c r="Z42" s="75">
        <v>0.6724949562878278</v>
      </c>
      <c r="AA42" s="71">
        <v>53</v>
      </c>
      <c r="AB42" s="72">
        <v>14</v>
      </c>
      <c r="AC42" s="73">
        <v>39</v>
      </c>
      <c r="AD42" s="74">
        <v>35.8974358974359</v>
      </c>
      <c r="AE42" s="75">
        <v>0.9604929322218194</v>
      </c>
      <c r="AF42" s="71">
        <v>56</v>
      </c>
      <c r="AG42" s="72">
        <v>22</v>
      </c>
      <c r="AH42" s="73">
        <v>34</v>
      </c>
      <c r="AI42" s="74">
        <v>64.70588235294117</v>
      </c>
      <c r="AJ42" s="75">
        <v>0.8830022075055187</v>
      </c>
      <c r="AK42" s="71">
        <v>41</v>
      </c>
      <c r="AL42" s="72">
        <v>19</v>
      </c>
      <c r="AM42" s="73">
        <v>22</v>
      </c>
      <c r="AN42" s="74">
        <v>86.36363636363636</v>
      </c>
      <c r="AO42" s="75">
        <v>0.9149743360856952</v>
      </c>
      <c r="AP42" s="71">
        <v>23</v>
      </c>
      <c r="AQ42" s="72">
        <v>8</v>
      </c>
      <c r="AR42" s="73">
        <v>15</v>
      </c>
      <c r="AS42" s="74">
        <v>53.333333333333336</v>
      </c>
      <c r="AT42" s="75">
        <v>0.9875483039931301</v>
      </c>
      <c r="AU42" s="71">
        <v>14</v>
      </c>
      <c r="AV42" s="72">
        <v>9</v>
      </c>
      <c r="AW42" s="73">
        <v>5</v>
      </c>
      <c r="AX42" s="74">
        <v>180</v>
      </c>
      <c r="AY42" s="75">
        <v>0.9395973154362416</v>
      </c>
      <c r="AZ42" s="71">
        <v>13</v>
      </c>
      <c r="BA42" s="72">
        <v>5</v>
      </c>
      <c r="BB42" s="73">
        <v>8</v>
      </c>
      <c r="BC42" s="74">
        <v>62.5</v>
      </c>
      <c r="BD42" s="75">
        <v>1.0526315789473684</v>
      </c>
      <c r="BE42" s="71">
        <v>15</v>
      </c>
      <c r="BF42" s="72">
        <v>10</v>
      </c>
      <c r="BG42" s="73">
        <v>5</v>
      </c>
      <c r="BH42" s="74">
        <v>200</v>
      </c>
      <c r="BI42" s="75">
        <v>1.2038523274478332</v>
      </c>
      <c r="BJ42" s="71">
        <v>13</v>
      </c>
      <c r="BK42" s="72">
        <v>8</v>
      </c>
      <c r="BL42" s="73">
        <v>5</v>
      </c>
      <c r="BM42" s="74">
        <v>160</v>
      </c>
      <c r="BN42" s="75">
        <v>1.2987012987012987</v>
      </c>
      <c r="BO42" s="71">
        <v>10</v>
      </c>
      <c r="BP42" s="72">
        <v>5</v>
      </c>
      <c r="BQ42" s="73">
        <v>5</v>
      </c>
      <c r="BR42" s="74">
        <v>100</v>
      </c>
      <c r="BS42" s="75">
        <v>1.7301038062283738</v>
      </c>
      <c r="BT42" s="71">
        <v>8</v>
      </c>
      <c r="BU42" s="72">
        <v>3</v>
      </c>
      <c r="BV42" s="73">
        <v>5</v>
      </c>
      <c r="BW42" s="74">
        <v>60</v>
      </c>
      <c r="BX42" s="75">
        <v>1.932367149758454</v>
      </c>
      <c r="BY42" s="71">
        <v>2</v>
      </c>
      <c r="BZ42" s="72">
        <v>1</v>
      </c>
      <c r="CA42" s="73">
        <v>1</v>
      </c>
      <c r="CB42" s="74">
        <v>100</v>
      </c>
      <c r="CC42" s="75">
        <v>0.7272727272727273</v>
      </c>
      <c r="CD42" s="71"/>
      <c r="CE42" s="72"/>
      <c r="CF42" s="73"/>
      <c r="CG42" s="74" t="s">
        <v>211</v>
      </c>
      <c r="CH42" s="75">
        <v>0</v>
      </c>
      <c r="CI42" s="71">
        <v>2</v>
      </c>
      <c r="CJ42" s="72">
        <v>0</v>
      </c>
      <c r="CK42" s="73">
        <v>2</v>
      </c>
      <c r="CL42" s="74" t="s">
        <v>210</v>
      </c>
      <c r="CM42" s="75">
        <v>1.1976047904191618</v>
      </c>
      <c r="CN42" s="71"/>
      <c r="CO42" s="72"/>
      <c r="CP42" s="73"/>
      <c r="CQ42" s="74" t="s">
        <v>211</v>
      </c>
      <c r="CR42" s="75">
        <v>0</v>
      </c>
      <c r="CS42" s="71">
        <f t="shared" si="14"/>
        <v>0</v>
      </c>
      <c r="CT42" s="72"/>
      <c r="CU42" s="73"/>
      <c r="CV42" s="74" t="str">
        <f t="shared" si="17"/>
        <v>***</v>
      </c>
      <c r="CW42" s="76">
        <f t="shared" si="18"/>
        <v>0</v>
      </c>
    </row>
    <row r="43" spans="1:101" s="4" customFormat="1" ht="12.75" customHeight="1">
      <c r="A43" s="37" t="s">
        <v>89</v>
      </c>
      <c r="B43" s="89">
        <f t="shared" si="12"/>
        <v>234</v>
      </c>
      <c r="C43" s="90">
        <f t="shared" si="13"/>
        <v>121</v>
      </c>
      <c r="D43" s="91">
        <f t="shared" si="13"/>
        <v>113</v>
      </c>
      <c r="E43" s="92">
        <f t="shared" si="15"/>
        <v>107.07964601769913</v>
      </c>
      <c r="F43" s="93">
        <f t="shared" si="16"/>
        <v>0.7425742574257426</v>
      </c>
      <c r="G43" s="89">
        <v>22</v>
      </c>
      <c r="H43" s="90">
        <v>14</v>
      </c>
      <c r="I43" s="91">
        <v>8</v>
      </c>
      <c r="J43" s="92">
        <v>175</v>
      </c>
      <c r="K43" s="93">
        <v>0.8845999195818254</v>
      </c>
      <c r="L43" s="89">
        <v>9</v>
      </c>
      <c r="M43" s="90">
        <v>5</v>
      </c>
      <c r="N43" s="91">
        <v>4</v>
      </c>
      <c r="O43" s="92">
        <v>125</v>
      </c>
      <c r="P43" s="93">
        <v>0.6302521008403361</v>
      </c>
      <c r="Q43" s="89">
        <v>4</v>
      </c>
      <c r="R43" s="90">
        <v>4</v>
      </c>
      <c r="S43" s="91">
        <v>0</v>
      </c>
      <c r="T43" s="92" t="s">
        <v>211</v>
      </c>
      <c r="U43" s="93">
        <v>0.625</v>
      </c>
      <c r="V43" s="89">
        <v>6</v>
      </c>
      <c r="W43" s="90">
        <v>4</v>
      </c>
      <c r="X43" s="91">
        <v>2</v>
      </c>
      <c r="Y43" s="92">
        <v>200</v>
      </c>
      <c r="Z43" s="93">
        <v>0.4034969737726967</v>
      </c>
      <c r="AA43" s="89">
        <v>43</v>
      </c>
      <c r="AB43" s="90">
        <v>20</v>
      </c>
      <c r="AC43" s="91">
        <v>23</v>
      </c>
      <c r="AD43" s="92">
        <v>86.95652173913044</v>
      </c>
      <c r="AE43" s="93">
        <v>0.7792678506705328</v>
      </c>
      <c r="AF43" s="89">
        <v>47</v>
      </c>
      <c r="AG43" s="90">
        <v>20</v>
      </c>
      <c r="AH43" s="91">
        <v>27</v>
      </c>
      <c r="AI43" s="92">
        <v>74.07407407407408</v>
      </c>
      <c r="AJ43" s="93">
        <v>0.7410911384421318</v>
      </c>
      <c r="AK43" s="89">
        <v>28</v>
      </c>
      <c r="AL43" s="90">
        <v>14</v>
      </c>
      <c r="AM43" s="91">
        <v>14</v>
      </c>
      <c r="AN43" s="92">
        <v>100</v>
      </c>
      <c r="AO43" s="93">
        <v>0.624860522204865</v>
      </c>
      <c r="AP43" s="89">
        <v>12</v>
      </c>
      <c r="AQ43" s="90">
        <v>8</v>
      </c>
      <c r="AR43" s="91">
        <v>4</v>
      </c>
      <c r="AS43" s="92">
        <v>200</v>
      </c>
      <c r="AT43" s="93">
        <v>0.51524259338772</v>
      </c>
      <c r="AU43" s="89">
        <v>11</v>
      </c>
      <c r="AV43" s="90">
        <v>5</v>
      </c>
      <c r="AW43" s="91">
        <v>6</v>
      </c>
      <c r="AX43" s="92">
        <v>83.33333333333334</v>
      </c>
      <c r="AY43" s="93">
        <v>0.738255033557047</v>
      </c>
      <c r="AZ43" s="89">
        <v>7</v>
      </c>
      <c r="BA43" s="90">
        <v>5</v>
      </c>
      <c r="BB43" s="91">
        <v>2</v>
      </c>
      <c r="BC43" s="92">
        <v>250</v>
      </c>
      <c r="BD43" s="93">
        <v>0.5668016194331984</v>
      </c>
      <c r="BE43" s="89">
        <v>18</v>
      </c>
      <c r="BF43" s="90">
        <v>10</v>
      </c>
      <c r="BG43" s="91">
        <v>8</v>
      </c>
      <c r="BH43" s="92">
        <v>125</v>
      </c>
      <c r="BI43" s="93">
        <v>1.4446227929373996</v>
      </c>
      <c r="BJ43" s="89">
        <v>10</v>
      </c>
      <c r="BK43" s="90">
        <v>5</v>
      </c>
      <c r="BL43" s="91">
        <v>5</v>
      </c>
      <c r="BM43" s="92">
        <v>100</v>
      </c>
      <c r="BN43" s="93">
        <v>0.999000999000999</v>
      </c>
      <c r="BO43" s="89">
        <v>9</v>
      </c>
      <c r="BP43" s="90">
        <v>6</v>
      </c>
      <c r="BQ43" s="91">
        <v>3</v>
      </c>
      <c r="BR43" s="92">
        <v>200</v>
      </c>
      <c r="BS43" s="93">
        <v>1.5570934256055362</v>
      </c>
      <c r="BT43" s="89">
        <v>3</v>
      </c>
      <c r="BU43" s="90">
        <v>0</v>
      </c>
      <c r="BV43" s="91">
        <v>3</v>
      </c>
      <c r="BW43" s="92" t="s">
        <v>210</v>
      </c>
      <c r="BX43" s="93">
        <v>0.7246376811594203</v>
      </c>
      <c r="BY43" s="89">
        <v>1</v>
      </c>
      <c r="BZ43" s="90">
        <v>0</v>
      </c>
      <c r="CA43" s="91">
        <v>1</v>
      </c>
      <c r="CB43" s="92" t="s">
        <v>210</v>
      </c>
      <c r="CC43" s="93">
        <v>0.36363636363636365</v>
      </c>
      <c r="CD43" s="89">
        <v>1</v>
      </c>
      <c r="CE43" s="90">
        <v>1</v>
      </c>
      <c r="CF43" s="91">
        <v>0</v>
      </c>
      <c r="CG43" s="92" t="s">
        <v>211</v>
      </c>
      <c r="CH43" s="93">
        <v>0.5050505050505051</v>
      </c>
      <c r="CI43" s="89">
        <v>1</v>
      </c>
      <c r="CJ43" s="90">
        <v>0</v>
      </c>
      <c r="CK43" s="91">
        <v>1</v>
      </c>
      <c r="CL43" s="92" t="s">
        <v>210</v>
      </c>
      <c r="CM43" s="93">
        <v>0.5988023952095809</v>
      </c>
      <c r="CN43" s="89">
        <v>1</v>
      </c>
      <c r="CO43" s="90">
        <v>0</v>
      </c>
      <c r="CP43" s="91">
        <v>1</v>
      </c>
      <c r="CQ43" s="92" t="s">
        <v>210</v>
      </c>
      <c r="CR43" s="93">
        <v>0.8</v>
      </c>
      <c r="CS43" s="89">
        <f t="shared" si="14"/>
        <v>1</v>
      </c>
      <c r="CT43" s="90"/>
      <c r="CU43" s="91">
        <v>1</v>
      </c>
      <c r="CV43" s="92">
        <f t="shared" si="17"/>
        <v>0</v>
      </c>
      <c r="CW43" s="94">
        <f t="shared" si="18"/>
        <v>1.4285714285714286</v>
      </c>
    </row>
    <row r="44" spans="1:101" ht="13.5">
      <c r="A44" s="39" t="s">
        <v>90</v>
      </c>
      <c r="B44" s="65">
        <f>SUM(B45:B46)</f>
        <v>785</v>
      </c>
      <c r="C44" s="66">
        <f>SUM(C45:C46)</f>
        <v>353</v>
      </c>
      <c r="D44" s="67">
        <f>SUM(D45:D46)</f>
        <v>432</v>
      </c>
      <c r="E44" s="68">
        <f t="shared" si="15"/>
        <v>81.71296296296296</v>
      </c>
      <c r="F44" s="69">
        <f t="shared" si="16"/>
        <v>2.491114496064991</v>
      </c>
      <c r="G44" s="65">
        <f>SUM(G45:G46)</f>
        <v>58</v>
      </c>
      <c r="H44" s="66">
        <f>SUM(H45:H46)</f>
        <v>33</v>
      </c>
      <c r="I44" s="67">
        <f>SUM(I45:I46)</f>
        <v>25</v>
      </c>
      <c r="J44" s="68">
        <f>IF(ISERROR(H44/I44),"***",H44/I44*100)</f>
        <v>132</v>
      </c>
      <c r="K44" s="69">
        <f>G44/$G$7*100</f>
        <v>2.332127060715722</v>
      </c>
      <c r="L44" s="65">
        <f>SUM(L45:L46)</f>
        <v>44</v>
      </c>
      <c r="M44" s="66">
        <f>SUM(M45:M46)</f>
        <v>26</v>
      </c>
      <c r="N44" s="67">
        <f>SUM(N45:N46)</f>
        <v>18</v>
      </c>
      <c r="O44" s="68">
        <f>IF(ISERROR(M44/N44),"***",M44/N44*100)</f>
        <v>144.44444444444443</v>
      </c>
      <c r="P44" s="69">
        <f>L44/$L$7*100</f>
        <v>3.081232492997199</v>
      </c>
      <c r="Q44" s="65">
        <f>SUM(Q45:Q46)</f>
        <v>14</v>
      </c>
      <c r="R44" s="66">
        <f>SUM(R45:R46)</f>
        <v>7</v>
      </c>
      <c r="S44" s="67">
        <f>SUM(S45:S46)</f>
        <v>7</v>
      </c>
      <c r="T44" s="68">
        <f>IF(ISERROR(R44/S44),"***",R44/S44*100)</f>
        <v>100</v>
      </c>
      <c r="U44" s="69">
        <f>Q44/$Q$7*100</f>
        <v>2.1875</v>
      </c>
      <c r="V44" s="65">
        <f>SUM(V45:V46)</f>
        <v>37</v>
      </c>
      <c r="W44" s="66">
        <f>SUM(W45:W46)</f>
        <v>15</v>
      </c>
      <c r="X44" s="67">
        <f>SUM(X45:X46)</f>
        <v>22</v>
      </c>
      <c r="Y44" s="68">
        <f>IF(ISERROR(W44/X44),"***",W44/X44*100)</f>
        <v>68.18181818181817</v>
      </c>
      <c r="Z44" s="69">
        <f>V44/$V$7*100</f>
        <v>2.488231338264963</v>
      </c>
      <c r="AA44" s="65">
        <f>SUM(AA45:AA46)</f>
        <v>124</v>
      </c>
      <c r="AB44" s="66">
        <f>SUM(AB45:AB46)</f>
        <v>52</v>
      </c>
      <c r="AC44" s="67">
        <f>SUM(AC45:AC46)</f>
        <v>72</v>
      </c>
      <c r="AD44" s="68">
        <f>IF(ISERROR(AB44/AC44),"***",AB44/AC44*100)</f>
        <v>72.22222222222221</v>
      </c>
      <c r="AE44" s="69">
        <f>AA44/$AA$7*100</f>
        <v>2.247191011235955</v>
      </c>
      <c r="AF44" s="65">
        <f>SUM(AF45:AF46)</f>
        <v>180</v>
      </c>
      <c r="AG44" s="66">
        <f>SUM(AG45:AG46)</f>
        <v>65</v>
      </c>
      <c r="AH44" s="67">
        <f>SUM(AH45:AH46)</f>
        <v>115</v>
      </c>
      <c r="AI44" s="68">
        <f>IF(ISERROR(AG44/AH44),"***",AG44/AH44*100)</f>
        <v>56.52173913043478</v>
      </c>
      <c r="AJ44" s="69">
        <f>AF44/$AF$7*100</f>
        <v>2.838221381267739</v>
      </c>
      <c r="AK44" s="65">
        <f>SUM(AK45:AK46)</f>
        <v>107</v>
      </c>
      <c r="AL44" s="66">
        <f>SUM(AL45:AL46)</f>
        <v>42</v>
      </c>
      <c r="AM44" s="67">
        <f>SUM(AM45:AM46)</f>
        <v>65</v>
      </c>
      <c r="AN44" s="68">
        <f>IF(ISERROR(AL44/AM44),"***",AL44/AM44*100)</f>
        <v>64.61538461538461</v>
      </c>
      <c r="AO44" s="69">
        <f>AK44/$AK$7*100</f>
        <v>2.3878598527114483</v>
      </c>
      <c r="AP44" s="65">
        <f>SUM(AP45:AP46)</f>
        <v>40</v>
      </c>
      <c r="AQ44" s="66">
        <f>SUM(AQ45:AQ46)</f>
        <v>18</v>
      </c>
      <c r="AR44" s="67">
        <f>SUM(AR45:AR46)</f>
        <v>22</v>
      </c>
      <c r="AS44" s="68">
        <f>IF(ISERROR(AQ44/AR44),"***",AQ44/AR44*100)</f>
        <v>81.81818181818183</v>
      </c>
      <c r="AT44" s="69">
        <f>AP44/$AP$7*100</f>
        <v>1.7174753112924002</v>
      </c>
      <c r="AU44" s="65">
        <f>SUM(AU45:AU46)</f>
        <v>36</v>
      </c>
      <c r="AV44" s="66">
        <f>SUM(AV45:AV46)</f>
        <v>24</v>
      </c>
      <c r="AW44" s="67">
        <f>SUM(AW45:AW46)</f>
        <v>12</v>
      </c>
      <c r="AX44" s="68">
        <f>IF(ISERROR(AV44/AW44),"***",AV44/AW44*100)</f>
        <v>200</v>
      </c>
      <c r="AY44" s="69">
        <f>AU44/$AU$7*100</f>
        <v>2.4161073825503356</v>
      </c>
      <c r="AZ44" s="65">
        <f>SUM(AZ45:AZ46)</f>
        <v>30</v>
      </c>
      <c r="BA44" s="66">
        <f>SUM(BA45:BA46)</f>
        <v>16</v>
      </c>
      <c r="BB44" s="67">
        <f>SUM(BB45:BB46)</f>
        <v>14</v>
      </c>
      <c r="BC44" s="68">
        <f>IF(ISERROR(BA44/BB44),"***",BA44/BB44*100)</f>
        <v>114.28571428571428</v>
      </c>
      <c r="BD44" s="69">
        <f>AZ44/$AZ$7*100</f>
        <v>2.42914979757085</v>
      </c>
      <c r="BE44" s="65">
        <f>SUM(BE45:BE46)</f>
        <v>33</v>
      </c>
      <c r="BF44" s="66">
        <f>SUM(BF45:BF46)</f>
        <v>16</v>
      </c>
      <c r="BG44" s="67">
        <f>SUM(BG45:BG46)</f>
        <v>17</v>
      </c>
      <c r="BH44" s="68">
        <f>IF(ISERROR(BF44/BG44),"***",BF44/BG44*100)</f>
        <v>94.11764705882352</v>
      </c>
      <c r="BI44" s="69">
        <f>BE44/$BE$7*100</f>
        <v>2.648475120385233</v>
      </c>
      <c r="BJ44" s="65">
        <f>SUM(BJ45:BJ46)</f>
        <v>27</v>
      </c>
      <c r="BK44" s="66">
        <f>SUM(BK45:BK46)</f>
        <v>12</v>
      </c>
      <c r="BL44" s="67">
        <f>SUM(BL45:BL46)</f>
        <v>15</v>
      </c>
      <c r="BM44" s="68">
        <f>IF(ISERROR(BK44/BL44),"***",BK44/BL44*100)</f>
        <v>80</v>
      </c>
      <c r="BN44" s="69">
        <f>BJ44/$BJ$7*100</f>
        <v>2.697302697302697</v>
      </c>
      <c r="BO44" s="65">
        <f>SUM(BO45:BO46)</f>
        <v>15</v>
      </c>
      <c r="BP44" s="66">
        <f>SUM(BP45:BP46)</f>
        <v>8</v>
      </c>
      <c r="BQ44" s="67">
        <f>SUM(BQ45:BQ46)</f>
        <v>7</v>
      </c>
      <c r="BR44" s="68">
        <f>IF(ISERROR(BP44/BQ44),"***",BP44/BQ44*100)</f>
        <v>114.28571428571428</v>
      </c>
      <c r="BS44" s="69">
        <f>BO44/$BO$7*100</f>
        <v>2.5951557093425603</v>
      </c>
      <c r="BT44" s="65">
        <f>SUM(BT45:BT46)</f>
        <v>16</v>
      </c>
      <c r="BU44" s="66">
        <f>SUM(BU45:BU46)</f>
        <v>10</v>
      </c>
      <c r="BV44" s="67">
        <f>SUM(BV45:BV46)</f>
        <v>6</v>
      </c>
      <c r="BW44" s="68">
        <f>IF(ISERROR(BU44/BV44),"***",BU44/BV44*100)</f>
        <v>166.66666666666669</v>
      </c>
      <c r="BX44" s="69">
        <f>BT44/$BT$7*100</f>
        <v>3.864734299516908</v>
      </c>
      <c r="BY44" s="65">
        <f>SUM(BY45:BY46)</f>
        <v>6</v>
      </c>
      <c r="BZ44" s="66">
        <f>SUM(BZ45:BZ46)</f>
        <v>3</v>
      </c>
      <c r="CA44" s="67">
        <f>SUM(CA45:CA46)</f>
        <v>3</v>
      </c>
      <c r="CB44" s="68">
        <f>IF(ISERROR(BZ44/CA44),"***",BZ44/CA44*100)</f>
        <v>100</v>
      </c>
      <c r="CC44" s="69">
        <f>BY44/$BY$7*100</f>
        <v>2.181818181818182</v>
      </c>
      <c r="CD44" s="65">
        <f>SUM(CD45:CD46)</f>
        <v>4</v>
      </c>
      <c r="CE44" s="66">
        <f>SUM(CE45:CE46)</f>
        <v>1</v>
      </c>
      <c r="CF44" s="67">
        <f>SUM(CF45:CF46)</f>
        <v>3</v>
      </c>
      <c r="CG44" s="68">
        <f>IF(ISERROR(CE44/CF44),"***",CE44/CF44*100)</f>
        <v>33.33333333333333</v>
      </c>
      <c r="CH44" s="69">
        <f>CD44/$CD$7*100</f>
        <v>2.0202020202020203</v>
      </c>
      <c r="CI44" s="65">
        <f>SUM(CI45:CI46)</f>
        <v>6</v>
      </c>
      <c r="CJ44" s="66">
        <f>SUM(CJ45:CJ46)</f>
        <v>3</v>
      </c>
      <c r="CK44" s="67">
        <f>SUM(CK45:CK46)</f>
        <v>3</v>
      </c>
      <c r="CL44" s="68">
        <f>IF(ISERROR(CJ44/CK44),"***",CJ44/CK44*100)</f>
        <v>100</v>
      </c>
      <c r="CM44" s="69">
        <f>CI44/$CI$7*100</f>
        <v>3.592814371257485</v>
      </c>
      <c r="CN44" s="65">
        <f>SUM(CN45:CN46)</f>
        <v>5</v>
      </c>
      <c r="CO44" s="66">
        <f>SUM(CO45:CO46)</f>
        <v>2</v>
      </c>
      <c r="CP44" s="67">
        <f>SUM(CP45:CP46)</f>
        <v>3</v>
      </c>
      <c r="CQ44" s="68">
        <f>IF(ISERROR(CO44/CP44),"***",CO44/CP44*100)</f>
        <v>66.66666666666666</v>
      </c>
      <c r="CR44" s="69">
        <f>CN44/$CN$7*100</f>
        <v>4</v>
      </c>
      <c r="CS44" s="65">
        <f>SUM(CS45:CS46)</f>
        <v>3</v>
      </c>
      <c r="CT44" s="66">
        <f>SUM(CT45:CT46)</f>
        <v>0</v>
      </c>
      <c r="CU44" s="67">
        <f>SUM(CU45:CU46)</f>
        <v>3</v>
      </c>
      <c r="CV44" s="68">
        <f t="shared" si="17"/>
        <v>0</v>
      </c>
      <c r="CW44" s="70">
        <f t="shared" si="18"/>
        <v>4.285714285714286</v>
      </c>
    </row>
    <row r="45" spans="1:101" ht="13.5">
      <c r="A45" s="40" t="s">
        <v>91</v>
      </c>
      <c r="B45" s="71">
        <f>SUM(C45:D45)</f>
        <v>405</v>
      </c>
      <c r="C45" s="72">
        <f>H45+M45+R45+W45+AB45+AG45+AL45+AQ45+AV45+BA45+BF45+BK45+BP45+BU45+BZ45+CE45+CJ45+CO45+CT45</f>
        <v>186</v>
      </c>
      <c r="D45" s="73">
        <f>I45+N45+S45+X45+AC45+AH45+AM45+AR45+AW45+BB45+BG45+BL45+BQ45+BV45+CA45+CF45+CK45+CP45+CU45</f>
        <v>219</v>
      </c>
      <c r="E45" s="74">
        <f t="shared" si="15"/>
        <v>84.93150684931507</v>
      </c>
      <c r="F45" s="75">
        <f t="shared" si="16"/>
        <v>1.2852246763137853</v>
      </c>
      <c r="G45" s="71">
        <v>29</v>
      </c>
      <c r="H45" s="72">
        <v>18</v>
      </c>
      <c r="I45" s="73">
        <v>11</v>
      </c>
      <c r="J45" s="74">
        <v>163.63636363636365</v>
      </c>
      <c r="K45" s="75">
        <v>1.166063530357861</v>
      </c>
      <c r="L45" s="71">
        <v>21</v>
      </c>
      <c r="M45" s="72">
        <v>13</v>
      </c>
      <c r="N45" s="73">
        <v>8</v>
      </c>
      <c r="O45" s="74">
        <v>162.5</v>
      </c>
      <c r="P45" s="75">
        <v>1.4705882352941175</v>
      </c>
      <c r="Q45" s="71">
        <v>7</v>
      </c>
      <c r="R45" s="72">
        <v>4</v>
      </c>
      <c r="S45" s="73">
        <v>3</v>
      </c>
      <c r="T45" s="74">
        <v>133.33333333333331</v>
      </c>
      <c r="U45" s="75">
        <v>1.09375</v>
      </c>
      <c r="V45" s="71">
        <v>21</v>
      </c>
      <c r="W45" s="72">
        <v>6</v>
      </c>
      <c r="X45" s="73">
        <v>15</v>
      </c>
      <c r="Y45" s="74">
        <v>40</v>
      </c>
      <c r="Z45" s="75">
        <v>1.4122394082044385</v>
      </c>
      <c r="AA45" s="71">
        <v>64</v>
      </c>
      <c r="AB45" s="72">
        <v>28</v>
      </c>
      <c r="AC45" s="73">
        <v>36</v>
      </c>
      <c r="AD45" s="74">
        <v>77.77777777777779</v>
      </c>
      <c r="AE45" s="75">
        <v>1.1598405219282348</v>
      </c>
      <c r="AF45" s="71">
        <v>97</v>
      </c>
      <c r="AG45" s="72">
        <v>35</v>
      </c>
      <c r="AH45" s="73">
        <v>62</v>
      </c>
      <c r="AI45" s="74">
        <v>56.451612903225815</v>
      </c>
      <c r="AJ45" s="75">
        <v>1.5294859665720593</v>
      </c>
      <c r="AK45" s="71">
        <v>51</v>
      </c>
      <c r="AL45" s="72">
        <v>21</v>
      </c>
      <c r="AM45" s="73">
        <v>30</v>
      </c>
      <c r="AN45" s="74">
        <v>70</v>
      </c>
      <c r="AO45" s="75">
        <v>1.1381388083017185</v>
      </c>
      <c r="AP45" s="71">
        <v>21</v>
      </c>
      <c r="AQ45" s="72">
        <v>9</v>
      </c>
      <c r="AR45" s="73">
        <v>12</v>
      </c>
      <c r="AS45" s="74">
        <v>75</v>
      </c>
      <c r="AT45" s="75">
        <v>0.9016745384285102</v>
      </c>
      <c r="AU45" s="71">
        <v>21</v>
      </c>
      <c r="AV45" s="72">
        <v>16</v>
      </c>
      <c r="AW45" s="73">
        <v>5</v>
      </c>
      <c r="AX45" s="74">
        <v>320</v>
      </c>
      <c r="AY45" s="75">
        <v>1.4093959731543624</v>
      </c>
      <c r="AZ45" s="71">
        <v>11</v>
      </c>
      <c r="BA45" s="72">
        <v>6</v>
      </c>
      <c r="BB45" s="73">
        <v>5</v>
      </c>
      <c r="BC45" s="74">
        <v>120</v>
      </c>
      <c r="BD45" s="75">
        <v>0.8906882591093117</v>
      </c>
      <c r="BE45" s="71">
        <v>18</v>
      </c>
      <c r="BF45" s="72">
        <v>8</v>
      </c>
      <c r="BG45" s="73">
        <v>10</v>
      </c>
      <c r="BH45" s="74">
        <v>80</v>
      </c>
      <c r="BI45" s="75">
        <v>1.4446227929373996</v>
      </c>
      <c r="BJ45" s="71">
        <v>14</v>
      </c>
      <c r="BK45" s="72">
        <v>7</v>
      </c>
      <c r="BL45" s="73">
        <v>7</v>
      </c>
      <c r="BM45" s="74">
        <v>100</v>
      </c>
      <c r="BN45" s="75">
        <v>1.3986013986013985</v>
      </c>
      <c r="BO45" s="71">
        <v>10</v>
      </c>
      <c r="BP45" s="72">
        <v>5</v>
      </c>
      <c r="BQ45" s="73">
        <v>5</v>
      </c>
      <c r="BR45" s="74">
        <v>100</v>
      </c>
      <c r="BS45" s="75">
        <v>1.7301038062283738</v>
      </c>
      <c r="BT45" s="71">
        <v>8</v>
      </c>
      <c r="BU45" s="72">
        <v>4</v>
      </c>
      <c r="BV45" s="73">
        <v>4</v>
      </c>
      <c r="BW45" s="74">
        <v>100</v>
      </c>
      <c r="BX45" s="75">
        <v>1.932367149758454</v>
      </c>
      <c r="BY45" s="71">
        <v>2</v>
      </c>
      <c r="BZ45" s="72">
        <v>1</v>
      </c>
      <c r="CA45" s="73">
        <v>1</v>
      </c>
      <c r="CB45" s="74">
        <v>100</v>
      </c>
      <c r="CC45" s="75">
        <v>0.7272727272727273</v>
      </c>
      <c r="CD45" s="71">
        <v>3</v>
      </c>
      <c r="CE45" s="72">
        <v>1</v>
      </c>
      <c r="CF45" s="73">
        <v>2</v>
      </c>
      <c r="CG45" s="74">
        <v>50</v>
      </c>
      <c r="CH45" s="75">
        <v>1.5151515151515151</v>
      </c>
      <c r="CI45" s="71">
        <v>2</v>
      </c>
      <c r="CJ45" s="72">
        <v>2</v>
      </c>
      <c r="CK45" s="73">
        <v>0</v>
      </c>
      <c r="CL45" s="74" t="s">
        <v>211</v>
      </c>
      <c r="CM45" s="75">
        <v>1.1976047904191618</v>
      </c>
      <c r="CN45" s="71">
        <v>3</v>
      </c>
      <c r="CO45" s="72">
        <v>2</v>
      </c>
      <c r="CP45" s="73">
        <v>1</v>
      </c>
      <c r="CQ45" s="74">
        <v>200</v>
      </c>
      <c r="CR45" s="75">
        <v>2.4</v>
      </c>
      <c r="CS45" s="71">
        <f>SUM(CT45:CU45)</f>
        <v>2</v>
      </c>
      <c r="CT45" s="72"/>
      <c r="CU45" s="73">
        <v>2</v>
      </c>
      <c r="CV45" s="74">
        <f t="shared" si="17"/>
        <v>0</v>
      </c>
      <c r="CW45" s="76">
        <f t="shared" si="18"/>
        <v>2.857142857142857</v>
      </c>
    </row>
    <row r="46" spans="1:101" ht="13.5">
      <c r="A46" s="37" t="s">
        <v>92</v>
      </c>
      <c r="B46" s="71">
        <f>SUM(C46:D46)</f>
        <v>380</v>
      </c>
      <c r="C46" s="72">
        <f>H46+M46+R46+W46+AB46+AG46+AL46+AQ46+AV46+BA46+BF46+BK46+BP46+BU46+BZ46+CE46+CJ46+CO46+CT46</f>
        <v>167</v>
      </c>
      <c r="D46" s="73">
        <f>I46+N46+S46+X46+AC46+AH46+AM46+AR46+AW46+BB46+BG46+BL46+BQ46+BV46+CA46+CF46+CK46+CP46+CU46</f>
        <v>213</v>
      </c>
      <c r="E46" s="74">
        <f t="shared" si="15"/>
        <v>78.40375586854461</v>
      </c>
      <c r="F46" s="75">
        <f t="shared" si="16"/>
        <v>1.2058898197512058</v>
      </c>
      <c r="G46" s="71">
        <v>29</v>
      </c>
      <c r="H46" s="72">
        <v>15</v>
      </c>
      <c r="I46" s="73">
        <v>14</v>
      </c>
      <c r="J46" s="74">
        <v>107.14285714285714</v>
      </c>
      <c r="K46" s="75">
        <v>1.166063530357861</v>
      </c>
      <c r="L46" s="71">
        <v>23</v>
      </c>
      <c r="M46" s="72">
        <v>13</v>
      </c>
      <c r="N46" s="73">
        <v>10</v>
      </c>
      <c r="O46" s="74">
        <v>130</v>
      </c>
      <c r="P46" s="75">
        <v>1.610644257703081</v>
      </c>
      <c r="Q46" s="71">
        <v>7</v>
      </c>
      <c r="R46" s="72">
        <v>3</v>
      </c>
      <c r="S46" s="73">
        <v>4</v>
      </c>
      <c r="T46" s="74">
        <v>75</v>
      </c>
      <c r="U46" s="75">
        <v>1.09375</v>
      </c>
      <c r="V46" s="71">
        <v>16</v>
      </c>
      <c r="W46" s="72">
        <v>9</v>
      </c>
      <c r="X46" s="73">
        <v>7</v>
      </c>
      <c r="Y46" s="74">
        <v>128.57142857142858</v>
      </c>
      <c r="Z46" s="75">
        <v>1.0759919300605245</v>
      </c>
      <c r="AA46" s="71">
        <v>60</v>
      </c>
      <c r="AB46" s="72">
        <v>24</v>
      </c>
      <c r="AC46" s="73">
        <v>36</v>
      </c>
      <c r="AD46" s="74">
        <v>66.66666666666666</v>
      </c>
      <c r="AE46" s="75">
        <v>1.0873504893077202</v>
      </c>
      <c r="AF46" s="71">
        <v>83</v>
      </c>
      <c r="AG46" s="72">
        <v>30</v>
      </c>
      <c r="AH46" s="73">
        <v>53</v>
      </c>
      <c r="AI46" s="74">
        <v>56.60377358490566</v>
      </c>
      <c r="AJ46" s="75">
        <v>1.3087354146956796</v>
      </c>
      <c r="AK46" s="71">
        <v>56</v>
      </c>
      <c r="AL46" s="72">
        <v>21</v>
      </c>
      <c r="AM46" s="73">
        <v>35</v>
      </c>
      <c r="AN46" s="74">
        <v>60</v>
      </c>
      <c r="AO46" s="75">
        <v>1.24972104440973</v>
      </c>
      <c r="AP46" s="71">
        <v>19</v>
      </c>
      <c r="AQ46" s="72">
        <v>9</v>
      </c>
      <c r="AR46" s="73">
        <v>10</v>
      </c>
      <c r="AS46" s="74">
        <v>90</v>
      </c>
      <c r="AT46" s="75">
        <v>0.8158007728638901</v>
      </c>
      <c r="AU46" s="71">
        <v>15</v>
      </c>
      <c r="AV46" s="72">
        <v>8</v>
      </c>
      <c r="AW46" s="73">
        <v>7</v>
      </c>
      <c r="AX46" s="74">
        <v>114.28571428571428</v>
      </c>
      <c r="AY46" s="75">
        <v>1.006711409395973</v>
      </c>
      <c r="AZ46" s="71">
        <v>19</v>
      </c>
      <c r="BA46" s="72">
        <v>10</v>
      </c>
      <c r="BB46" s="73">
        <v>9</v>
      </c>
      <c r="BC46" s="74">
        <v>111.11111111111111</v>
      </c>
      <c r="BD46" s="75">
        <v>1.5384615384615385</v>
      </c>
      <c r="BE46" s="71">
        <v>15</v>
      </c>
      <c r="BF46" s="72">
        <v>8</v>
      </c>
      <c r="BG46" s="73">
        <v>7</v>
      </c>
      <c r="BH46" s="74">
        <v>114.28571428571428</v>
      </c>
      <c r="BI46" s="75">
        <v>1.2038523274478332</v>
      </c>
      <c r="BJ46" s="71">
        <v>13</v>
      </c>
      <c r="BK46" s="72">
        <v>5</v>
      </c>
      <c r="BL46" s="73">
        <v>8</v>
      </c>
      <c r="BM46" s="74">
        <v>62.5</v>
      </c>
      <c r="BN46" s="75">
        <v>1.2987012987012987</v>
      </c>
      <c r="BO46" s="71">
        <v>5</v>
      </c>
      <c r="BP46" s="72">
        <v>3</v>
      </c>
      <c r="BQ46" s="73">
        <v>2</v>
      </c>
      <c r="BR46" s="74">
        <v>150</v>
      </c>
      <c r="BS46" s="75">
        <v>0.8650519031141869</v>
      </c>
      <c r="BT46" s="71">
        <v>8</v>
      </c>
      <c r="BU46" s="72">
        <v>6</v>
      </c>
      <c r="BV46" s="73">
        <v>2</v>
      </c>
      <c r="BW46" s="74">
        <v>300</v>
      </c>
      <c r="BX46" s="75">
        <v>1.932367149758454</v>
      </c>
      <c r="BY46" s="71">
        <v>4</v>
      </c>
      <c r="BZ46" s="72">
        <v>2</v>
      </c>
      <c r="CA46" s="73">
        <v>2</v>
      </c>
      <c r="CB46" s="74">
        <v>100</v>
      </c>
      <c r="CC46" s="75">
        <v>1.4545454545454546</v>
      </c>
      <c r="CD46" s="71">
        <v>1</v>
      </c>
      <c r="CE46" s="72">
        <v>0</v>
      </c>
      <c r="CF46" s="73">
        <v>1</v>
      </c>
      <c r="CG46" s="74" t="s">
        <v>210</v>
      </c>
      <c r="CH46" s="75">
        <v>0.5050505050505051</v>
      </c>
      <c r="CI46" s="71">
        <v>4</v>
      </c>
      <c r="CJ46" s="72">
        <v>1</v>
      </c>
      <c r="CK46" s="73">
        <v>3</v>
      </c>
      <c r="CL46" s="74">
        <v>33.33333333333333</v>
      </c>
      <c r="CM46" s="75">
        <v>2.3952095808383236</v>
      </c>
      <c r="CN46" s="71">
        <v>2</v>
      </c>
      <c r="CO46" s="72">
        <v>0</v>
      </c>
      <c r="CP46" s="73">
        <v>2</v>
      </c>
      <c r="CQ46" s="74" t="s">
        <v>210</v>
      </c>
      <c r="CR46" s="75">
        <v>1.6</v>
      </c>
      <c r="CS46" s="71">
        <f>SUM(CT46:CU46)</f>
        <v>1</v>
      </c>
      <c r="CT46" s="72"/>
      <c r="CU46" s="73">
        <v>1</v>
      </c>
      <c r="CV46" s="74">
        <f t="shared" si="17"/>
        <v>0</v>
      </c>
      <c r="CW46" s="76">
        <f t="shared" si="18"/>
        <v>1.4285714285714286</v>
      </c>
    </row>
    <row r="47" spans="1:101" ht="13.5">
      <c r="A47" s="39" t="s">
        <v>93</v>
      </c>
      <c r="B47" s="65">
        <f>SUM(B48:B51)</f>
        <v>1675</v>
      </c>
      <c r="C47" s="66">
        <f>SUM(C48:C51)</f>
        <v>749</v>
      </c>
      <c r="D47" s="67">
        <f>SUM(D48:D51)</f>
        <v>926</v>
      </c>
      <c r="E47" s="68">
        <f t="shared" si="15"/>
        <v>80.88552915766739</v>
      </c>
      <c r="F47" s="69">
        <f t="shared" si="16"/>
        <v>5.315435389692815</v>
      </c>
      <c r="G47" s="65">
        <f>SUM(G48:G51)</f>
        <v>139</v>
      </c>
      <c r="H47" s="66">
        <f>SUM(H48:H51)</f>
        <v>67</v>
      </c>
      <c r="I47" s="67">
        <f>SUM(I48:I51)</f>
        <v>72</v>
      </c>
      <c r="J47" s="68">
        <f>IF(ISERROR(H47/I47),"***",H47/I47*100)</f>
        <v>93.05555555555556</v>
      </c>
      <c r="K47" s="69">
        <f>G47/$G$7*100</f>
        <v>5.5890631282669885</v>
      </c>
      <c r="L47" s="65">
        <f>SUM(L48:L51)</f>
        <v>80</v>
      </c>
      <c r="M47" s="66">
        <f>SUM(M48:M51)</f>
        <v>37</v>
      </c>
      <c r="N47" s="67">
        <f>SUM(N48:N51)</f>
        <v>43</v>
      </c>
      <c r="O47" s="68">
        <f>IF(ISERROR(M47/N47),"***",M47/N47*100)</f>
        <v>86.04651162790698</v>
      </c>
      <c r="P47" s="69">
        <f>L47/$L$7*100</f>
        <v>5.602240896358544</v>
      </c>
      <c r="Q47" s="65">
        <f>SUM(Q48:Q51)</f>
        <v>31</v>
      </c>
      <c r="R47" s="66">
        <f>SUM(R48:R51)</f>
        <v>18</v>
      </c>
      <c r="S47" s="67">
        <f>SUM(S48:S51)</f>
        <v>13</v>
      </c>
      <c r="T47" s="68">
        <f>IF(ISERROR(R47/S47),"***",R47/S47*100)</f>
        <v>138.46153846153845</v>
      </c>
      <c r="U47" s="69">
        <f>Q47/$Q$7*100</f>
        <v>4.84375</v>
      </c>
      <c r="V47" s="65">
        <f>SUM(V48:V51)</f>
        <v>71</v>
      </c>
      <c r="W47" s="66">
        <f>SUM(W48:W51)</f>
        <v>24</v>
      </c>
      <c r="X47" s="67">
        <f>SUM(X48:X51)</f>
        <v>47</v>
      </c>
      <c r="Y47" s="68">
        <f>IF(ISERROR(W47/X47),"***",W47/X47*100)</f>
        <v>51.06382978723404</v>
      </c>
      <c r="Z47" s="69">
        <f>V47/$V$7*100</f>
        <v>4.774714189643578</v>
      </c>
      <c r="AA47" s="65">
        <f>SUM(AA48:AA51)</f>
        <v>270</v>
      </c>
      <c r="AB47" s="66">
        <f>SUM(AB48:AB51)</f>
        <v>88</v>
      </c>
      <c r="AC47" s="67">
        <f>SUM(AC48:AC51)</f>
        <v>182</v>
      </c>
      <c r="AD47" s="68">
        <f>IF(ISERROR(AB47/AC47),"***",AB47/AC47*100)</f>
        <v>48.35164835164835</v>
      </c>
      <c r="AE47" s="69">
        <f>AA47/$AA$7*100</f>
        <v>4.893077201884741</v>
      </c>
      <c r="AF47" s="65">
        <f>SUM(AF48:AF51)</f>
        <v>367</v>
      </c>
      <c r="AG47" s="66">
        <f>SUM(AG48:AG51)</f>
        <v>137</v>
      </c>
      <c r="AH47" s="67">
        <f>SUM(AH48:AH51)</f>
        <v>230</v>
      </c>
      <c r="AI47" s="68">
        <f>IF(ISERROR(AG47/AH47),"***",AG47/AH47*100)</f>
        <v>59.56521739130435</v>
      </c>
      <c r="AJ47" s="69">
        <f>AF47/$AF$7*100</f>
        <v>5.786818038473668</v>
      </c>
      <c r="AK47" s="65">
        <f>SUM(AK48:AK51)</f>
        <v>200</v>
      </c>
      <c r="AL47" s="66">
        <f>SUM(AL48:AL51)</f>
        <v>97</v>
      </c>
      <c r="AM47" s="67">
        <f>SUM(AM48:AM51)</f>
        <v>103</v>
      </c>
      <c r="AN47" s="68">
        <f>IF(ISERROR(AL47/AM47),"***",AL47/AM47*100)</f>
        <v>94.1747572815534</v>
      </c>
      <c r="AO47" s="69">
        <f>AK47/$AK$7*100</f>
        <v>4.463289444320464</v>
      </c>
      <c r="AP47" s="65">
        <f>SUM(AP48:AP51)</f>
        <v>124</v>
      </c>
      <c r="AQ47" s="66">
        <f>SUM(AQ48:AQ51)</f>
        <v>75</v>
      </c>
      <c r="AR47" s="67">
        <f>SUM(AR48:AR51)</f>
        <v>49</v>
      </c>
      <c r="AS47" s="68">
        <f>IF(ISERROR(AQ47/AR47),"***",AQ47/AR47*100)</f>
        <v>153.0612244897959</v>
      </c>
      <c r="AT47" s="69">
        <f>AP47/$AP$7*100</f>
        <v>5.3241734650064405</v>
      </c>
      <c r="AU47" s="65">
        <f>SUM(AU48:AU51)</f>
        <v>78</v>
      </c>
      <c r="AV47" s="66">
        <f>SUM(AV48:AV51)</f>
        <v>45</v>
      </c>
      <c r="AW47" s="67">
        <f>SUM(AW48:AW51)</f>
        <v>33</v>
      </c>
      <c r="AX47" s="68">
        <f>IF(ISERROR(AV47/AW47),"***",AV47/AW47*100)</f>
        <v>136.36363636363635</v>
      </c>
      <c r="AY47" s="69">
        <f>AU47/$AU$7*100</f>
        <v>5.23489932885906</v>
      </c>
      <c r="AZ47" s="65">
        <f>SUM(AZ48:AZ51)</f>
        <v>72</v>
      </c>
      <c r="BA47" s="66">
        <f>SUM(BA48:BA51)</f>
        <v>42</v>
      </c>
      <c r="BB47" s="67">
        <f>SUM(BB48:BB51)</f>
        <v>30</v>
      </c>
      <c r="BC47" s="68">
        <f>IF(ISERROR(BA47/BB47),"***",BA47/BB47*100)</f>
        <v>140</v>
      </c>
      <c r="BD47" s="69">
        <f>AZ47/$AZ$7*100</f>
        <v>5.82995951417004</v>
      </c>
      <c r="BE47" s="65">
        <f>SUM(BE48:BE51)</f>
        <v>59</v>
      </c>
      <c r="BF47" s="66">
        <f>SUM(BF48:BF51)</f>
        <v>33</v>
      </c>
      <c r="BG47" s="67">
        <f>SUM(BG48:BG51)</f>
        <v>26</v>
      </c>
      <c r="BH47" s="68">
        <f>IF(ISERROR(BF47/BG47),"***",BF47/BG47*100)</f>
        <v>126.92307692307692</v>
      </c>
      <c r="BI47" s="69">
        <f>BE47/$BE$7*100</f>
        <v>4.735152487961477</v>
      </c>
      <c r="BJ47" s="65">
        <f>SUM(BJ48:BJ51)</f>
        <v>62</v>
      </c>
      <c r="BK47" s="66">
        <f>SUM(BK48:BK51)</f>
        <v>29</v>
      </c>
      <c r="BL47" s="67">
        <f>SUM(BL48:BL51)</f>
        <v>33</v>
      </c>
      <c r="BM47" s="68">
        <f>IF(ISERROR(BK47/BL47),"***",BK47/BL47*100)</f>
        <v>87.87878787878788</v>
      </c>
      <c r="BN47" s="69">
        <f>BJ47/$BJ$7*100</f>
        <v>6.193806193806194</v>
      </c>
      <c r="BO47" s="65">
        <f>SUM(BO48:BO51)</f>
        <v>43</v>
      </c>
      <c r="BP47" s="66">
        <f>SUM(BP48:BP51)</f>
        <v>29</v>
      </c>
      <c r="BQ47" s="67">
        <f>SUM(BQ48:BQ51)</f>
        <v>14</v>
      </c>
      <c r="BR47" s="68">
        <f>IF(ISERROR(BP47/BQ47),"***",BP47/BQ47*100)</f>
        <v>207.14285714285717</v>
      </c>
      <c r="BS47" s="69">
        <f>BO47/$BO$7*100</f>
        <v>7.439446366782007</v>
      </c>
      <c r="BT47" s="65">
        <f>SUM(BT48:BT51)</f>
        <v>21</v>
      </c>
      <c r="BU47" s="66">
        <f>SUM(BU48:BU51)</f>
        <v>9</v>
      </c>
      <c r="BV47" s="67">
        <f>SUM(BV48:BV51)</f>
        <v>12</v>
      </c>
      <c r="BW47" s="68">
        <f>IF(ISERROR(BU47/BV47),"***",BU47/BV47*100)</f>
        <v>75</v>
      </c>
      <c r="BX47" s="69">
        <f>BT47/$BT$7*100</f>
        <v>5.072463768115942</v>
      </c>
      <c r="BY47" s="65">
        <f>SUM(BY48:BY51)</f>
        <v>17</v>
      </c>
      <c r="BZ47" s="66">
        <f>SUM(BZ48:BZ51)</f>
        <v>8</v>
      </c>
      <c r="CA47" s="67">
        <f>SUM(CA48:CA51)</f>
        <v>9</v>
      </c>
      <c r="CB47" s="68">
        <f>IF(ISERROR(BZ47/CA47),"***",BZ47/CA47*100)</f>
        <v>88.88888888888889</v>
      </c>
      <c r="CC47" s="69">
        <f>BY47/$BY$7*100</f>
        <v>6.181818181818182</v>
      </c>
      <c r="CD47" s="65">
        <f>SUM(CD48:CD51)</f>
        <v>18</v>
      </c>
      <c r="CE47" s="66">
        <f>SUM(CE48:CE51)</f>
        <v>6</v>
      </c>
      <c r="CF47" s="67">
        <f>SUM(CF48:CF51)</f>
        <v>12</v>
      </c>
      <c r="CG47" s="68">
        <f>IF(ISERROR(CE47/CF47),"***",CE47/CF47*100)</f>
        <v>50</v>
      </c>
      <c r="CH47" s="69">
        <f>CD47/$CD$7*100</f>
        <v>9.090909090909092</v>
      </c>
      <c r="CI47" s="65">
        <f>SUM(CI48:CI51)</f>
        <v>17</v>
      </c>
      <c r="CJ47" s="66">
        <f>SUM(CJ48:CJ51)</f>
        <v>4</v>
      </c>
      <c r="CK47" s="67">
        <f>SUM(CK48:CK51)</f>
        <v>13</v>
      </c>
      <c r="CL47" s="68">
        <f>IF(ISERROR(CJ47/CK47),"***",CJ47/CK47*100)</f>
        <v>30.76923076923077</v>
      </c>
      <c r="CM47" s="69">
        <f>CI47/$CI$7*100</f>
        <v>10.179640718562874</v>
      </c>
      <c r="CN47" s="65">
        <f>SUM(CN48:CN51)</f>
        <v>6</v>
      </c>
      <c r="CO47" s="66">
        <f>SUM(CO48:CO51)</f>
        <v>1</v>
      </c>
      <c r="CP47" s="67">
        <f>SUM(CP48:CP51)</f>
        <v>5</v>
      </c>
      <c r="CQ47" s="68">
        <f>IF(ISERROR(CO47/CP47),"***",CO47/CP47*100)</f>
        <v>20</v>
      </c>
      <c r="CR47" s="69">
        <f>CN47/$CN$7*100</f>
        <v>4.8</v>
      </c>
      <c r="CS47" s="65">
        <f>SUM(CS48:CS51)</f>
        <v>0</v>
      </c>
      <c r="CT47" s="66">
        <f>SUM(CT48:CT51)</f>
        <v>0</v>
      </c>
      <c r="CU47" s="67">
        <f>SUM(CU48:CU51)</f>
        <v>0</v>
      </c>
      <c r="CV47" s="68" t="str">
        <f t="shared" si="17"/>
        <v>***</v>
      </c>
      <c r="CW47" s="70">
        <f t="shared" si="18"/>
        <v>0</v>
      </c>
    </row>
    <row r="48" spans="1:101" ht="13.5">
      <c r="A48" s="40" t="s">
        <v>94</v>
      </c>
      <c r="B48" s="71">
        <f>SUM(C48:D48)</f>
        <v>937</v>
      </c>
      <c r="C48" s="72">
        <f aca="true" t="shared" si="19" ref="C48:D51">H48+M48+R48+W48+AB48+AG48+AL48+AQ48+AV48+BA48+BF48+BK48+BP48+BU48+BZ48+CE48+CJ48+CO48+CT48</f>
        <v>396</v>
      </c>
      <c r="D48" s="73">
        <f t="shared" si="19"/>
        <v>541</v>
      </c>
      <c r="E48" s="74">
        <f t="shared" si="15"/>
        <v>73.19778188539742</v>
      </c>
      <c r="F48" s="75">
        <f t="shared" si="16"/>
        <v>2.9734704239654732</v>
      </c>
      <c r="G48" s="71">
        <v>75</v>
      </c>
      <c r="H48" s="72">
        <v>35</v>
      </c>
      <c r="I48" s="73">
        <v>40</v>
      </c>
      <c r="J48" s="74">
        <v>87.5</v>
      </c>
      <c r="K48" s="75">
        <v>3.0156815440289506</v>
      </c>
      <c r="L48" s="71">
        <v>36</v>
      </c>
      <c r="M48" s="72">
        <v>16</v>
      </c>
      <c r="N48" s="73">
        <v>20</v>
      </c>
      <c r="O48" s="74">
        <v>80</v>
      </c>
      <c r="P48" s="75">
        <v>2.5210084033613445</v>
      </c>
      <c r="Q48" s="71">
        <v>13</v>
      </c>
      <c r="R48" s="72">
        <v>6</v>
      </c>
      <c r="S48" s="73">
        <v>7</v>
      </c>
      <c r="T48" s="74">
        <v>85.71428571428571</v>
      </c>
      <c r="U48" s="75">
        <v>2.03125</v>
      </c>
      <c r="V48" s="71">
        <v>37</v>
      </c>
      <c r="W48" s="72">
        <v>8</v>
      </c>
      <c r="X48" s="73">
        <v>29</v>
      </c>
      <c r="Y48" s="74">
        <v>27.586206896551722</v>
      </c>
      <c r="Z48" s="75">
        <v>2.488231338264963</v>
      </c>
      <c r="AA48" s="71">
        <v>172</v>
      </c>
      <c r="AB48" s="72">
        <v>50</v>
      </c>
      <c r="AC48" s="73">
        <v>122</v>
      </c>
      <c r="AD48" s="74">
        <v>40.98360655737705</v>
      </c>
      <c r="AE48" s="75">
        <v>3.1170714026821313</v>
      </c>
      <c r="AF48" s="71">
        <v>229</v>
      </c>
      <c r="AG48" s="72">
        <v>89</v>
      </c>
      <c r="AH48" s="73">
        <v>140</v>
      </c>
      <c r="AI48" s="74">
        <v>63.57142857142857</v>
      </c>
      <c r="AJ48" s="75">
        <v>3.610848312835068</v>
      </c>
      <c r="AK48" s="71">
        <v>114</v>
      </c>
      <c r="AL48" s="72">
        <v>54</v>
      </c>
      <c r="AM48" s="73">
        <v>60</v>
      </c>
      <c r="AN48" s="74">
        <v>90</v>
      </c>
      <c r="AO48" s="75">
        <v>2.544074983262665</v>
      </c>
      <c r="AP48" s="71">
        <v>68</v>
      </c>
      <c r="AQ48" s="72">
        <v>38</v>
      </c>
      <c r="AR48" s="73">
        <v>30</v>
      </c>
      <c r="AS48" s="74">
        <v>126.66666666666666</v>
      </c>
      <c r="AT48" s="75">
        <v>2.9197080291970803</v>
      </c>
      <c r="AU48" s="71">
        <v>35</v>
      </c>
      <c r="AV48" s="72">
        <v>18</v>
      </c>
      <c r="AW48" s="73">
        <v>17</v>
      </c>
      <c r="AX48" s="74">
        <v>105.88235294117648</v>
      </c>
      <c r="AY48" s="75">
        <v>2.348993288590604</v>
      </c>
      <c r="AZ48" s="71">
        <v>38</v>
      </c>
      <c r="BA48" s="72">
        <v>19</v>
      </c>
      <c r="BB48" s="73">
        <v>19</v>
      </c>
      <c r="BC48" s="74">
        <v>100</v>
      </c>
      <c r="BD48" s="75">
        <v>3.076923076923077</v>
      </c>
      <c r="BE48" s="71">
        <v>32</v>
      </c>
      <c r="BF48" s="72">
        <v>22</v>
      </c>
      <c r="BG48" s="73">
        <v>10</v>
      </c>
      <c r="BH48" s="74">
        <v>220</v>
      </c>
      <c r="BI48" s="75">
        <v>2.568218298555377</v>
      </c>
      <c r="BJ48" s="71">
        <v>27</v>
      </c>
      <c r="BK48" s="72">
        <v>13</v>
      </c>
      <c r="BL48" s="73">
        <v>14</v>
      </c>
      <c r="BM48" s="74">
        <v>92.85714285714286</v>
      </c>
      <c r="BN48" s="75">
        <v>2.697302697302697</v>
      </c>
      <c r="BO48" s="71">
        <v>26</v>
      </c>
      <c r="BP48" s="72">
        <v>17</v>
      </c>
      <c r="BQ48" s="73">
        <v>9</v>
      </c>
      <c r="BR48" s="74">
        <v>188.88888888888889</v>
      </c>
      <c r="BS48" s="75">
        <v>4.498269896193772</v>
      </c>
      <c r="BT48" s="71">
        <v>11</v>
      </c>
      <c r="BU48" s="72">
        <v>4</v>
      </c>
      <c r="BV48" s="73">
        <v>7</v>
      </c>
      <c r="BW48" s="74">
        <v>57.14285714285714</v>
      </c>
      <c r="BX48" s="75">
        <v>2.657004830917874</v>
      </c>
      <c r="BY48" s="71">
        <v>7</v>
      </c>
      <c r="BZ48" s="72">
        <v>3</v>
      </c>
      <c r="CA48" s="73">
        <v>4</v>
      </c>
      <c r="CB48" s="74">
        <v>75</v>
      </c>
      <c r="CC48" s="75">
        <v>2.5454545454545454</v>
      </c>
      <c r="CD48" s="71">
        <v>7</v>
      </c>
      <c r="CE48" s="72">
        <v>1</v>
      </c>
      <c r="CF48" s="73">
        <v>6</v>
      </c>
      <c r="CG48" s="74">
        <v>16.666666666666664</v>
      </c>
      <c r="CH48" s="75">
        <v>3.535353535353535</v>
      </c>
      <c r="CI48" s="71">
        <v>6</v>
      </c>
      <c r="CJ48" s="72">
        <v>2</v>
      </c>
      <c r="CK48" s="73">
        <v>4</v>
      </c>
      <c r="CL48" s="74">
        <v>50</v>
      </c>
      <c r="CM48" s="75">
        <v>3.592814371257485</v>
      </c>
      <c r="CN48" s="71">
        <v>4</v>
      </c>
      <c r="CO48" s="72">
        <v>1</v>
      </c>
      <c r="CP48" s="73">
        <v>3</v>
      </c>
      <c r="CQ48" s="74">
        <v>33.33333333333333</v>
      </c>
      <c r="CR48" s="75">
        <v>3.2</v>
      </c>
      <c r="CS48" s="71">
        <f>SUM(CT48:CU48)</f>
        <v>0</v>
      </c>
      <c r="CT48" s="72"/>
      <c r="CU48" s="73"/>
      <c r="CV48" s="74" t="str">
        <f t="shared" si="17"/>
        <v>***</v>
      </c>
      <c r="CW48" s="76">
        <f t="shared" si="18"/>
        <v>0</v>
      </c>
    </row>
    <row r="49" spans="1:101" ht="13.5">
      <c r="A49" s="40" t="s">
        <v>95</v>
      </c>
      <c r="B49" s="71">
        <f>SUM(C49:D49)</f>
        <v>373</v>
      </c>
      <c r="C49" s="72">
        <f t="shared" si="19"/>
        <v>179</v>
      </c>
      <c r="D49" s="73">
        <f t="shared" si="19"/>
        <v>194</v>
      </c>
      <c r="E49" s="74">
        <f t="shared" si="15"/>
        <v>92.26804123711341</v>
      </c>
      <c r="F49" s="75">
        <f t="shared" si="16"/>
        <v>1.1836760599136837</v>
      </c>
      <c r="G49" s="71">
        <v>32</v>
      </c>
      <c r="H49" s="72">
        <v>16</v>
      </c>
      <c r="I49" s="73">
        <v>16</v>
      </c>
      <c r="J49" s="74">
        <v>100</v>
      </c>
      <c r="K49" s="75">
        <v>1.286690792119019</v>
      </c>
      <c r="L49" s="71">
        <v>20</v>
      </c>
      <c r="M49" s="72">
        <v>10</v>
      </c>
      <c r="N49" s="73">
        <v>10</v>
      </c>
      <c r="O49" s="74">
        <v>100</v>
      </c>
      <c r="P49" s="75">
        <v>1.400560224089636</v>
      </c>
      <c r="Q49" s="71">
        <v>5</v>
      </c>
      <c r="R49" s="72">
        <v>4</v>
      </c>
      <c r="S49" s="73">
        <v>1</v>
      </c>
      <c r="T49" s="74">
        <v>400</v>
      </c>
      <c r="U49" s="75">
        <v>0.78125</v>
      </c>
      <c r="V49" s="71">
        <v>19</v>
      </c>
      <c r="W49" s="72">
        <v>7</v>
      </c>
      <c r="X49" s="73">
        <v>12</v>
      </c>
      <c r="Y49" s="74">
        <v>58.333333333333336</v>
      </c>
      <c r="Z49" s="75">
        <v>1.277740416946873</v>
      </c>
      <c r="AA49" s="71">
        <v>48</v>
      </c>
      <c r="AB49" s="72">
        <v>20</v>
      </c>
      <c r="AC49" s="73">
        <v>28</v>
      </c>
      <c r="AD49" s="74">
        <v>71.42857142857143</v>
      </c>
      <c r="AE49" s="75">
        <v>0.8698803914461761</v>
      </c>
      <c r="AF49" s="71">
        <v>75</v>
      </c>
      <c r="AG49" s="72">
        <v>30</v>
      </c>
      <c r="AH49" s="73">
        <v>45</v>
      </c>
      <c r="AI49" s="74">
        <v>66.66666666666666</v>
      </c>
      <c r="AJ49" s="75">
        <v>1.1825922421948913</v>
      </c>
      <c r="AK49" s="71">
        <v>33</v>
      </c>
      <c r="AL49" s="72">
        <v>17</v>
      </c>
      <c r="AM49" s="73">
        <v>16</v>
      </c>
      <c r="AN49" s="74">
        <v>106.25</v>
      </c>
      <c r="AO49" s="75">
        <v>0.7364427583128765</v>
      </c>
      <c r="AP49" s="71">
        <v>32</v>
      </c>
      <c r="AQ49" s="72">
        <v>22</v>
      </c>
      <c r="AR49" s="73">
        <v>10</v>
      </c>
      <c r="AS49" s="74">
        <v>220</v>
      </c>
      <c r="AT49" s="75">
        <v>1.3739802490339201</v>
      </c>
      <c r="AU49" s="71">
        <v>25</v>
      </c>
      <c r="AV49" s="72">
        <v>15</v>
      </c>
      <c r="AW49" s="73">
        <v>10</v>
      </c>
      <c r="AX49" s="74">
        <v>150</v>
      </c>
      <c r="AY49" s="75">
        <v>1.6778523489932886</v>
      </c>
      <c r="AZ49" s="71">
        <v>15</v>
      </c>
      <c r="BA49" s="72">
        <v>9</v>
      </c>
      <c r="BB49" s="73">
        <v>6</v>
      </c>
      <c r="BC49" s="74">
        <v>150</v>
      </c>
      <c r="BD49" s="75">
        <v>1.214574898785425</v>
      </c>
      <c r="BE49" s="71">
        <v>14</v>
      </c>
      <c r="BF49" s="72">
        <v>4</v>
      </c>
      <c r="BG49" s="73">
        <v>10</v>
      </c>
      <c r="BH49" s="74">
        <v>40</v>
      </c>
      <c r="BI49" s="75">
        <v>1.1235955056179776</v>
      </c>
      <c r="BJ49" s="71">
        <v>19</v>
      </c>
      <c r="BK49" s="72">
        <v>8</v>
      </c>
      <c r="BL49" s="73">
        <v>11</v>
      </c>
      <c r="BM49" s="74">
        <v>72.72727272727273</v>
      </c>
      <c r="BN49" s="75">
        <v>1.898101898101898</v>
      </c>
      <c r="BO49" s="71">
        <v>10</v>
      </c>
      <c r="BP49" s="72">
        <v>7</v>
      </c>
      <c r="BQ49" s="73">
        <v>3</v>
      </c>
      <c r="BR49" s="74">
        <v>233.33333333333334</v>
      </c>
      <c r="BS49" s="75">
        <v>1.7301038062283738</v>
      </c>
      <c r="BT49" s="71">
        <v>8</v>
      </c>
      <c r="BU49" s="72">
        <v>3</v>
      </c>
      <c r="BV49" s="73">
        <v>5</v>
      </c>
      <c r="BW49" s="74">
        <v>60</v>
      </c>
      <c r="BX49" s="75">
        <v>1.932367149758454</v>
      </c>
      <c r="BY49" s="71">
        <v>6</v>
      </c>
      <c r="BZ49" s="72">
        <v>3</v>
      </c>
      <c r="CA49" s="73">
        <v>3</v>
      </c>
      <c r="CB49" s="74">
        <v>100</v>
      </c>
      <c r="CC49" s="75">
        <v>2.181818181818182</v>
      </c>
      <c r="CD49" s="71">
        <v>7</v>
      </c>
      <c r="CE49" s="72">
        <v>4</v>
      </c>
      <c r="CF49" s="73">
        <v>3</v>
      </c>
      <c r="CG49" s="74">
        <v>133.33333333333331</v>
      </c>
      <c r="CH49" s="75">
        <v>3.535353535353535</v>
      </c>
      <c r="CI49" s="71">
        <v>4</v>
      </c>
      <c r="CJ49" s="72">
        <v>0</v>
      </c>
      <c r="CK49" s="73">
        <v>4</v>
      </c>
      <c r="CL49" s="74" t="s">
        <v>210</v>
      </c>
      <c r="CM49" s="75">
        <v>2.3952095808383236</v>
      </c>
      <c r="CN49" s="71">
        <v>1</v>
      </c>
      <c r="CO49" s="72">
        <v>0</v>
      </c>
      <c r="CP49" s="73">
        <v>1</v>
      </c>
      <c r="CQ49" s="74" t="s">
        <v>210</v>
      </c>
      <c r="CR49" s="75">
        <v>0.8</v>
      </c>
      <c r="CS49" s="71">
        <f>SUM(CT49:CU49)</f>
        <v>0</v>
      </c>
      <c r="CT49" s="72"/>
      <c r="CU49" s="73"/>
      <c r="CV49" s="74" t="str">
        <f t="shared" si="17"/>
        <v>***</v>
      </c>
      <c r="CW49" s="76">
        <f t="shared" si="18"/>
        <v>0</v>
      </c>
    </row>
    <row r="50" spans="1:101" ht="13.5">
      <c r="A50" s="40" t="s">
        <v>96</v>
      </c>
      <c r="B50" s="71">
        <f>SUM(C50:D50)</f>
        <v>331</v>
      </c>
      <c r="C50" s="72">
        <f t="shared" si="19"/>
        <v>155</v>
      </c>
      <c r="D50" s="73">
        <f t="shared" si="19"/>
        <v>176</v>
      </c>
      <c r="E50" s="74">
        <f t="shared" si="15"/>
        <v>88.06818181818183</v>
      </c>
      <c r="F50" s="75">
        <f t="shared" si="16"/>
        <v>1.0503935008885503</v>
      </c>
      <c r="G50" s="71">
        <v>28</v>
      </c>
      <c r="H50" s="72">
        <v>12</v>
      </c>
      <c r="I50" s="73">
        <v>16</v>
      </c>
      <c r="J50" s="74">
        <v>75</v>
      </c>
      <c r="K50" s="75">
        <v>1.1258544431041415</v>
      </c>
      <c r="L50" s="71">
        <v>24</v>
      </c>
      <c r="M50" s="72">
        <v>11</v>
      </c>
      <c r="N50" s="73">
        <v>13</v>
      </c>
      <c r="O50" s="74">
        <v>84.61538461538461</v>
      </c>
      <c r="P50" s="75">
        <v>1.680672268907563</v>
      </c>
      <c r="Q50" s="71">
        <v>13</v>
      </c>
      <c r="R50" s="72">
        <v>8</v>
      </c>
      <c r="S50" s="73">
        <v>5</v>
      </c>
      <c r="T50" s="74">
        <v>160</v>
      </c>
      <c r="U50" s="75">
        <v>2.03125</v>
      </c>
      <c r="V50" s="71">
        <v>15</v>
      </c>
      <c r="W50" s="72">
        <v>9</v>
      </c>
      <c r="X50" s="73">
        <v>6</v>
      </c>
      <c r="Y50" s="74">
        <v>150</v>
      </c>
      <c r="Z50" s="75">
        <v>1.0087424344317417</v>
      </c>
      <c r="AA50" s="71">
        <v>38</v>
      </c>
      <c r="AB50" s="72">
        <v>14</v>
      </c>
      <c r="AC50" s="73">
        <v>24</v>
      </c>
      <c r="AD50" s="74">
        <v>58.333333333333336</v>
      </c>
      <c r="AE50" s="75">
        <v>0.6886553098948894</v>
      </c>
      <c r="AF50" s="71">
        <v>61</v>
      </c>
      <c r="AG50" s="72">
        <v>17</v>
      </c>
      <c r="AH50" s="73">
        <v>44</v>
      </c>
      <c r="AI50" s="74">
        <v>38.63636363636363</v>
      </c>
      <c r="AJ50" s="75">
        <v>0.9618416903185114</v>
      </c>
      <c r="AK50" s="71">
        <v>50</v>
      </c>
      <c r="AL50" s="72">
        <v>24</v>
      </c>
      <c r="AM50" s="73">
        <v>26</v>
      </c>
      <c r="AN50" s="74">
        <v>92.3076923076923</v>
      </c>
      <c r="AO50" s="75">
        <v>1.115822361080116</v>
      </c>
      <c r="AP50" s="71">
        <v>20</v>
      </c>
      <c r="AQ50" s="72">
        <v>13</v>
      </c>
      <c r="AR50" s="73">
        <v>7</v>
      </c>
      <c r="AS50" s="74">
        <v>185.71428571428572</v>
      </c>
      <c r="AT50" s="75">
        <v>0.8587376556462001</v>
      </c>
      <c r="AU50" s="71">
        <v>17</v>
      </c>
      <c r="AV50" s="72">
        <v>11</v>
      </c>
      <c r="AW50" s="73">
        <v>6</v>
      </c>
      <c r="AX50" s="74">
        <v>183.33333333333331</v>
      </c>
      <c r="AY50" s="75">
        <v>1.1409395973154361</v>
      </c>
      <c r="AZ50" s="71">
        <v>18</v>
      </c>
      <c r="BA50" s="72">
        <v>13</v>
      </c>
      <c r="BB50" s="73">
        <v>5</v>
      </c>
      <c r="BC50" s="74">
        <v>260</v>
      </c>
      <c r="BD50" s="75">
        <v>1.45748987854251</v>
      </c>
      <c r="BE50" s="71">
        <v>11</v>
      </c>
      <c r="BF50" s="72">
        <v>6</v>
      </c>
      <c r="BG50" s="73">
        <v>5</v>
      </c>
      <c r="BH50" s="74">
        <v>120</v>
      </c>
      <c r="BI50" s="75">
        <v>0.8828250401284109</v>
      </c>
      <c r="BJ50" s="71">
        <v>12</v>
      </c>
      <c r="BK50" s="72">
        <v>6</v>
      </c>
      <c r="BL50" s="73">
        <v>6</v>
      </c>
      <c r="BM50" s="74">
        <v>100</v>
      </c>
      <c r="BN50" s="75">
        <v>1.1988011988011988</v>
      </c>
      <c r="BO50" s="71">
        <v>6</v>
      </c>
      <c r="BP50" s="72">
        <v>4</v>
      </c>
      <c r="BQ50" s="73">
        <v>2</v>
      </c>
      <c r="BR50" s="74">
        <v>200</v>
      </c>
      <c r="BS50" s="75">
        <v>1.0380622837370241</v>
      </c>
      <c r="BT50" s="71">
        <v>2</v>
      </c>
      <c r="BU50" s="72">
        <v>2</v>
      </c>
      <c r="BV50" s="73">
        <v>0</v>
      </c>
      <c r="BW50" s="74" t="s">
        <v>211</v>
      </c>
      <c r="BX50" s="75">
        <v>0.4830917874396135</v>
      </c>
      <c r="BY50" s="71">
        <v>4</v>
      </c>
      <c r="BZ50" s="72">
        <v>2</v>
      </c>
      <c r="CA50" s="73">
        <v>2</v>
      </c>
      <c r="CB50" s="74">
        <v>100</v>
      </c>
      <c r="CC50" s="75">
        <v>1.4545454545454546</v>
      </c>
      <c r="CD50" s="71">
        <v>4</v>
      </c>
      <c r="CE50" s="72">
        <v>1</v>
      </c>
      <c r="CF50" s="73">
        <v>3</v>
      </c>
      <c r="CG50" s="74">
        <v>33.33333333333333</v>
      </c>
      <c r="CH50" s="75">
        <v>2.0202020202020203</v>
      </c>
      <c r="CI50" s="71">
        <v>7</v>
      </c>
      <c r="CJ50" s="72">
        <v>2</v>
      </c>
      <c r="CK50" s="73">
        <v>5</v>
      </c>
      <c r="CL50" s="74">
        <v>40</v>
      </c>
      <c r="CM50" s="75">
        <v>4.191616766467066</v>
      </c>
      <c r="CN50" s="71">
        <v>1</v>
      </c>
      <c r="CO50" s="72">
        <v>0</v>
      </c>
      <c r="CP50" s="73">
        <v>1</v>
      </c>
      <c r="CQ50" s="74" t="s">
        <v>210</v>
      </c>
      <c r="CR50" s="75">
        <v>0.8</v>
      </c>
      <c r="CS50" s="71">
        <f>SUM(CT50:CU50)</f>
        <v>0</v>
      </c>
      <c r="CT50" s="72"/>
      <c r="CU50" s="73"/>
      <c r="CV50" s="74" t="str">
        <f t="shared" si="17"/>
        <v>***</v>
      </c>
      <c r="CW50" s="76">
        <f t="shared" si="18"/>
        <v>0</v>
      </c>
    </row>
    <row r="51" spans="1:101" ht="13.5">
      <c r="A51" s="37" t="s">
        <v>97</v>
      </c>
      <c r="B51" s="71">
        <f>SUM(C51:D51)</f>
        <v>34</v>
      </c>
      <c r="C51" s="72">
        <f t="shared" si="19"/>
        <v>19</v>
      </c>
      <c r="D51" s="73">
        <f t="shared" si="19"/>
        <v>15</v>
      </c>
      <c r="E51" s="74">
        <f t="shared" si="15"/>
        <v>126.66666666666666</v>
      </c>
      <c r="F51" s="75">
        <f t="shared" si="16"/>
        <v>0.1078954049251079</v>
      </c>
      <c r="G51" s="71">
        <v>4</v>
      </c>
      <c r="H51" s="72">
        <v>4</v>
      </c>
      <c r="I51" s="73">
        <v>0</v>
      </c>
      <c r="J51" s="74" t="s">
        <v>211</v>
      </c>
      <c r="K51" s="75">
        <v>0.16083634901487737</v>
      </c>
      <c r="L51" s="71"/>
      <c r="M51" s="72"/>
      <c r="N51" s="73"/>
      <c r="O51" s="74" t="s">
        <v>211</v>
      </c>
      <c r="P51" s="75">
        <v>0</v>
      </c>
      <c r="Q51" s="71"/>
      <c r="R51" s="72"/>
      <c r="S51" s="73"/>
      <c r="T51" s="74" t="s">
        <v>211</v>
      </c>
      <c r="U51" s="75">
        <v>0</v>
      </c>
      <c r="V51" s="71"/>
      <c r="W51" s="72"/>
      <c r="X51" s="73"/>
      <c r="Y51" s="74" t="s">
        <v>211</v>
      </c>
      <c r="Z51" s="75">
        <v>0</v>
      </c>
      <c r="AA51" s="71">
        <v>12</v>
      </c>
      <c r="AB51" s="72">
        <v>4</v>
      </c>
      <c r="AC51" s="73">
        <v>8</v>
      </c>
      <c r="AD51" s="74">
        <v>50</v>
      </c>
      <c r="AE51" s="75">
        <v>0.21747009786154403</v>
      </c>
      <c r="AF51" s="71">
        <v>2</v>
      </c>
      <c r="AG51" s="72">
        <v>1</v>
      </c>
      <c r="AH51" s="73">
        <v>1</v>
      </c>
      <c r="AI51" s="74">
        <v>100</v>
      </c>
      <c r="AJ51" s="75">
        <v>0.031535793125197095</v>
      </c>
      <c r="AK51" s="71">
        <v>3</v>
      </c>
      <c r="AL51" s="72">
        <v>2</v>
      </c>
      <c r="AM51" s="73">
        <v>1</v>
      </c>
      <c r="AN51" s="74">
        <v>200</v>
      </c>
      <c r="AO51" s="75">
        <v>0.06694934166480697</v>
      </c>
      <c r="AP51" s="71">
        <v>4</v>
      </c>
      <c r="AQ51" s="72">
        <v>2</v>
      </c>
      <c r="AR51" s="73">
        <v>2</v>
      </c>
      <c r="AS51" s="74">
        <v>100</v>
      </c>
      <c r="AT51" s="75">
        <v>0.17174753112924002</v>
      </c>
      <c r="AU51" s="71">
        <v>1</v>
      </c>
      <c r="AV51" s="72">
        <v>1</v>
      </c>
      <c r="AW51" s="73">
        <v>0</v>
      </c>
      <c r="AX51" s="74" t="s">
        <v>211</v>
      </c>
      <c r="AY51" s="75">
        <v>0.06711409395973154</v>
      </c>
      <c r="AZ51" s="71">
        <v>1</v>
      </c>
      <c r="BA51" s="72">
        <v>1</v>
      </c>
      <c r="BB51" s="73">
        <v>0</v>
      </c>
      <c r="BC51" s="74" t="s">
        <v>211</v>
      </c>
      <c r="BD51" s="75">
        <v>0.08097165991902834</v>
      </c>
      <c r="BE51" s="71">
        <v>2</v>
      </c>
      <c r="BF51" s="72">
        <v>1</v>
      </c>
      <c r="BG51" s="73">
        <v>1</v>
      </c>
      <c r="BH51" s="74">
        <v>100</v>
      </c>
      <c r="BI51" s="75">
        <v>0.16051364365971107</v>
      </c>
      <c r="BJ51" s="71">
        <v>4</v>
      </c>
      <c r="BK51" s="72">
        <v>2</v>
      </c>
      <c r="BL51" s="73">
        <v>2</v>
      </c>
      <c r="BM51" s="74">
        <v>100</v>
      </c>
      <c r="BN51" s="75">
        <v>0.3996003996003996</v>
      </c>
      <c r="BO51" s="71">
        <v>1</v>
      </c>
      <c r="BP51" s="72">
        <v>1</v>
      </c>
      <c r="BQ51" s="73">
        <v>0</v>
      </c>
      <c r="BR51" s="74" t="s">
        <v>211</v>
      </c>
      <c r="BS51" s="75">
        <v>0.17301038062283738</v>
      </c>
      <c r="BT51" s="71"/>
      <c r="BU51" s="72"/>
      <c r="BV51" s="73"/>
      <c r="BW51" s="74" t="s">
        <v>211</v>
      </c>
      <c r="BX51" s="75">
        <v>0</v>
      </c>
      <c r="BY51" s="71"/>
      <c r="BZ51" s="72"/>
      <c r="CA51" s="73"/>
      <c r="CB51" s="74" t="s">
        <v>211</v>
      </c>
      <c r="CC51" s="75">
        <v>0</v>
      </c>
      <c r="CD51" s="71"/>
      <c r="CE51" s="72"/>
      <c r="CF51" s="73"/>
      <c r="CG51" s="74" t="s">
        <v>211</v>
      </c>
      <c r="CH51" s="75">
        <v>0</v>
      </c>
      <c r="CI51" s="71"/>
      <c r="CJ51" s="72"/>
      <c r="CK51" s="73"/>
      <c r="CL51" s="74" t="s">
        <v>211</v>
      </c>
      <c r="CM51" s="75">
        <v>0</v>
      </c>
      <c r="CN51" s="71"/>
      <c r="CO51" s="72"/>
      <c r="CP51" s="73"/>
      <c r="CQ51" s="74" t="s">
        <v>211</v>
      </c>
      <c r="CR51" s="75">
        <v>0</v>
      </c>
      <c r="CS51" s="71">
        <f>SUM(CT51:CU51)</f>
        <v>0</v>
      </c>
      <c r="CT51" s="72"/>
      <c r="CU51" s="73"/>
      <c r="CV51" s="74" t="str">
        <f t="shared" si="17"/>
        <v>***</v>
      </c>
      <c r="CW51" s="76">
        <f t="shared" si="18"/>
        <v>0</v>
      </c>
    </row>
    <row r="52" spans="1:101" ht="13.5">
      <c r="A52" s="39" t="s">
        <v>98</v>
      </c>
      <c r="B52" s="65">
        <f>SUM(B53:B59)</f>
        <v>1563</v>
      </c>
      <c r="C52" s="66">
        <f>SUM(C53:C59)</f>
        <v>682</v>
      </c>
      <c r="D52" s="67">
        <f>SUM(D53:D59)</f>
        <v>881</v>
      </c>
      <c r="E52" s="68">
        <f t="shared" si="15"/>
        <v>77.41203178206584</v>
      </c>
      <c r="F52" s="69">
        <f t="shared" si="16"/>
        <v>4.96001523229246</v>
      </c>
      <c r="G52" s="65">
        <f>SUM(G53:G59)</f>
        <v>103</v>
      </c>
      <c r="H52" s="66">
        <f>SUM(H53:H59)</f>
        <v>57</v>
      </c>
      <c r="I52" s="67">
        <f>SUM(I53:I59)</f>
        <v>46</v>
      </c>
      <c r="J52" s="68">
        <f>IF(ISERROR(H52/I52),"***",H52/I52*100)</f>
        <v>123.91304347826086</v>
      </c>
      <c r="K52" s="69">
        <f>G52/$G$7*100</f>
        <v>4.141535987133092</v>
      </c>
      <c r="L52" s="65">
        <f>SUM(L53:L59)</f>
        <v>55</v>
      </c>
      <c r="M52" s="66">
        <f>SUM(M53:M59)</f>
        <v>31</v>
      </c>
      <c r="N52" s="67">
        <f>SUM(N53:N59)</f>
        <v>24</v>
      </c>
      <c r="O52" s="68">
        <f>IF(ISERROR(M52/N52),"***",M52/N52*100)</f>
        <v>129.16666666666669</v>
      </c>
      <c r="P52" s="69">
        <f>L52/$L$7*100</f>
        <v>3.8515406162464987</v>
      </c>
      <c r="Q52" s="65">
        <f>SUM(Q53:Q59)</f>
        <v>26</v>
      </c>
      <c r="R52" s="66">
        <f>SUM(R53:R59)</f>
        <v>10</v>
      </c>
      <c r="S52" s="67">
        <f>SUM(S53:S59)</f>
        <v>16</v>
      </c>
      <c r="T52" s="68">
        <f>IF(ISERROR(R52/S52),"***",R52/S52*100)</f>
        <v>62.5</v>
      </c>
      <c r="U52" s="69">
        <f>Q52/$Q$7*100</f>
        <v>4.0625</v>
      </c>
      <c r="V52" s="65">
        <f>SUM(V53:V59)</f>
        <v>77</v>
      </c>
      <c r="W52" s="66">
        <f>SUM(W53:W59)</f>
        <v>31</v>
      </c>
      <c r="X52" s="67">
        <f>SUM(X53:X59)</f>
        <v>46</v>
      </c>
      <c r="Y52" s="68">
        <f>IF(ISERROR(W52/X52),"***",W52/X52*100)</f>
        <v>67.3913043478261</v>
      </c>
      <c r="Z52" s="69">
        <f>V52/$V$7*100</f>
        <v>5.178211163416274</v>
      </c>
      <c r="AA52" s="65">
        <f>SUM(AA53:AA59)</f>
        <v>292</v>
      </c>
      <c r="AB52" s="66">
        <f>SUM(AB53:AB59)</f>
        <v>81</v>
      </c>
      <c r="AC52" s="67">
        <f>SUM(AC53:AC59)</f>
        <v>211</v>
      </c>
      <c r="AD52" s="68">
        <f>IF(ISERROR(AB52/AC52),"***",AB52/AC52*100)</f>
        <v>38.388625592417064</v>
      </c>
      <c r="AE52" s="69">
        <f>AA52/$AA$7*100</f>
        <v>5.291772381297571</v>
      </c>
      <c r="AF52" s="65">
        <f>SUM(AF53:AF59)</f>
        <v>286</v>
      </c>
      <c r="AG52" s="66">
        <f>SUM(AG53:AG59)</f>
        <v>97</v>
      </c>
      <c r="AH52" s="67">
        <f>SUM(AH53:AH59)</f>
        <v>189</v>
      </c>
      <c r="AI52" s="68">
        <f>IF(ISERROR(AG52/AH52),"***",AG52/AH52*100)</f>
        <v>51.32275132275132</v>
      </c>
      <c r="AJ52" s="69">
        <f>AF52/$AF$7*100</f>
        <v>4.5096184169031845</v>
      </c>
      <c r="AK52" s="65">
        <f>SUM(AK53:AK59)</f>
        <v>195</v>
      </c>
      <c r="AL52" s="66">
        <f>SUM(AL53:AL59)</f>
        <v>76</v>
      </c>
      <c r="AM52" s="67">
        <f>SUM(AM53:AM59)</f>
        <v>119</v>
      </c>
      <c r="AN52" s="68">
        <f>IF(ISERROR(AL52/AM52),"***",AL52/AM52*100)</f>
        <v>63.86554621848739</v>
      </c>
      <c r="AO52" s="69">
        <f>AK52/$AK$7*100</f>
        <v>4.351707208212453</v>
      </c>
      <c r="AP52" s="65">
        <f>SUM(AP53:AP59)</f>
        <v>120</v>
      </c>
      <c r="AQ52" s="66">
        <f>SUM(AQ53:AQ59)</f>
        <v>59</v>
      </c>
      <c r="AR52" s="67">
        <f>SUM(AR53:AR59)</f>
        <v>61</v>
      </c>
      <c r="AS52" s="68">
        <f>IF(ISERROR(AQ52/AR52),"***",AQ52/AR52*100)</f>
        <v>96.72131147540983</v>
      </c>
      <c r="AT52" s="69">
        <f>AP52/$AP$7*100</f>
        <v>5.1524259338772005</v>
      </c>
      <c r="AU52" s="65">
        <f>SUM(AU53:AU59)</f>
        <v>80</v>
      </c>
      <c r="AV52" s="66">
        <f>SUM(AV53:AV59)</f>
        <v>50</v>
      </c>
      <c r="AW52" s="67">
        <f>SUM(AW53:AW59)</f>
        <v>30</v>
      </c>
      <c r="AX52" s="68">
        <f>IF(ISERROR(AV52/AW52),"***",AV52/AW52*100)</f>
        <v>166.66666666666669</v>
      </c>
      <c r="AY52" s="69">
        <f>AU52/$AU$7*100</f>
        <v>5.369127516778524</v>
      </c>
      <c r="AZ52" s="65">
        <f>SUM(AZ53:AZ59)</f>
        <v>79</v>
      </c>
      <c r="BA52" s="66">
        <f>SUM(BA53:BA59)</f>
        <v>51</v>
      </c>
      <c r="BB52" s="67">
        <f>SUM(BB53:BB59)</f>
        <v>28</v>
      </c>
      <c r="BC52" s="68">
        <f>IF(ISERROR(BA52/BB52),"***",BA52/BB52*100)</f>
        <v>182.14285714285714</v>
      </c>
      <c r="BD52" s="69">
        <f>AZ52/$AZ$7*100</f>
        <v>6.396761133603239</v>
      </c>
      <c r="BE52" s="65">
        <f>SUM(BE53:BE59)</f>
        <v>92</v>
      </c>
      <c r="BF52" s="66">
        <f>SUM(BF53:BF59)</f>
        <v>53</v>
      </c>
      <c r="BG52" s="67">
        <f>SUM(BG53:BG59)</f>
        <v>39</v>
      </c>
      <c r="BH52" s="68">
        <f>IF(ISERROR(BF52/BG52),"***",BF52/BG52*100)</f>
        <v>135.8974358974359</v>
      </c>
      <c r="BI52" s="69">
        <f>BE52/$BE$7*100</f>
        <v>7.3836276083467105</v>
      </c>
      <c r="BJ52" s="65">
        <f>SUM(BJ53:BJ59)</f>
        <v>57</v>
      </c>
      <c r="BK52" s="66">
        <f>SUM(BK53:BK59)</f>
        <v>36</v>
      </c>
      <c r="BL52" s="67">
        <f>SUM(BL53:BL59)</f>
        <v>21</v>
      </c>
      <c r="BM52" s="68">
        <f>IF(ISERROR(BK52/BL52),"***",BK52/BL52*100)</f>
        <v>171.42857142857142</v>
      </c>
      <c r="BN52" s="69">
        <f>BJ52/$BJ$7*100</f>
        <v>5.694305694305695</v>
      </c>
      <c r="BO52" s="65">
        <f>SUM(BO53:BO59)</f>
        <v>27</v>
      </c>
      <c r="BP52" s="66">
        <f>SUM(BP53:BP59)</f>
        <v>21</v>
      </c>
      <c r="BQ52" s="67">
        <f>SUM(BQ53:BQ59)</f>
        <v>6</v>
      </c>
      <c r="BR52" s="68">
        <f>IF(ISERROR(BP52/BQ52),"***",BP52/BQ52*100)</f>
        <v>350</v>
      </c>
      <c r="BS52" s="69">
        <f>BO52/$BO$7*100</f>
        <v>4.671280276816609</v>
      </c>
      <c r="BT52" s="65">
        <f>SUM(BT53:BT59)</f>
        <v>30</v>
      </c>
      <c r="BU52" s="66">
        <f>SUM(BU53:BU59)</f>
        <v>14</v>
      </c>
      <c r="BV52" s="67">
        <f>SUM(BV53:BV59)</f>
        <v>16</v>
      </c>
      <c r="BW52" s="68">
        <f>IF(ISERROR(BU52/BV52),"***",BU52/BV52*100)</f>
        <v>87.5</v>
      </c>
      <c r="BX52" s="69">
        <f>BT52/$BT$7*100</f>
        <v>7.246376811594203</v>
      </c>
      <c r="BY52" s="65">
        <f>SUM(BY53:BY59)</f>
        <v>17</v>
      </c>
      <c r="BZ52" s="66">
        <f>SUM(BZ53:BZ59)</f>
        <v>7</v>
      </c>
      <c r="CA52" s="67">
        <f>SUM(CA53:CA59)</f>
        <v>10</v>
      </c>
      <c r="CB52" s="68">
        <f>IF(ISERROR(BZ52/CA52),"***",BZ52/CA52*100)</f>
        <v>70</v>
      </c>
      <c r="CC52" s="69">
        <f>BY52/$BY$7*100</f>
        <v>6.181818181818182</v>
      </c>
      <c r="CD52" s="65">
        <f>SUM(CD53:CD59)</f>
        <v>15</v>
      </c>
      <c r="CE52" s="66">
        <f>SUM(CE53:CE59)</f>
        <v>5</v>
      </c>
      <c r="CF52" s="67">
        <f>SUM(CF53:CF59)</f>
        <v>10</v>
      </c>
      <c r="CG52" s="68">
        <f>IF(ISERROR(CE52/CF52),"***",CE52/CF52*100)</f>
        <v>50</v>
      </c>
      <c r="CH52" s="69">
        <f>CD52/$CD$7*100</f>
        <v>7.575757575757576</v>
      </c>
      <c r="CI52" s="65">
        <f>SUM(CI53:CI59)</f>
        <v>8</v>
      </c>
      <c r="CJ52" s="66">
        <f>SUM(CJ53:CJ59)</f>
        <v>3</v>
      </c>
      <c r="CK52" s="67">
        <f>SUM(CK53:CK59)</f>
        <v>5</v>
      </c>
      <c r="CL52" s="68">
        <f>IF(ISERROR(CJ52/CK52),"***",CJ52/CK52*100)</f>
        <v>60</v>
      </c>
      <c r="CM52" s="69">
        <f>CI52/$CI$7*100</f>
        <v>4.790419161676647</v>
      </c>
      <c r="CN52" s="65">
        <f>SUM(CN53:CN59)</f>
        <v>3</v>
      </c>
      <c r="CO52" s="66">
        <f>SUM(CO53:CO59)</f>
        <v>0</v>
      </c>
      <c r="CP52" s="67">
        <f>SUM(CP53:CP59)</f>
        <v>3</v>
      </c>
      <c r="CQ52" s="68">
        <f>IF(ISERROR(CO52/CP52),"***",CO52/CP52*100)</f>
        <v>0</v>
      </c>
      <c r="CR52" s="69">
        <f>CN52/$CN$7*100</f>
        <v>2.4</v>
      </c>
      <c r="CS52" s="65">
        <f>SUM(CS53:CS59)</f>
        <v>1</v>
      </c>
      <c r="CT52" s="66">
        <f>SUM(CT53:CT59)</f>
        <v>0</v>
      </c>
      <c r="CU52" s="67">
        <f>SUM(CU53:CU59)</f>
        <v>1</v>
      </c>
      <c r="CV52" s="68">
        <f t="shared" si="17"/>
        <v>0</v>
      </c>
      <c r="CW52" s="70">
        <f t="shared" si="18"/>
        <v>1.4285714285714286</v>
      </c>
    </row>
    <row r="53" spans="1:101" ht="13.5">
      <c r="A53" s="41" t="s">
        <v>99</v>
      </c>
      <c r="B53" s="71">
        <f aca="true" t="shared" si="20" ref="B53:B59">SUM(C53:D53)</f>
        <v>635</v>
      </c>
      <c r="C53" s="72">
        <f aca="true" t="shared" si="21" ref="C53:D59">H53+M53+R53+W53+AB53+AG53+AL53+AQ53+AV53+BA53+BF53+BK53+BP53+BU53+BZ53+CE53+CJ53+CO53+CT53</f>
        <v>263</v>
      </c>
      <c r="D53" s="73">
        <f t="shared" si="21"/>
        <v>372</v>
      </c>
      <c r="E53" s="74">
        <f t="shared" si="15"/>
        <v>70.6989247311828</v>
      </c>
      <c r="F53" s="75">
        <f t="shared" si="16"/>
        <v>2.015105356689515</v>
      </c>
      <c r="G53" s="71">
        <v>44</v>
      </c>
      <c r="H53" s="72">
        <v>22</v>
      </c>
      <c r="I53" s="73">
        <v>22</v>
      </c>
      <c r="J53" s="74">
        <v>100</v>
      </c>
      <c r="K53" s="75">
        <v>1.7691998391636508</v>
      </c>
      <c r="L53" s="71">
        <v>23</v>
      </c>
      <c r="M53" s="72">
        <v>14</v>
      </c>
      <c r="N53" s="73">
        <v>9</v>
      </c>
      <c r="O53" s="74">
        <v>155.55555555555557</v>
      </c>
      <c r="P53" s="75">
        <v>1.610644257703081</v>
      </c>
      <c r="Q53" s="71">
        <v>10</v>
      </c>
      <c r="R53" s="72">
        <v>5</v>
      </c>
      <c r="S53" s="73">
        <v>5</v>
      </c>
      <c r="T53" s="74">
        <v>100</v>
      </c>
      <c r="U53" s="75">
        <v>1.5625</v>
      </c>
      <c r="V53" s="71">
        <v>33</v>
      </c>
      <c r="W53" s="72">
        <v>8</v>
      </c>
      <c r="X53" s="73">
        <v>25</v>
      </c>
      <c r="Y53" s="74">
        <v>32</v>
      </c>
      <c r="Z53" s="75">
        <v>2.219233355749832</v>
      </c>
      <c r="AA53" s="71">
        <v>123</v>
      </c>
      <c r="AB53" s="72">
        <v>22</v>
      </c>
      <c r="AC53" s="73">
        <v>101</v>
      </c>
      <c r="AD53" s="74">
        <v>21.782178217821784</v>
      </c>
      <c r="AE53" s="75">
        <v>2.229068503080826</v>
      </c>
      <c r="AF53" s="71">
        <v>134</v>
      </c>
      <c r="AG53" s="72">
        <v>44</v>
      </c>
      <c r="AH53" s="73">
        <v>90</v>
      </c>
      <c r="AI53" s="74">
        <v>48.888888888888886</v>
      </c>
      <c r="AJ53" s="75">
        <v>2.112898139388206</v>
      </c>
      <c r="AK53" s="71">
        <v>89</v>
      </c>
      <c r="AL53" s="72">
        <v>38</v>
      </c>
      <c r="AM53" s="73">
        <v>51</v>
      </c>
      <c r="AN53" s="74">
        <v>74.50980392156863</v>
      </c>
      <c r="AO53" s="75">
        <v>1.9861638027226065</v>
      </c>
      <c r="AP53" s="71">
        <v>45</v>
      </c>
      <c r="AQ53" s="72">
        <v>26</v>
      </c>
      <c r="AR53" s="73">
        <v>19</v>
      </c>
      <c r="AS53" s="74">
        <v>136.8421052631579</v>
      </c>
      <c r="AT53" s="75">
        <v>1.9321597252039504</v>
      </c>
      <c r="AU53" s="71">
        <v>32</v>
      </c>
      <c r="AV53" s="72">
        <v>21</v>
      </c>
      <c r="AW53" s="73">
        <v>11</v>
      </c>
      <c r="AX53" s="74">
        <v>190.9090909090909</v>
      </c>
      <c r="AY53" s="75">
        <v>2.1476510067114094</v>
      </c>
      <c r="AZ53" s="71">
        <v>29</v>
      </c>
      <c r="BA53" s="72">
        <v>17</v>
      </c>
      <c r="BB53" s="73">
        <v>12</v>
      </c>
      <c r="BC53" s="74">
        <v>141.66666666666669</v>
      </c>
      <c r="BD53" s="75">
        <v>2.348178137651822</v>
      </c>
      <c r="BE53" s="71">
        <v>26</v>
      </c>
      <c r="BF53" s="72">
        <v>15</v>
      </c>
      <c r="BG53" s="73">
        <v>11</v>
      </c>
      <c r="BH53" s="74">
        <v>136.36363636363635</v>
      </c>
      <c r="BI53" s="75">
        <v>2.086677367576244</v>
      </c>
      <c r="BJ53" s="71">
        <v>19</v>
      </c>
      <c r="BK53" s="72">
        <v>14</v>
      </c>
      <c r="BL53" s="73">
        <v>5</v>
      </c>
      <c r="BM53" s="74">
        <v>280</v>
      </c>
      <c r="BN53" s="75">
        <v>1.898101898101898</v>
      </c>
      <c r="BO53" s="71">
        <v>7</v>
      </c>
      <c r="BP53" s="72">
        <v>7</v>
      </c>
      <c r="BQ53" s="73">
        <v>0</v>
      </c>
      <c r="BR53" s="74" t="s">
        <v>211</v>
      </c>
      <c r="BS53" s="75">
        <v>1.2110726643598615</v>
      </c>
      <c r="BT53" s="71">
        <v>10</v>
      </c>
      <c r="BU53" s="72">
        <v>5</v>
      </c>
      <c r="BV53" s="73">
        <v>5</v>
      </c>
      <c r="BW53" s="74">
        <v>100</v>
      </c>
      <c r="BX53" s="75">
        <v>2.4154589371980677</v>
      </c>
      <c r="BY53" s="71">
        <v>5</v>
      </c>
      <c r="BZ53" s="72">
        <v>1</v>
      </c>
      <c r="CA53" s="73">
        <v>4</v>
      </c>
      <c r="CB53" s="74">
        <v>25</v>
      </c>
      <c r="CC53" s="75">
        <v>1.8181818181818181</v>
      </c>
      <c r="CD53" s="71">
        <v>3</v>
      </c>
      <c r="CE53" s="72">
        <v>2</v>
      </c>
      <c r="CF53" s="73">
        <v>1</v>
      </c>
      <c r="CG53" s="74">
        <v>200</v>
      </c>
      <c r="CH53" s="75">
        <v>1.5151515151515151</v>
      </c>
      <c r="CI53" s="71">
        <v>3</v>
      </c>
      <c r="CJ53" s="72">
        <v>2</v>
      </c>
      <c r="CK53" s="73">
        <v>1</v>
      </c>
      <c r="CL53" s="74">
        <v>200</v>
      </c>
      <c r="CM53" s="75">
        <v>1.7964071856287425</v>
      </c>
      <c r="CN53" s="71"/>
      <c r="CO53" s="72"/>
      <c r="CP53" s="73"/>
      <c r="CQ53" s="74" t="s">
        <v>211</v>
      </c>
      <c r="CR53" s="75">
        <v>0</v>
      </c>
      <c r="CS53" s="71">
        <f aca="true" t="shared" si="22" ref="CS53:CS59">SUM(CT53:CU53)</f>
        <v>0</v>
      </c>
      <c r="CT53" s="72"/>
      <c r="CU53" s="73"/>
      <c r="CV53" s="74" t="str">
        <f t="shared" si="17"/>
        <v>***</v>
      </c>
      <c r="CW53" s="76">
        <f t="shared" si="18"/>
        <v>0</v>
      </c>
    </row>
    <row r="54" spans="1:101" ht="13.5">
      <c r="A54" s="41" t="s">
        <v>100</v>
      </c>
      <c r="B54" s="71">
        <f t="shared" si="20"/>
        <v>266</v>
      </c>
      <c r="C54" s="72">
        <f t="shared" si="21"/>
        <v>124</v>
      </c>
      <c r="D54" s="73">
        <f t="shared" si="21"/>
        <v>142</v>
      </c>
      <c r="E54" s="74">
        <f t="shared" si="15"/>
        <v>87.32394366197182</v>
      </c>
      <c r="F54" s="75">
        <f t="shared" si="16"/>
        <v>0.8441228738258441</v>
      </c>
      <c r="G54" s="71">
        <v>16</v>
      </c>
      <c r="H54" s="72">
        <v>10</v>
      </c>
      <c r="I54" s="73">
        <v>6</v>
      </c>
      <c r="J54" s="74">
        <v>166.66666666666669</v>
      </c>
      <c r="K54" s="75">
        <v>0.6433453960595095</v>
      </c>
      <c r="L54" s="71">
        <v>8</v>
      </c>
      <c r="M54" s="72">
        <v>3</v>
      </c>
      <c r="N54" s="73">
        <v>5</v>
      </c>
      <c r="O54" s="74">
        <v>60</v>
      </c>
      <c r="P54" s="75">
        <v>0.5602240896358543</v>
      </c>
      <c r="Q54" s="71">
        <v>6</v>
      </c>
      <c r="R54" s="72">
        <v>1</v>
      </c>
      <c r="S54" s="73">
        <v>5</v>
      </c>
      <c r="T54" s="74">
        <v>20</v>
      </c>
      <c r="U54" s="75">
        <v>0.9375</v>
      </c>
      <c r="V54" s="71">
        <v>7</v>
      </c>
      <c r="W54" s="72">
        <v>4</v>
      </c>
      <c r="X54" s="73">
        <v>3</v>
      </c>
      <c r="Y54" s="74">
        <v>133.33333333333331</v>
      </c>
      <c r="Z54" s="75">
        <v>0.4707464694014795</v>
      </c>
      <c r="AA54" s="71">
        <v>49</v>
      </c>
      <c r="AB54" s="72">
        <v>22</v>
      </c>
      <c r="AC54" s="73">
        <v>27</v>
      </c>
      <c r="AD54" s="74">
        <v>81.48148148148148</v>
      </c>
      <c r="AE54" s="75">
        <v>0.8880028996013047</v>
      </c>
      <c r="AF54" s="71">
        <v>49</v>
      </c>
      <c r="AG54" s="72">
        <v>15</v>
      </c>
      <c r="AH54" s="73">
        <v>34</v>
      </c>
      <c r="AI54" s="74">
        <v>44.11764705882353</v>
      </c>
      <c r="AJ54" s="75">
        <v>0.772626931567329</v>
      </c>
      <c r="AK54" s="71">
        <v>22</v>
      </c>
      <c r="AL54" s="72">
        <v>8</v>
      </c>
      <c r="AM54" s="73">
        <v>14</v>
      </c>
      <c r="AN54" s="74">
        <v>57.14285714285714</v>
      </c>
      <c r="AO54" s="75">
        <v>0.490961838875251</v>
      </c>
      <c r="AP54" s="71">
        <v>29</v>
      </c>
      <c r="AQ54" s="72">
        <v>13</v>
      </c>
      <c r="AR54" s="73">
        <v>16</v>
      </c>
      <c r="AS54" s="74">
        <v>81.25</v>
      </c>
      <c r="AT54" s="75">
        <v>1.2451696006869901</v>
      </c>
      <c r="AU54" s="71">
        <v>14</v>
      </c>
      <c r="AV54" s="72">
        <v>10</v>
      </c>
      <c r="AW54" s="73">
        <v>4</v>
      </c>
      <c r="AX54" s="74">
        <v>250</v>
      </c>
      <c r="AY54" s="75">
        <v>0.9395973154362416</v>
      </c>
      <c r="AZ54" s="71">
        <v>14</v>
      </c>
      <c r="BA54" s="72">
        <v>10</v>
      </c>
      <c r="BB54" s="73">
        <v>4</v>
      </c>
      <c r="BC54" s="74">
        <v>250</v>
      </c>
      <c r="BD54" s="75">
        <v>1.1336032388663968</v>
      </c>
      <c r="BE54" s="71">
        <v>16</v>
      </c>
      <c r="BF54" s="72">
        <v>10</v>
      </c>
      <c r="BG54" s="73">
        <v>6</v>
      </c>
      <c r="BH54" s="74">
        <v>166.66666666666669</v>
      </c>
      <c r="BI54" s="75">
        <v>1.2841091492776886</v>
      </c>
      <c r="BJ54" s="71">
        <v>11</v>
      </c>
      <c r="BK54" s="72">
        <v>4</v>
      </c>
      <c r="BL54" s="73">
        <v>7</v>
      </c>
      <c r="BM54" s="74">
        <v>57.14285714285714</v>
      </c>
      <c r="BN54" s="75">
        <v>1.098901098901099</v>
      </c>
      <c r="BO54" s="71">
        <v>8</v>
      </c>
      <c r="BP54" s="72">
        <v>7</v>
      </c>
      <c r="BQ54" s="73">
        <v>1</v>
      </c>
      <c r="BR54" s="74">
        <v>700</v>
      </c>
      <c r="BS54" s="75">
        <v>1.384083044982699</v>
      </c>
      <c r="BT54" s="71">
        <v>9</v>
      </c>
      <c r="BU54" s="72">
        <v>3</v>
      </c>
      <c r="BV54" s="73">
        <v>6</v>
      </c>
      <c r="BW54" s="74">
        <v>50</v>
      </c>
      <c r="BX54" s="75">
        <v>2.1739130434782608</v>
      </c>
      <c r="BY54" s="71">
        <v>6</v>
      </c>
      <c r="BZ54" s="72">
        <v>3</v>
      </c>
      <c r="CA54" s="73">
        <v>3</v>
      </c>
      <c r="CB54" s="74">
        <v>100</v>
      </c>
      <c r="CC54" s="75">
        <v>2.181818181818182</v>
      </c>
      <c r="CD54" s="71">
        <v>2</v>
      </c>
      <c r="CE54" s="72">
        <v>1</v>
      </c>
      <c r="CF54" s="73">
        <v>1</v>
      </c>
      <c r="CG54" s="74">
        <v>100</v>
      </c>
      <c r="CH54" s="75">
        <v>1.0101010101010102</v>
      </c>
      <c r="CI54" s="71"/>
      <c r="CJ54" s="72"/>
      <c r="CK54" s="73"/>
      <c r="CL54" s="74" t="s">
        <v>211</v>
      </c>
      <c r="CM54" s="75">
        <v>0</v>
      </c>
      <c r="CN54" s="71"/>
      <c r="CO54" s="72"/>
      <c r="CP54" s="73"/>
      <c r="CQ54" s="74" t="s">
        <v>211</v>
      </c>
      <c r="CR54" s="75">
        <v>0</v>
      </c>
      <c r="CS54" s="71">
        <f t="shared" si="22"/>
        <v>0</v>
      </c>
      <c r="CT54" s="72"/>
      <c r="CU54" s="73"/>
      <c r="CV54" s="74" t="str">
        <f t="shared" si="17"/>
        <v>***</v>
      </c>
      <c r="CW54" s="76">
        <f t="shared" si="18"/>
        <v>0</v>
      </c>
    </row>
    <row r="55" spans="1:101" ht="13.5">
      <c r="A55" s="41" t="s">
        <v>101</v>
      </c>
      <c r="B55" s="71">
        <f t="shared" si="20"/>
        <v>131</v>
      </c>
      <c r="C55" s="72">
        <f t="shared" si="21"/>
        <v>61</v>
      </c>
      <c r="D55" s="73">
        <f t="shared" si="21"/>
        <v>70</v>
      </c>
      <c r="E55" s="74">
        <f t="shared" si="15"/>
        <v>87.14285714285714</v>
      </c>
      <c r="F55" s="75">
        <f t="shared" si="16"/>
        <v>0.41571464838791566</v>
      </c>
      <c r="G55" s="71">
        <v>10</v>
      </c>
      <c r="H55" s="72">
        <v>6</v>
      </c>
      <c r="I55" s="73">
        <v>4</v>
      </c>
      <c r="J55" s="74">
        <v>150</v>
      </c>
      <c r="K55" s="75">
        <v>0.4020908725371934</v>
      </c>
      <c r="L55" s="71">
        <v>5</v>
      </c>
      <c r="M55" s="72">
        <v>2</v>
      </c>
      <c r="N55" s="73">
        <v>3</v>
      </c>
      <c r="O55" s="74">
        <v>66.66666666666666</v>
      </c>
      <c r="P55" s="75">
        <v>0.350140056022409</v>
      </c>
      <c r="Q55" s="71">
        <v>1</v>
      </c>
      <c r="R55" s="72">
        <v>0</v>
      </c>
      <c r="S55" s="73">
        <v>1</v>
      </c>
      <c r="T55" s="74" t="s">
        <v>210</v>
      </c>
      <c r="U55" s="75">
        <v>0.15625</v>
      </c>
      <c r="V55" s="71">
        <v>7</v>
      </c>
      <c r="W55" s="72">
        <v>5</v>
      </c>
      <c r="X55" s="73">
        <v>2</v>
      </c>
      <c r="Y55" s="74">
        <v>250</v>
      </c>
      <c r="Z55" s="75">
        <v>0.4707464694014795</v>
      </c>
      <c r="AA55" s="71">
        <v>19</v>
      </c>
      <c r="AB55" s="72">
        <v>6</v>
      </c>
      <c r="AC55" s="73">
        <v>13</v>
      </c>
      <c r="AD55" s="74">
        <v>46.15384615384615</v>
      </c>
      <c r="AE55" s="75">
        <v>0.3443276549474447</v>
      </c>
      <c r="AF55" s="71">
        <v>25</v>
      </c>
      <c r="AG55" s="72">
        <v>9</v>
      </c>
      <c r="AH55" s="73">
        <v>16</v>
      </c>
      <c r="AI55" s="74">
        <v>56.25</v>
      </c>
      <c r="AJ55" s="75">
        <v>0.3941974140649638</v>
      </c>
      <c r="AK55" s="71">
        <v>10</v>
      </c>
      <c r="AL55" s="72">
        <v>5</v>
      </c>
      <c r="AM55" s="73">
        <v>5</v>
      </c>
      <c r="AN55" s="74">
        <v>100</v>
      </c>
      <c r="AO55" s="75">
        <v>0.22316447221602323</v>
      </c>
      <c r="AP55" s="71">
        <v>10</v>
      </c>
      <c r="AQ55" s="72">
        <v>5</v>
      </c>
      <c r="AR55" s="73">
        <v>5</v>
      </c>
      <c r="AS55" s="74">
        <v>100</v>
      </c>
      <c r="AT55" s="75">
        <v>0.42936882782310004</v>
      </c>
      <c r="AU55" s="71">
        <v>6</v>
      </c>
      <c r="AV55" s="72">
        <v>3</v>
      </c>
      <c r="AW55" s="73">
        <v>3</v>
      </c>
      <c r="AX55" s="74">
        <v>100</v>
      </c>
      <c r="AY55" s="75">
        <v>0.4026845637583893</v>
      </c>
      <c r="AZ55" s="71">
        <v>8</v>
      </c>
      <c r="BA55" s="72">
        <v>7</v>
      </c>
      <c r="BB55" s="73">
        <v>1</v>
      </c>
      <c r="BC55" s="74">
        <v>700</v>
      </c>
      <c r="BD55" s="75">
        <v>0.6477732793522267</v>
      </c>
      <c r="BE55" s="71">
        <v>15</v>
      </c>
      <c r="BF55" s="72">
        <v>6</v>
      </c>
      <c r="BG55" s="73">
        <v>9</v>
      </c>
      <c r="BH55" s="74">
        <v>66.66666666666666</v>
      </c>
      <c r="BI55" s="75">
        <v>1.2038523274478332</v>
      </c>
      <c r="BJ55" s="71">
        <v>7</v>
      </c>
      <c r="BK55" s="72">
        <v>6</v>
      </c>
      <c r="BL55" s="73">
        <v>1</v>
      </c>
      <c r="BM55" s="74">
        <v>600</v>
      </c>
      <c r="BN55" s="75">
        <v>0.6993006993006993</v>
      </c>
      <c r="BO55" s="71">
        <v>1</v>
      </c>
      <c r="BP55" s="72">
        <v>0</v>
      </c>
      <c r="BQ55" s="73">
        <v>1</v>
      </c>
      <c r="BR55" s="74" t="s">
        <v>210</v>
      </c>
      <c r="BS55" s="75">
        <v>0.17301038062283738</v>
      </c>
      <c r="BT55" s="71">
        <v>1</v>
      </c>
      <c r="BU55" s="72">
        <v>1</v>
      </c>
      <c r="BV55" s="73">
        <v>0</v>
      </c>
      <c r="BW55" s="74" t="s">
        <v>211</v>
      </c>
      <c r="BX55" s="75">
        <v>0.24154589371980675</v>
      </c>
      <c r="BY55" s="71">
        <v>1</v>
      </c>
      <c r="BZ55" s="72">
        <v>0</v>
      </c>
      <c r="CA55" s="73">
        <v>1</v>
      </c>
      <c r="CB55" s="74" t="s">
        <v>210</v>
      </c>
      <c r="CC55" s="75">
        <v>0.36363636363636365</v>
      </c>
      <c r="CD55" s="71">
        <v>1</v>
      </c>
      <c r="CE55" s="72">
        <v>0</v>
      </c>
      <c r="CF55" s="73">
        <v>1</v>
      </c>
      <c r="CG55" s="74" t="s">
        <v>210</v>
      </c>
      <c r="CH55" s="75">
        <v>0.5050505050505051</v>
      </c>
      <c r="CI55" s="71">
        <v>2</v>
      </c>
      <c r="CJ55" s="72">
        <v>0</v>
      </c>
      <c r="CK55" s="73">
        <v>2</v>
      </c>
      <c r="CL55" s="74" t="s">
        <v>210</v>
      </c>
      <c r="CM55" s="75">
        <v>1.1976047904191618</v>
      </c>
      <c r="CN55" s="71">
        <v>1</v>
      </c>
      <c r="CO55" s="72">
        <v>0</v>
      </c>
      <c r="CP55" s="73">
        <v>1</v>
      </c>
      <c r="CQ55" s="74" t="s">
        <v>210</v>
      </c>
      <c r="CR55" s="75">
        <v>0.8</v>
      </c>
      <c r="CS55" s="71">
        <f t="shared" si="22"/>
        <v>1</v>
      </c>
      <c r="CT55" s="72"/>
      <c r="CU55" s="73">
        <v>1</v>
      </c>
      <c r="CV55" s="74">
        <f t="shared" si="17"/>
        <v>0</v>
      </c>
      <c r="CW55" s="76">
        <f t="shared" si="18"/>
        <v>1.4285714285714286</v>
      </c>
    </row>
    <row r="56" spans="1:101" ht="13.5">
      <c r="A56" s="41" t="s">
        <v>102</v>
      </c>
      <c r="B56" s="71">
        <f t="shared" si="20"/>
        <v>178</v>
      </c>
      <c r="C56" s="72">
        <f t="shared" si="21"/>
        <v>87</v>
      </c>
      <c r="D56" s="73">
        <f t="shared" si="21"/>
        <v>91</v>
      </c>
      <c r="E56" s="74">
        <f t="shared" si="15"/>
        <v>95.6043956043956</v>
      </c>
      <c r="F56" s="75">
        <f t="shared" si="16"/>
        <v>0.5648641787255649</v>
      </c>
      <c r="G56" s="71">
        <v>14</v>
      </c>
      <c r="H56" s="72">
        <v>10</v>
      </c>
      <c r="I56" s="73">
        <v>4</v>
      </c>
      <c r="J56" s="74">
        <v>250</v>
      </c>
      <c r="K56" s="75">
        <v>0.5629272215520708</v>
      </c>
      <c r="L56" s="71">
        <v>8</v>
      </c>
      <c r="M56" s="72">
        <v>6</v>
      </c>
      <c r="N56" s="73">
        <v>2</v>
      </c>
      <c r="O56" s="74">
        <v>300</v>
      </c>
      <c r="P56" s="75">
        <v>0.5602240896358543</v>
      </c>
      <c r="Q56" s="71">
        <v>5</v>
      </c>
      <c r="R56" s="72">
        <v>2</v>
      </c>
      <c r="S56" s="73">
        <v>3</v>
      </c>
      <c r="T56" s="74">
        <v>66.66666666666666</v>
      </c>
      <c r="U56" s="75">
        <v>0.78125</v>
      </c>
      <c r="V56" s="71">
        <v>9</v>
      </c>
      <c r="W56" s="72">
        <v>5</v>
      </c>
      <c r="X56" s="73">
        <v>4</v>
      </c>
      <c r="Y56" s="74">
        <v>125</v>
      </c>
      <c r="Z56" s="75">
        <v>0.605245460659045</v>
      </c>
      <c r="AA56" s="71">
        <v>19</v>
      </c>
      <c r="AB56" s="72">
        <v>7</v>
      </c>
      <c r="AC56" s="73">
        <v>12</v>
      </c>
      <c r="AD56" s="74">
        <v>58.333333333333336</v>
      </c>
      <c r="AE56" s="75">
        <v>0.3443276549474447</v>
      </c>
      <c r="AF56" s="71">
        <v>30</v>
      </c>
      <c r="AG56" s="72">
        <v>12</v>
      </c>
      <c r="AH56" s="73">
        <v>18</v>
      </c>
      <c r="AI56" s="74">
        <v>66.66666666666666</v>
      </c>
      <c r="AJ56" s="75">
        <v>0.47303689687795647</v>
      </c>
      <c r="AK56" s="71">
        <v>27</v>
      </c>
      <c r="AL56" s="72">
        <v>10</v>
      </c>
      <c r="AM56" s="73">
        <v>17</v>
      </c>
      <c r="AN56" s="74">
        <v>58.82352941176471</v>
      </c>
      <c r="AO56" s="75">
        <v>0.6025440749832627</v>
      </c>
      <c r="AP56" s="71">
        <v>12</v>
      </c>
      <c r="AQ56" s="72">
        <v>8</v>
      </c>
      <c r="AR56" s="73">
        <v>4</v>
      </c>
      <c r="AS56" s="74">
        <v>200</v>
      </c>
      <c r="AT56" s="75">
        <v>0.51524259338772</v>
      </c>
      <c r="AU56" s="71">
        <v>11</v>
      </c>
      <c r="AV56" s="72">
        <v>7</v>
      </c>
      <c r="AW56" s="73">
        <v>4</v>
      </c>
      <c r="AX56" s="74">
        <v>175</v>
      </c>
      <c r="AY56" s="75">
        <v>0.738255033557047</v>
      </c>
      <c r="AZ56" s="71">
        <v>10</v>
      </c>
      <c r="BA56" s="72">
        <v>6</v>
      </c>
      <c r="BB56" s="73">
        <v>4</v>
      </c>
      <c r="BC56" s="74">
        <v>150</v>
      </c>
      <c r="BD56" s="75">
        <v>0.8097165991902834</v>
      </c>
      <c r="BE56" s="71">
        <v>9</v>
      </c>
      <c r="BF56" s="72">
        <v>4</v>
      </c>
      <c r="BG56" s="73">
        <v>5</v>
      </c>
      <c r="BH56" s="74">
        <v>80</v>
      </c>
      <c r="BI56" s="75">
        <v>0.7223113964686998</v>
      </c>
      <c r="BJ56" s="71">
        <v>6</v>
      </c>
      <c r="BK56" s="72">
        <v>5</v>
      </c>
      <c r="BL56" s="73">
        <v>1</v>
      </c>
      <c r="BM56" s="74">
        <v>500</v>
      </c>
      <c r="BN56" s="75">
        <v>0.5994005994005994</v>
      </c>
      <c r="BO56" s="71">
        <v>3</v>
      </c>
      <c r="BP56" s="72">
        <v>1</v>
      </c>
      <c r="BQ56" s="73">
        <v>2</v>
      </c>
      <c r="BR56" s="74">
        <v>50</v>
      </c>
      <c r="BS56" s="75">
        <v>0.5190311418685121</v>
      </c>
      <c r="BT56" s="71">
        <v>7</v>
      </c>
      <c r="BU56" s="72">
        <v>2</v>
      </c>
      <c r="BV56" s="73">
        <v>5</v>
      </c>
      <c r="BW56" s="74">
        <v>40</v>
      </c>
      <c r="BX56" s="75">
        <v>1.6908212560386473</v>
      </c>
      <c r="BY56" s="71">
        <v>1</v>
      </c>
      <c r="BZ56" s="72">
        <v>1</v>
      </c>
      <c r="CA56" s="73">
        <v>0</v>
      </c>
      <c r="CB56" s="74" t="s">
        <v>211</v>
      </c>
      <c r="CC56" s="75">
        <v>0.36363636363636365</v>
      </c>
      <c r="CD56" s="71">
        <v>5</v>
      </c>
      <c r="CE56" s="72">
        <v>1</v>
      </c>
      <c r="CF56" s="73">
        <v>4</v>
      </c>
      <c r="CG56" s="74">
        <v>25</v>
      </c>
      <c r="CH56" s="75">
        <v>2.525252525252525</v>
      </c>
      <c r="CI56" s="71">
        <v>1</v>
      </c>
      <c r="CJ56" s="72">
        <v>0</v>
      </c>
      <c r="CK56" s="73">
        <v>1</v>
      </c>
      <c r="CL56" s="74" t="s">
        <v>210</v>
      </c>
      <c r="CM56" s="75">
        <v>0.5988023952095809</v>
      </c>
      <c r="CN56" s="71">
        <v>1</v>
      </c>
      <c r="CO56" s="72">
        <v>0</v>
      </c>
      <c r="CP56" s="73">
        <v>1</v>
      </c>
      <c r="CQ56" s="74" t="s">
        <v>210</v>
      </c>
      <c r="CR56" s="75">
        <v>0.8</v>
      </c>
      <c r="CS56" s="71">
        <f t="shared" si="22"/>
        <v>0</v>
      </c>
      <c r="CT56" s="72"/>
      <c r="CU56" s="73"/>
      <c r="CV56" s="74" t="str">
        <f t="shared" si="17"/>
        <v>***</v>
      </c>
      <c r="CW56" s="76">
        <f t="shared" si="18"/>
        <v>0</v>
      </c>
    </row>
    <row r="57" spans="1:101" ht="13.5">
      <c r="A57" s="41" t="s">
        <v>103</v>
      </c>
      <c r="B57" s="71">
        <f t="shared" si="20"/>
        <v>31</v>
      </c>
      <c r="C57" s="72">
        <f t="shared" si="21"/>
        <v>15</v>
      </c>
      <c r="D57" s="73">
        <f t="shared" si="21"/>
        <v>16</v>
      </c>
      <c r="E57" s="74">
        <f t="shared" si="15"/>
        <v>93.75</v>
      </c>
      <c r="F57" s="75">
        <f t="shared" si="16"/>
        <v>0.09837522213759838</v>
      </c>
      <c r="G57" s="71"/>
      <c r="H57" s="72"/>
      <c r="I57" s="73"/>
      <c r="J57" s="74" t="s">
        <v>211</v>
      </c>
      <c r="K57" s="75">
        <v>0</v>
      </c>
      <c r="L57" s="71">
        <v>3</v>
      </c>
      <c r="M57" s="72">
        <v>2</v>
      </c>
      <c r="N57" s="73">
        <v>1</v>
      </c>
      <c r="O57" s="74">
        <v>200</v>
      </c>
      <c r="P57" s="75">
        <v>0.21008403361344538</v>
      </c>
      <c r="Q57" s="71">
        <v>1</v>
      </c>
      <c r="R57" s="72">
        <v>1</v>
      </c>
      <c r="S57" s="73">
        <v>0</v>
      </c>
      <c r="T57" s="74" t="s">
        <v>211</v>
      </c>
      <c r="U57" s="75">
        <v>0.15625</v>
      </c>
      <c r="V57" s="71">
        <v>1</v>
      </c>
      <c r="W57" s="72">
        <v>0</v>
      </c>
      <c r="X57" s="73">
        <v>1</v>
      </c>
      <c r="Y57" s="74" t="s">
        <v>210</v>
      </c>
      <c r="Z57" s="75">
        <v>0.06724949562878278</v>
      </c>
      <c r="AA57" s="71">
        <v>4</v>
      </c>
      <c r="AB57" s="72">
        <v>1</v>
      </c>
      <c r="AC57" s="73">
        <v>3</v>
      </c>
      <c r="AD57" s="74">
        <v>33.33333333333333</v>
      </c>
      <c r="AE57" s="75">
        <v>0.07249003262051468</v>
      </c>
      <c r="AF57" s="71">
        <v>1</v>
      </c>
      <c r="AG57" s="72">
        <v>1</v>
      </c>
      <c r="AH57" s="73">
        <v>0</v>
      </c>
      <c r="AI57" s="74" t="s">
        <v>211</v>
      </c>
      <c r="AJ57" s="75">
        <v>0.015767896562598548</v>
      </c>
      <c r="AK57" s="71">
        <v>1</v>
      </c>
      <c r="AL57" s="72">
        <v>1</v>
      </c>
      <c r="AM57" s="73">
        <v>0</v>
      </c>
      <c r="AN57" s="74" t="s">
        <v>211</v>
      </c>
      <c r="AO57" s="75">
        <v>0.02231644722160232</v>
      </c>
      <c r="AP57" s="71">
        <v>3</v>
      </c>
      <c r="AQ57" s="72">
        <v>0</v>
      </c>
      <c r="AR57" s="73">
        <v>3</v>
      </c>
      <c r="AS57" s="74" t="s">
        <v>210</v>
      </c>
      <c r="AT57" s="75">
        <v>0.12881064834693</v>
      </c>
      <c r="AU57" s="71">
        <v>5</v>
      </c>
      <c r="AV57" s="72">
        <v>3</v>
      </c>
      <c r="AW57" s="73">
        <v>2</v>
      </c>
      <c r="AX57" s="74">
        <v>150</v>
      </c>
      <c r="AY57" s="75">
        <v>0.33557046979865773</v>
      </c>
      <c r="AZ57" s="71">
        <v>1</v>
      </c>
      <c r="BA57" s="72">
        <v>1</v>
      </c>
      <c r="BB57" s="73">
        <v>0</v>
      </c>
      <c r="BC57" s="74" t="s">
        <v>211</v>
      </c>
      <c r="BD57" s="75">
        <v>0.08097165991902834</v>
      </c>
      <c r="BE57" s="71">
        <v>5</v>
      </c>
      <c r="BF57" s="72">
        <v>3</v>
      </c>
      <c r="BG57" s="73">
        <v>2</v>
      </c>
      <c r="BH57" s="74">
        <v>150</v>
      </c>
      <c r="BI57" s="75">
        <v>0.40128410914927765</v>
      </c>
      <c r="BJ57" s="71">
        <v>1</v>
      </c>
      <c r="BK57" s="72">
        <v>0</v>
      </c>
      <c r="BL57" s="73">
        <v>1</v>
      </c>
      <c r="BM57" s="74" t="s">
        <v>210</v>
      </c>
      <c r="BN57" s="75">
        <v>0.0999000999000999</v>
      </c>
      <c r="BO57" s="71">
        <v>1</v>
      </c>
      <c r="BP57" s="72">
        <v>1</v>
      </c>
      <c r="BQ57" s="73">
        <v>0</v>
      </c>
      <c r="BR57" s="74" t="s">
        <v>211</v>
      </c>
      <c r="BS57" s="75">
        <v>0.17301038062283738</v>
      </c>
      <c r="BT57" s="71"/>
      <c r="BU57" s="72"/>
      <c r="BV57" s="73"/>
      <c r="BW57" s="74" t="s">
        <v>211</v>
      </c>
      <c r="BX57" s="75">
        <v>0</v>
      </c>
      <c r="BY57" s="71">
        <v>1</v>
      </c>
      <c r="BZ57" s="72">
        <v>0</v>
      </c>
      <c r="CA57" s="73">
        <v>1</v>
      </c>
      <c r="CB57" s="74" t="s">
        <v>210</v>
      </c>
      <c r="CC57" s="75">
        <v>0.36363636363636365</v>
      </c>
      <c r="CD57" s="71">
        <v>3</v>
      </c>
      <c r="CE57" s="72">
        <v>1</v>
      </c>
      <c r="CF57" s="73">
        <v>2</v>
      </c>
      <c r="CG57" s="74">
        <v>50</v>
      </c>
      <c r="CH57" s="75">
        <v>1.5151515151515151</v>
      </c>
      <c r="CI57" s="71"/>
      <c r="CJ57" s="72"/>
      <c r="CK57" s="73"/>
      <c r="CL57" s="74" t="s">
        <v>211</v>
      </c>
      <c r="CM57" s="75">
        <v>0</v>
      </c>
      <c r="CN57" s="71"/>
      <c r="CO57" s="72"/>
      <c r="CP57" s="73"/>
      <c r="CQ57" s="74" t="s">
        <v>211</v>
      </c>
      <c r="CR57" s="75">
        <v>0</v>
      </c>
      <c r="CS57" s="71">
        <f t="shared" si="22"/>
        <v>0</v>
      </c>
      <c r="CT57" s="72"/>
      <c r="CU57" s="73"/>
      <c r="CV57" s="74" t="str">
        <f t="shared" si="17"/>
        <v>***</v>
      </c>
      <c r="CW57" s="76">
        <f t="shared" si="18"/>
        <v>0</v>
      </c>
    </row>
    <row r="58" spans="1:101" ht="13.5">
      <c r="A58" s="42" t="s">
        <v>104</v>
      </c>
      <c r="B58" s="71">
        <f t="shared" si="20"/>
        <v>294</v>
      </c>
      <c r="C58" s="72">
        <f t="shared" si="21"/>
        <v>120</v>
      </c>
      <c r="D58" s="73">
        <f t="shared" si="21"/>
        <v>174</v>
      </c>
      <c r="E58" s="74">
        <f t="shared" si="15"/>
        <v>68.96551724137932</v>
      </c>
      <c r="F58" s="75">
        <f t="shared" si="16"/>
        <v>0.9329779131759329</v>
      </c>
      <c r="G58" s="71">
        <v>18</v>
      </c>
      <c r="H58" s="72">
        <v>8</v>
      </c>
      <c r="I58" s="73">
        <v>10</v>
      </c>
      <c r="J58" s="74">
        <v>80</v>
      </c>
      <c r="K58" s="75">
        <v>0.7237635705669482</v>
      </c>
      <c r="L58" s="71">
        <v>8</v>
      </c>
      <c r="M58" s="72">
        <v>4</v>
      </c>
      <c r="N58" s="73">
        <v>4</v>
      </c>
      <c r="O58" s="74">
        <v>100</v>
      </c>
      <c r="P58" s="75">
        <v>0.5602240896358543</v>
      </c>
      <c r="Q58" s="71">
        <v>2</v>
      </c>
      <c r="R58" s="72">
        <v>1</v>
      </c>
      <c r="S58" s="73">
        <v>1</v>
      </c>
      <c r="T58" s="74">
        <v>100</v>
      </c>
      <c r="U58" s="75">
        <v>0.3125</v>
      </c>
      <c r="V58" s="71">
        <v>19</v>
      </c>
      <c r="W58" s="72">
        <v>8</v>
      </c>
      <c r="X58" s="73">
        <v>11</v>
      </c>
      <c r="Y58" s="74">
        <v>72.72727272727273</v>
      </c>
      <c r="Z58" s="75">
        <v>1.277740416946873</v>
      </c>
      <c r="AA58" s="71">
        <v>77</v>
      </c>
      <c r="AB58" s="72">
        <v>22</v>
      </c>
      <c r="AC58" s="73">
        <v>55</v>
      </c>
      <c r="AD58" s="74">
        <v>40</v>
      </c>
      <c r="AE58" s="75">
        <v>1.3954331279449075</v>
      </c>
      <c r="AF58" s="71">
        <v>46</v>
      </c>
      <c r="AG58" s="72">
        <v>15</v>
      </c>
      <c r="AH58" s="73">
        <v>31</v>
      </c>
      <c r="AI58" s="74">
        <v>48.38709677419355</v>
      </c>
      <c r="AJ58" s="75">
        <v>0.7253232418795332</v>
      </c>
      <c r="AK58" s="71">
        <v>38</v>
      </c>
      <c r="AL58" s="72">
        <v>12</v>
      </c>
      <c r="AM58" s="73">
        <v>26</v>
      </c>
      <c r="AN58" s="74">
        <v>46.15384615384615</v>
      </c>
      <c r="AO58" s="75">
        <v>0.8480249944208882</v>
      </c>
      <c r="AP58" s="71">
        <v>19</v>
      </c>
      <c r="AQ58" s="72">
        <v>7</v>
      </c>
      <c r="AR58" s="73">
        <v>12</v>
      </c>
      <c r="AS58" s="74">
        <v>58.333333333333336</v>
      </c>
      <c r="AT58" s="75">
        <v>0.8158007728638901</v>
      </c>
      <c r="AU58" s="71">
        <v>6</v>
      </c>
      <c r="AV58" s="72">
        <v>3</v>
      </c>
      <c r="AW58" s="73">
        <v>3</v>
      </c>
      <c r="AX58" s="74">
        <v>100</v>
      </c>
      <c r="AY58" s="75">
        <v>0.4026845637583893</v>
      </c>
      <c r="AZ58" s="71">
        <v>17</v>
      </c>
      <c r="BA58" s="72">
        <v>10</v>
      </c>
      <c r="BB58" s="73">
        <v>7</v>
      </c>
      <c r="BC58" s="74">
        <v>142.85714285714286</v>
      </c>
      <c r="BD58" s="75">
        <v>1.376518218623482</v>
      </c>
      <c r="BE58" s="71">
        <v>18</v>
      </c>
      <c r="BF58" s="72">
        <v>13</v>
      </c>
      <c r="BG58" s="73">
        <v>5</v>
      </c>
      <c r="BH58" s="74">
        <v>260</v>
      </c>
      <c r="BI58" s="75">
        <v>1.4446227929373996</v>
      </c>
      <c r="BJ58" s="71">
        <v>13</v>
      </c>
      <c r="BK58" s="72">
        <v>7</v>
      </c>
      <c r="BL58" s="73">
        <v>6</v>
      </c>
      <c r="BM58" s="74">
        <v>116.66666666666667</v>
      </c>
      <c r="BN58" s="75">
        <v>1.2987012987012987</v>
      </c>
      <c r="BO58" s="71">
        <v>6</v>
      </c>
      <c r="BP58" s="72">
        <v>5</v>
      </c>
      <c r="BQ58" s="73">
        <v>1</v>
      </c>
      <c r="BR58" s="74">
        <v>500</v>
      </c>
      <c r="BS58" s="75">
        <v>1.0380622837370241</v>
      </c>
      <c r="BT58" s="71">
        <v>3</v>
      </c>
      <c r="BU58" s="72">
        <v>3</v>
      </c>
      <c r="BV58" s="73">
        <v>0</v>
      </c>
      <c r="BW58" s="74" t="s">
        <v>211</v>
      </c>
      <c r="BX58" s="75">
        <v>0.7246376811594203</v>
      </c>
      <c r="BY58" s="71">
        <v>1</v>
      </c>
      <c r="BZ58" s="72">
        <v>1</v>
      </c>
      <c r="CA58" s="73">
        <v>0</v>
      </c>
      <c r="CB58" s="74" t="s">
        <v>211</v>
      </c>
      <c r="CC58" s="75">
        <v>0.36363636363636365</v>
      </c>
      <c r="CD58" s="71">
        <v>1</v>
      </c>
      <c r="CE58" s="72">
        <v>0</v>
      </c>
      <c r="CF58" s="73">
        <v>1</v>
      </c>
      <c r="CG58" s="74" t="s">
        <v>210</v>
      </c>
      <c r="CH58" s="75">
        <v>0.5050505050505051</v>
      </c>
      <c r="CI58" s="71">
        <v>2</v>
      </c>
      <c r="CJ58" s="72">
        <v>1</v>
      </c>
      <c r="CK58" s="73">
        <v>1</v>
      </c>
      <c r="CL58" s="74">
        <v>100</v>
      </c>
      <c r="CM58" s="75">
        <v>1.1976047904191618</v>
      </c>
      <c r="CN58" s="71"/>
      <c r="CO58" s="72"/>
      <c r="CP58" s="73"/>
      <c r="CQ58" s="74" t="s">
        <v>211</v>
      </c>
      <c r="CR58" s="75">
        <v>0</v>
      </c>
      <c r="CS58" s="71">
        <f t="shared" si="22"/>
        <v>0</v>
      </c>
      <c r="CT58" s="72"/>
      <c r="CU58" s="73"/>
      <c r="CV58" s="74" t="str">
        <f t="shared" si="17"/>
        <v>***</v>
      </c>
      <c r="CW58" s="76">
        <f t="shared" si="18"/>
        <v>0</v>
      </c>
    </row>
    <row r="59" spans="1:101" ht="13.5">
      <c r="A59" s="42" t="s">
        <v>105</v>
      </c>
      <c r="B59" s="71">
        <f t="shared" si="20"/>
        <v>28</v>
      </c>
      <c r="C59" s="72">
        <f t="shared" si="21"/>
        <v>12</v>
      </c>
      <c r="D59" s="73">
        <f t="shared" si="21"/>
        <v>16</v>
      </c>
      <c r="E59" s="74">
        <f t="shared" si="15"/>
        <v>75</v>
      </c>
      <c r="F59" s="75">
        <f t="shared" si="16"/>
        <v>0.08885503935008886</v>
      </c>
      <c r="G59" s="71">
        <v>1</v>
      </c>
      <c r="H59" s="72">
        <v>1</v>
      </c>
      <c r="I59" s="73">
        <v>0</v>
      </c>
      <c r="J59" s="74" t="s">
        <v>211</v>
      </c>
      <c r="K59" s="75">
        <v>0.04020908725371934</v>
      </c>
      <c r="L59" s="71"/>
      <c r="M59" s="72"/>
      <c r="N59" s="73"/>
      <c r="O59" s="74" t="s">
        <v>211</v>
      </c>
      <c r="P59" s="75">
        <v>0</v>
      </c>
      <c r="Q59" s="71">
        <v>1</v>
      </c>
      <c r="R59" s="72">
        <v>0</v>
      </c>
      <c r="S59" s="73">
        <v>1</v>
      </c>
      <c r="T59" s="74" t="s">
        <v>210</v>
      </c>
      <c r="U59" s="75">
        <v>0.15625</v>
      </c>
      <c r="V59" s="71">
        <v>1</v>
      </c>
      <c r="W59" s="72">
        <v>1</v>
      </c>
      <c r="X59" s="73">
        <v>0</v>
      </c>
      <c r="Y59" s="74" t="s">
        <v>211</v>
      </c>
      <c r="Z59" s="75">
        <v>0.06724949562878278</v>
      </c>
      <c r="AA59" s="71">
        <v>1</v>
      </c>
      <c r="AB59" s="72">
        <v>1</v>
      </c>
      <c r="AC59" s="73">
        <v>0</v>
      </c>
      <c r="AD59" s="74" t="s">
        <v>211</v>
      </c>
      <c r="AE59" s="75">
        <v>0.01812250815512867</v>
      </c>
      <c r="AF59" s="71">
        <v>1</v>
      </c>
      <c r="AG59" s="72">
        <v>1</v>
      </c>
      <c r="AH59" s="73">
        <v>0</v>
      </c>
      <c r="AI59" s="74" t="s">
        <v>211</v>
      </c>
      <c r="AJ59" s="75">
        <v>0.015767896562598548</v>
      </c>
      <c r="AK59" s="71">
        <v>8</v>
      </c>
      <c r="AL59" s="72">
        <v>2</v>
      </c>
      <c r="AM59" s="73">
        <v>6</v>
      </c>
      <c r="AN59" s="74">
        <v>33.33333333333333</v>
      </c>
      <c r="AO59" s="75">
        <v>0.17853157777281856</v>
      </c>
      <c r="AP59" s="71">
        <v>2</v>
      </c>
      <c r="AQ59" s="72">
        <v>0</v>
      </c>
      <c r="AR59" s="73">
        <v>2</v>
      </c>
      <c r="AS59" s="74" t="s">
        <v>210</v>
      </c>
      <c r="AT59" s="75">
        <v>0.08587376556462001</v>
      </c>
      <c r="AU59" s="71">
        <v>6</v>
      </c>
      <c r="AV59" s="72">
        <v>3</v>
      </c>
      <c r="AW59" s="73">
        <v>3</v>
      </c>
      <c r="AX59" s="74">
        <v>100</v>
      </c>
      <c r="AY59" s="75">
        <v>0.4026845637583893</v>
      </c>
      <c r="AZ59" s="71"/>
      <c r="BA59" s="72"/>
      <c r="BB59" s="73"/>
      <c r="BC59" s="74" t="s">
        <v>211</v>
      </c>
      <c r="BD59" s="75">
        <v>0</v>
      </c>
      <c r="BE59" s="71">
        <v>3</v>
      </c>
      <c r="BF59" s="72">
        <v>2</v>
      </c>
      <c r="BG59" s="73">
        <v>1</v>
      </c>
      <c r="BH59" s="74">
        <v>200</v>
      </c>
      <c r="BI59" s="75">
        <v>0.2407704654895666</v>
      </c>
      <c r="BJ59" s="71"/>
      <c r="BK59" s="72"/>
      <c r="BL59" s="73"/>
      <c r="BM59" s="74" t="s">
        <v>211</v>
      </c>
      <c r="BN59" s="75">
        <v>0</v>
      </c>
      <c r="BO59" s="71">
        <v>1</v>
      </c>
      <c r="BP59" s="72">
        <v>0</v>
      </c>
      <c r="BQ59" s="73">
        <v>1</v>
      </c>
      <c r="BR59" s="74" t="s">
        <v>210</v>
      </c>
      <c r="BS59" s="75">
        <v>0.17301038062283738</v>
      </c>
      <c r="BT59" s="71"/>
      <c r="BU59" s="72"/>
      <c r="BV59" s="73"/>
      <c r="BW59" s="74" t="s">
        <v>211</v>
      </c>
      <c r="BX59" s="75">
        <v>0</v>
      </c>
      <c r="BY59" s="71">
        <v>2</v>
      </c>
      <c r="BZ59" s="72">
        <v>1</v>
      </c>
      <c r="CA59" s="73">
        <v>1</v>
      </c>
      <c r="CB59" s="74">
        <v>100</v>
      </c>
      <c r="CC59" s="75">
        <v>0.7272727272727273</v>
      </c>
      <c r="CD59" s="71"/>
      <c r="CE59" s="72"/>
      <c r="CF59" s="73"/>
      <c r="CG59" s="74" t="s">
        <v>211</v>
      </c>
      <c r="CH59" s="75">
        <v>0</v>
      </c>
      <c r="CI59" s="71"/>
      <c r="CJ59" s="72"/>
      <c r="CK59" s="73"/>
      <c r="CL59" s="74" t="s">
        <v>211</v>
      </c>
      <c r="CM59" s="75">
        <v>0</v>
      </c>
      <c r="CN59" s="71">
        <v>1</v>
      </c>
      <c r="CO59" s="72">
        <v>0</v>
      </c>
      <c r="CP59" s="73">
        <v>1</v>
      </c>
      <c r="CQ59" s="74" t="s">
        <v>210</v>
      </c>
      <c r="CR59" s="75">
        <v>0.8</v>
      </c>
      <c r="CS59" s="71">
        <f t="shared" si="22"/>
        <v>0</v>
      </c>
      <c r="CT59" s="72"/>
      <c r="CU59" s="73"/>
      <c r="CV59" s="74" t="str">
        <f t="shared" si="17"/>
        <v>***</v>
      </c>
      <c r="CW59" s="76">
        <f t="shared" si="18"/>
        <v>0</v>
      </c>
    </row>
    <row r="60" spans="1:101" ht="13.5">
      <c r="A60" s="39" t="s">
        <v>106</v>
      </c>
      <c r="B60" s="65">
        <f>SUM(B61:B68)</f>
        <v>1841</v>
      </c>
      <c r="C60" s="66">
        <f>SUM(C61:C68)</f>
        <v>836</v>
      </c>
      <c r="D60" s="67">
        <f>SUM(D61:D68)</f>
        <v>1005</v>
      </c>
      <c r="E60" s="68">
        <f t="shared" si="15"/>
        <v>83.18407960199005</v>
      </c>
      <c r="F60" s="69">
        <f t="shared" si="16"/>
        <v>5.842218837268342</v>
      </c>
      <c r="G60" s="65">
        <f>SUM(G61:G68)</f>
        <v>130</v>
      </c>
      <c r="H60" s="66">
        <f>SUM(H61:H68)</f>
        <v>69</v>
      </c>
      <c r="I60" s="67">
        <f>SUM(I61:I68)</f>
        <v>61</v>
      </c>
      <c r="J60" s="68">
        <f>IF(ISERROR(H60/I60),"***",H60/I60*100)</f>
        <v>113.11475409836065</v>
      </c>
      <c r="K60" s="69">
        <f>G60/$G$7*100</f>
        <v>5.227181342983514</v>
      </c>
      <c r="L60" s="65">
        <f>SUM(L61:L68)</f>
        <v>77</v>
      </c>
      <c r="M60" s="66">
        <f>SUM(M61:M68)</f>
        <v>42</v>
      </c>
      <c r="N60" s="67">
        <f>SUM(N61:N68)</f>
        <v>35</v>
      </c>
      <c r="O60" s="68">
        <f>IF(ISERROR(M60/N60),"***",M60/N60*100)</f>
        <v>120</v>
      </c>
      <c r="P60" s="69">
        <f>L60/$L$7*100</f>
        <v>5.392156862745098</v>
      </c>
      <c r="Q60" s="65">
        <f>SUM(Q61:Q68)</f>
        <v>54</v>
      </c>
      <c r="R60" s="66">
        <f>SUM(R61:R68)</f>
        <v>24</v>
      </c>
      <c r="S60" s="67">
        <f>SUM(S61:S68)</f>
        <v>30</v>
      </c>
      <c r="T60" s="68">
        <f>IF(ISERROR(R60/S60),"***",R60/S60*100)</f>
        <v>80</v>
      </c>
      <c r="U60" s="69">
        <f>Q60/$Q$7*100</f>
        <v>8.4375</v>
      </c>
      <c r="V60" s="65">
        <f>SUM(V61:V68)</f>
        <v>118</v>
      </c>
      <c r="W60" s="66">
        <f>SUM(W61:W68)</f>
        <v>39</v>
      </c>
      <c r="X60" s="67">
        <f>SUM(X61:X68)</f>
        <v>79</v>
      </c>
      <c r="Y60" s="68">
        <f>IF(ISERROR(W60/X60),"***",W60/X60*100)</f>
        <v>49.36708860759494</v>
      </c>
      <c r="Z60" s="69">
        <f>V60/$V$7*100</f>
        <v>7.935440484196368</v>
      </c>
      <c r="AA60" s="65">
        <f>SUM(AA61:AA68)</f>
        <v>360</v>
      </c>
      <c r="AB60" s="66">
        <f>SUM(AB61:AB68)</f>
        <v>127</v>
      </c>
      <c r="AC60" s="67">
        <f>SUM(AC61:AC68)</f>
        <v>233</v>
      </c>
      <c r="AD60" s="68">
        <f>IF(ISERROR(AB60/AC60),"***",AB60/AC60*100)</f>
        <v>54.506437768240346</v>
      </c>
      <c r="AE60" s="69">
        <f>AA60/$AA$7*100</f>
        <v>6.5241029358463205</v>
      </c>
      <c r="AF60" s="65">
        <f>SUM(AF61:AF68)</f>
        <v>295</v>
      </c>
      <c r="AG60" s="66">
        <f>SUM(AG61:AG68)</f>
        <v>120</v>
      </c>
      <c r="AH60" s="67">
        <f>SUM(AH61:AH68)</f>
        <v>175</v>
      </c>
      <c r="AI60" s="68">
        <f>IF(ISERROR(AG60/AH60),"***",AG60/AH60*100)</f>
        <v>68.57142857142857</v>
      </c>
      <c r="AJ60" s="69">
        <f>AF60/$AF$7*100</f>
        <v>4.651529485966572</v>
      </c>
      <c r="AK60" s="65">
        <f>SUM(AK61:AK68)</f>
        <v>206</v>
      </c>
      <c r="AL60" s="66">
        <f>SUM(AL61:AL68)</f>
        <v>86</v>
      </c>
      <c r="AM60" s="67">
        <f>SUM(AM61:AM68)</f>
        <v>120</v>
      </c>
      <c r="AN60" s="68">
        <f>IF(ISERROR(AL60/AM60),"***",AL60/AM60*100)</f>
        <v>71.66666666666667</v>
      </c>
      <c r="AO60" s="69">
        <f>AK60/$AK$7*100</f>
        <v>4.597188127650078</v>
      </c>
      <c r="AP60" s="65">
        <f>SUM(AP61:AP68)</f>
        <v>119</v>
      </c>
      <c r="AQ60" s="66">
        <f>SUM(AQ61:AQ68)</f>
        <v>68</v>
      </c>
      <c r="AR60" s="67">
        <f>SUM(AR61:AR68)</f>
        <v>51</v>
      </c>
      <c r="AS60" s="68">
        <f>IF(ISERROR(AQ60/AR60),"***",AQ60/AR60*100)</f>
        <v>133.33333333333331</v>
      </c>
      <c r="AT60" s="69">
        <f>AP60/$AP$7*100</f>
        <v>5.109489051094891</v>
      </c>
      <c r="AU60" s="65">
        <f>SUM(AU61:AU68)</f>
        <v>85</v>
      </c>
      <c r="AV60" s="66">
        <f>SUM(AV61:AV68)</f>
        <v>52</v>
      </c>
      <c r="AW60" s="67">
        <f>SUM(AW61:AW68)</f>
        <v>33</v>
      </c>
      <c r="AX60" s="68">
        <f>IF(ISERROR(AV60/AW60),"***",AV60/AW60*100)</f>
        <v>157.57575757575756</v>
      </c>
      <c r="AY60" s="69">
        <f>AU60/$AU$7*100</f>
        <v>5.704697986577181</v>
      </c>
      <c r="AZ60" s="65">
        <f>SUM(AZ61:AZ68)</f>
        <v>99</v>
      </c>
      <c r="BA60" s="66">
        <f>SUM(BA61:BA68)</f>
        <v>52</v>
      </c>
      <c r="BB60" s="67">
        <f>SUM(BB61:BB68)</f>
        <v>47</v>
      </c>
      <c r="BC60" s="68">
        <f>IF(ISERROR(BA60/BB60),"***",BA60/BB60*100)</f>
        <v>110.63829787234043</v>
      </c>
      <c r="BD60" s="69">
        <f>AZ60/$AZ$7*100</f>
        <v>8.016194331983806</v>
      </c>
      <c r="BE60" s="65">
        <f>SUM(BE61:BE68)</f>
        <v>105</v>
      </c>
      <c r="BF60" s="66">
        <f>SUM(BF61:BF68)</f>
        <v>64</v>
      </c>
      <c r="BG60" s="67">
        <f>SUM(BG61:BG68)</f>
        <v>41</v>
      </c>
      <c r="BH60" s="68">
        <f>IF(ISERROR(BF60/BG60),"***",BF60/BG60*100)</f>
        <v>156.09756097560975</v>
      </c>
      <c r="BI60" s="69">
        <f>BE60/$BE$7*100</f>
        <v>8.426966292134832</v>
      </c>
      <c r="BJ60" s="65">
        <f>SUM(BJ61:BJ68)</f>
        <v>65</v>
      </c>
      <c r="BK60" s="66">
        <f>SUM(BK61:BK68)</f>
        <v>37</v>
      </c>
      <c r="BL60" s="67">
        <f>SUM(BL61:BL68)</f>
        <v>28</v>
      </c>
      <c r="BM60" s="68">
        <f>IF(ISERROR(BK60/BL60),"***",BK60/BL60*100)</f>
        <v>132.14285714285714</v>
      </c>
      <c r="BN60" s="69">
        <f>BJ60/$BJ$7*100</f>
        <v>6.493506493506493</v>
      </c>
      <c r="BO60" s="65">
        <f>SUM(BO61:BO68)</f>
        <v>30</v>
      </c>
      <c r="BP60" s="66">
        <f>SUM(BP61:BP68)</f>
        <v>17</v>
      </c>
      <c r="BQ60" s="67">
        <f>SUM(BQ61:BQ68)</f>
        <v>13</v>
      </c>
      <c r="BR60" s="68">
        <f>IF(ISERROR(BP60/BQ60),"***",BP60/BQ60*100)</f>
        <v>130.76923076923077</v>
      </c>
      <c r="BS60" s="69">
        <f>BO60/$BO$7*100</f>
        <v>5.190311418685121</v>
      </c>
      <c r="BT60" s="65">
        <f>SUM(BT61:BT68)</f>
        <v>23</v>
      </c>
      <c r="BU60" s="66">
        <f>SUM(BU61:BU68)</f>
        <v>12</v>
      </c>
      <c r="BV60" s="67">
        <f>SUM(BV61:BV68)</f>
        <v>11</v>
      </c>
      <c r="BW60" s="68">
        <f>IF(ISERROR(BU60/BV60),"***",BU60/BV60*100)</f>
        <v>109.09090909090908</v>
      </c>
      <c r="BX60" s="69">
        <f>BT60/$BT$7*100</f>
        <v>5.555555555555555</v>
      </c>
      <c r="BY60" s="65">
        <f>SUM(BY61:BY68)</f>
        <v>24</v>
      </c>
      <c r="BZ60" s="66">
        <f>SUM(BZ61:BZ68)</f>
        <v>13</v>
      </c>
      <c r="CA60" s="67">
        <f>SUM(CA61:CA68)</f>
        <v>11</v>
      </c>
      <c r="CB60" s="68">
        <f>IF(ISERROR(BZ60/CA60),"***",BZ60/CA60*100)</f>
        <v>118.18181818181819</v>
      </c>
      <c r="CC60" s="69">
        <f>BY60/$BY$7*100</f>
        <v>8.727272727272728</v>
      </c>
      <c r="CD60" s="65">
        <f>SUM(CD61:CD68)</f>
        <v>17</v>
      </c>
      <c r="CE60" s="66">
        <f>SUM(CE61:CE68)</f>
        <v>4</v>
      </c>
      <c r="CF60" s="67">
        <f>SUM(CF61:CF68)</f>
        <v>13</v>
      </c>
      <c r="CG60" s="68">
        <f>IF(ISERROR(CE60/CF60),"***",CE60/CF60*100)</f>
        <v>30.76923076923077</v>
      </c>
      <c r="CH60" s="69">
        <f>CD60/$CD$7*100</f>
        <v>8.585858585858585</v>
      </c>
      <c r="CI60" s="65">
        <f>SUM(CI61:CI68)</f>
        <v>15</v>
      </c>
      <c r="CJ60" s="66">
        <f>SUM(CJ61:CJ68)</f>
        <v>3</v>
      </c>
      <c r="CK60" s="67">
        <f>SUM(CK61:CK68)</f>
        <v>12</v>
      </c>
      <c r="CL60" s="68">
        <f>IF(ISERROR(CJ60/CK60),"***",CJ60/CK60*100)</f>
        <v>25</v>
      </c>
      <c r="CM60" s="69">
        <f>CI60/$CI$7*100</f>
        <v>8.982035928143713</v>
      </c>
      <c r="CN60" s="65">
        <f>SUM(CN61:CN68)</f>
        <v>15</v>
      </c>
      <c r="CO60" s="66">
        <f>SUM(CO61:CO68)</f>
        <v>5</v>
      </c>
      <c r="CP60" s="67">
        <f>SUM(CP61:CP68)</f>
        <v>10</v>
      </c>
      <c r="CQ60" s="68">
        <f>IF(ISERROR(CO60/CP60),"***",CO60/CP60*100)</f>
        <v>50</v>
      </c>
      <c r="CR60" s="69">
        <f>CN60/$CN$7*100</f>
        <v>12</v>
      </c>
      <c r="CS60" s="65">
        <f>SUM(CS61:CS68)</f>
        <v>4</v>
      </c>
      <c r="CT60" s="66">
        <f>SUM(CT61:CT68)</f>
        <v>2</v>
      </c>
      <c r="CU60" s="67">
        <f>SUM(CU61:CU68)</f>
        <v>2</v>
      </c>
      <c r="CV60" s="68">
        <f t="shared" si="17"/>
        <v>100</v>
      </c>
      <c r="CW60" s="70">
        <f t="shared" si="18"/>
        <v>5.714285714285714</v>
      </c>
    </row>
    <row r="61" spans="1:101" ht="13.5">
      <c r="A61" s="40" t="s">
        <v>107</v>
      </c>
      <c r="B61" s="71">
        <f aca="true" t="shared" si="23" ref="B61:B68">SUM(C61:D61)</f>
        <v>181</v>
      </c>
      <c r="C61" s="72">
        <f aca="true" t="shared" si="24" ref="C61:D68">H61+M61+R61+W61+AB61+AG61+AL61+AQ61+AV61+BA61+BF61+BK61+BP61+BU61+BZ61+CE61+CJ61+CO61+CT61</f>
        <v>75</v>
      </c>
      <c r="D61" s="73">
        <f t="shared" si="24"/>
        <v>106</v>
      </c>
      <c r="E61" s="74">
        <f t="shared" si="15"/>
        <v>70.75471698113208</v>
      </c>
      <c r="F61" s="75">
        <f t="shared" si="16"/>
        <v>0.5743843615130744</v>
      </c>
      <c r="G61" s="71">
        <v>15</v>
      </c>
      <c r="H61" s="72">
        <v>8</v>
      </c>
      <c r="I61" s="73">
        <v>7</v>
      </c>
      <c r="J61" s="74">
        <v>114.28571428571428</v>
      </c>
      <c r="K61" s="75">
        <v>0.6031363088057901</v>
      </c>
      <c r="L61" s="71">
        <v>9</v>
      </c>
      <c r="M61" s="72">
        <v>5</v>
      </c>
      <c r="N61" s="73">
        <v>4</v>
      </c>
      <c r="O61" s="74">
        <v>125</v>
      </c>
      <c r="P61" s="75">
        <v>0.6302521008403361</v>
      </c>
      <c r="Q61" s="71">
        <v>6</v>
      </c>
      <c r="R61" s="72">
        <v>1</v>
      </c>
      <c r="S61" s="73">
        <v>5</v>
      </c>
      <c r="T61" s="74">
        <v>20</v>
      </c>
      <c r="U61" s="75">
        <v>0.9375</v>
      </c>
      <c r="V61" s="71">
        <v>11</v>
      </c>
      <c r="W61" s="72">
        <v>2</v>
      </c>
      <c r="X61" s="73">
        <v>9</v>
      </c>
      <c r="Y61" s="74">
        <v>22.22222222222222</v>
      </c>
      <c r="Z61" s="75">
        <v>0.7397444519166106</v>
      </c>
      <c r="AA61" s="71">
        <v>24</v>
      </c>
      <c r="AB61" s="72">
        <v>7</v>
      </c>
      <c r="AC61" s="73">
        <v>17</v>
      </c>
      <c r="AD61" s="74">
        <v>41.17647058823529</v>
      </c>
      <c r="AE61" s="75">
        <v>0.43494019572308806</v>
      </c>
      <c r="AF61" s="71">
        <v>34</v>
      </c>
      <c r="AG61" s="72">
        <v>14</v>
      </c>
      <c r="AH61" s="73">
        <v>20</v>
      </c>
      <c r="AI61" s="74">
        <v>70</v>
      </c>
      <c r="AJ61" s="75">
        <v>0.5361084831283507</v>
      </c>
      <c r="AK61" s="71">
        <v>19</v>
      </c>
      <c r="AL61" s="72">
        <v>6</v>
      </c>
      <c r="AM61" s="73">
        <v>13</v>
      </c>
      <c r="AN61" s="74">
        <v>46.15384615384615</v>
      </c>
      <c r="AO61" s="75">
        <v>0.4240124972104441</v>
      </c>
      <c r="AP61" s="71">
        <v>16</v>
      </c>
      <c r="AQ61" s="72">
        <v>10</v>
      </c>
      <c r="AR61" s="73">
        <v>6</v>
      </c>
      <c r="AS61" s="74">
        <v>166.66666666666669</v>
      </c>
      <c r="AT61" s="75">
        <v>0.6869901245169601</v>
      </c>
      <c r="AU61" s="71">
        <v>8</v>
      </c>
      <c r="AV61" s="72">
        <v>4</v>
      </c>
      <c r="AW61" s="73">
        <v>4</v>
      </c>
      <c r="AX61" s="74">
        <v>100</v>
      </c>
      <c r="AY61" s="75">
        <v>0.5369127516778524</v>
      </c>
      <c r="AZ61" s="71">
        <v>10</v>
      </c>
      <c r="BA61" s="72">
        <v>4</v>
      </c>
      <c r="BB61" s="73">
        <v>6</v>
      </c>
      <c r="BC61" s="74">
        <v>66.66666666666666</v>
      </c>
      <c r="BD61" s="75">
        <v>0.8097165991902834</v>
      </c>
      <c r="BE61" s="71">
        <v>5</v>
      </c>
      <c r="BF61" s="72">
        <v>4</v>
      </c>
      <c r="BG61" s="73">
        <v>1</v>
      </c>
      <c r="BH61" s="74">
        <v>400</v>
      </c>
      <c r="BI61" s="75">
        <v>0.40128410914927765</v>
      </c>
      <c r="BJ61" s="71">
        <v>6</v>
      </c>
      <c r="BK61" s="72">
        <v>5</v>
      </c>
      <c r="BL61" s="73">
        <v>1</v>
      </c>
      <c r="BM61" s="74">
        <v>500</v>
      </c>
      <c r="BN61" s="75">
        <v>0.5994005994005994</v>
      </c>
      <c r="BO61" s="71">
        <v>3</v>
      </c>
      <c r="BP61" s="72">
        <v>0</v>
      </c>
      <c r="BQ61" s="73">
        <v>3</v>
      </c>
      <c r="BR61" s="74" t="s">
        <v>210</v>
      </c>
      <c r="BS61" s="75">
        <v>0.5190311418685121</v>
      </c>
      <c r="BT61" s="71">
        <v>4</v>
      </c>
      <c r="BU61" s="72">
        <v>1</v>
      </c>
      <c r="BV61" s="73">
        <v>3</v>
      </c>
      <c r="BW61" s="74">
        <v>33.33333333333333</v>
      </c>
      <c r="BX61" s="75">
        <v>0.966183574879227</v>
      </c>
      <c r="BY61" s="71">
        <v>4</v>
      </c>
      <c r="BZ61" s="72">
        <v>2</v>
      </c>
      <c r="CA61" s="73">
        <v>2</v>
      </c>
      <c r="CB61" s="74">
        <v>100</v>
      </c>
      <c r="CC61" s="75">
        <v>1.4545454545454546</v>
      </c>
      <c r="CD61" s="71">
        <v>3</v>
      </c>
      <c r="CE61" s="72">
        <v>1</v>
      </c>
      <c r="CF61" s="73">
        <v>2</v>
      </c>
      <c r="CG61" s="74">
        <v>50</v>
      </c>
      <c r="CH61" s="75">
        <v>1.5151515151515151</v>
      </c>
      <c r="CI61" s="71">
        <v>2</v>
      </c>
      <c r="CJ61" s="72">
        <v>0</v>
      </c>
      <c r="CK61" s="73">
        <v>2</v>
      </c>
      <c r="CL61" s="74" t="s">
        <v>210</v>
      </c>
      <c r="CM61" s="75">
        <v>1.1976047904191618</v>
      </c>
      <c r="CN61" s="71">
        <v>2</v>
      </c>
      <c r="CO61" s="72">
        <v>1</v>
      </c>
      <c r="CP61" s="73">
        <v>1</v>
      </c>
      <c r="CQ61" s="74">
        <v>100</v>
      </c>
      <c r="CR61" s="75">
        <v>1.6</v>
      </c>
      <c r="CS61" s="71">
        <f aca="true" t="shared" si="25" ref="CS61:CS68">SUM(CT61:CU61)</f>
        <v>0</v>
      </c>
      <c r="CT61" s="72"/>
      <c r="CU61" s="73"/>
      <c r="CV61" s="74" t="str">
        <f t="shared" si="17"/>
        <v>***</v>
      </c>
      <c r="CW61" s="76">
        <f t="shared" si="18"/>
        <v>0</v>
      </c>
    </row>
    <row r="62" spans="1:101" ht="13.5">
      <c r="A62" s="40" t="s">
        <v>108</v>
      </c>
      <c r="B62" s="71">
        <f t="shared" si="23"/>
        <v>201</v>
      </c>
      <c r="C62" s="72">
        <f t="shared" si="24"/>
        <v>107</v>
      </c>
      <c r="D62" s="73">
        <f t="shared" si="24"/>
        <v>94</v>
      </c>
      <c r="E62" s="74">
        <f t="shared" si="15"/>
        <v>113.82978723404256</v>
      </c>
      <c r="F62" s="75">
        <f t="shared" si="16"/>
        <v>0.6378522467631378</v>
      </c>
      <c r="G62" s="71">
        <v>8</v>
      </c>
      <c r="H62" s="72">
        <v>4</v>
      </c>
      <c r="I62" s="73">
        <v>4</v>
      </c>
      <c r="J62" s="74">
        <v>100</v>
      </c>
      <c r="K62" s="75">
        <v>0.32167269802975473</v>
      </c>
      <c r="L62" s="71">
        <v>15</v>
      </c>
      <c r="M62" s="72">
        <v>11</v>
      </c>
      <c r="N62" s="73">
        <v>4</v>
      </c>
      <c r="O62" s="74">
        <v>275</v>
      </c>
      <c r="P62" s="75">
        <v>1.050420168067227</v>
      </c>
      <c r="Q62" s="71">
        <v>6</v>
      </c>
      <c r="R62" s="72">
        <v>3</v>
      </c>
      <c r="S62" s="73">
        <v>3</v>
      </c>
      <c r="T62" s="74">
        <v>100</v>
      </c>
      <c r="U62" s="75">
        <v>0.9375</v>
      </c>
      <c r="V62" s="71">
        <v>14</v>
      </c>
      <c r="W62" s="72">
        <v>6</v>
      </c>
      <c r="X62" s="73">
        <v>8</v>
      </c>
      <c r="Y62" s="74">
        <v>75</v>
      </c>
      <c r="Z62" s="75">
        <v>0.941492938802959</v>
      </c>
      <c r="AA62" s="71">
        <v>48</v>
      </c>
      <c r="AB62" s="72">
        <v>25</v>
      </c>
      <c r="AC62" s="73">
        <v>23</v>
      </c>
      <c r="AD62" s="74">
        <v>108.69565217391303</v>
      </c>
      <c r="AE62" s="75">
        <v>0.8698803914461761</v>
      </c>
      <c r="AF62" s="71">
        <v>28</v>
      </c>
      <c r="AG62" s="72">
        <v>14</v>
      </c>
      <c r="AH62" s="73">
        <v>14</v>
      </c>
      <c r="AI62" s="74">
        <v>100</v>
      </c>
      <c r="AJ62" s="75">
        <v>0.44150110375275936</v>
      </c>
      <c r="AK62" s="71">
        <v>26</v>
      </c>
      <c r="AL62" s="72">
        <v>10</v>
      </c>
      <c r="AM62" s="73">
        <v>16</v>
      </c>
      <c r="AN62" s="74">
        <v>62.5</v>
      </c>
      <c r="AO62" s="75">
        <v>0.5802276277616604</v>
      </c>
      <c r="AP62" s="71">
        <v>11</v>
      </c>
      <c r="AQ62" s="72">
        <v>6</v>
      </c>
      <c r="AR62" s="73">
        <v>5</v>
      </c>
      <c r="AS62" s="74">
        <v>120</v>
      </c>
      <c r="AT62" s="75">
        <v>0.47230571060541005</v>
      </c>
      <c r="AU62" s="71">
        <v>6</v>
      </c>
      <c r="AV62" s="72">
        <v>5</v>
      </c>
      <c r="AW62" s="73">
        <v>1</v>
      </c>
      <c r="AX62" s="74">
        <v>500</v>
      </c>
      <c r="AY62" s="75">
        <v>0.4026845637583893</v>
      </c>
      <c r="AZ62" s="71">
        <v>11</v>
      </c>
      <c r="BA62" s="72">
        <v>6</v>
      </c>
      <c r="BB62" s="73">
        <v>5</v>
      </c>
      <c r="BC62" s="74">
        <v>120</v>
      </c>
      <c r="BD62" s="75">
        <v>0.8906882591093117</v>
      </c>
      <c r="BE62" s="71">
        <v>8</v>
      </c>
      <c r="BF62" s="72">
        <v>7</v>
      </c>
      <c r="BG62" s="73">
        <v>1</v>
      </c>
      <c r="BH62" s="74">
        <v>700</v>
      </c>
      <c r="BI62" s="75">
        <v>0.6420545746388443</v>
      </c>
      <c r="BJ62" s="71">
        <v>8</v>
      </c>
      <c r="BK62" s="72">
        <v>4</v>
      </c>
      <c r="BL62" s="73">
        <v>4</v>
      </c>
      <c r="BM62" s="74">
        <v>100</v>
      </c>
      <c r="BN62" s="75">
        <v>0.7992007992007992</v>
      </c>
      <c r="BO62" s="71">
        <v>6</v>
      </c>
      <c r="BP62" s="72">
        <v>4</v>
      </c>
      <c r="BQ62" s="73">
        <v>2</v>
      </c>
      <c r="BR62" s="74">
        <v>200</v>
      </c>
      <c r="BS62" s="75">
        <v>1.0380622837370241</v>
      </c>
      <c r="BT62" s="71">
        <v>1</v>
      </c>
      <c r="BU62" s="72">
        <v>1</v>
      </c>
      <c r="BV62" s="73">
        <v>0</v>
      </c>
      <c r="BW62" s="74" t="s">
        <v>211</v>
      </c>
      <c r="BX62" s="75">
        <v>0.24154589371980675</v>
      </c>
      <c r="BY62" s="71">
        <v>2</v>
      </c>
      <c r="BZ62" s="72">
        <v>1</v>
      </c>
      <c r="CA62" s="73">
        <v>1</v>
      </c>
      <c r="CB62" s="74">
        <v>100</v>
      </c>
      <c r="CC62" s="75">
        <v>0.7272727272727273</v>
      </c>
      <c r="CD62" s="71">
        <v>1</v>
      </c>
      <c r="CE62" s="72">
        <v>0</v>
      </c>
      <c r="CF62" s="73">
        <v>1</v>
      </c>
      <c r="CG62" s="74" t="s">
        <v>210</v>
      </c>
      <c r="CH62" s="75">
        <v>0.5050505050505051</v>
      </c>
      <c r="CI62" s="71">
        <v>1</v>
      </c>
      <c r="CJ62" s="72">
        <v>0</v>
      </c>
      <c r="CK62" s="73">
        <v>1</v>
      </c>
      <c r="CL62" s="74" t="s">
        <v>210</v>
      </c>
      <c r="CM62" s="75">
        <v>0.5988023952095809</v>
      </c>
      <c r="CN62" s="71">
        <v>1</v>
      </c>
      <c r="CO62" s="72">
        <v>0</v>
      </c>
      <c r="CP62" s="73">
        <v>1</v>
      </c>
      <c r="CQ62" s="74" t="s">
        <v>210</v>
      </c>
      <c r="CR62" s="75">
        <v>0.8</v>
      </c>
      <c r="CS62" s="71">
        <f t="shared" si="25"/>
        <v>0</v>
      </c>
      <c r="CT62" s="72"/>
      <c r="CU62" s="73"/>
      <c r="CV62" s="74" t="str">
        <f t="shared" si="17"/>
        <v>***</v>
      </c>
      <c r="CW62" s="76">
        <f t="shared" si="18"/>
        <v>0</v>
      </c>
    </row>
    <row r="63" spans="1:101" ht="13.5">
      <c r="A63" s="40" t="s">
        <v>109</v>
      </c>
      <c r="B63" s="71">
        <f t="shared" si="23"/>
        <v>616</v>
      </c>
      <c r="C63" s="72">
        <f t="shared" si="24"/>
        <v>267</v>
      </c>
      <c r="D63" s="73">
        <f t="shared" si="24"/>
        <v>349</v>
      </c>
      <c r="E63" s="74">
        <f t="shared" si="15"/>
        <v>76.50429799426934</v>
      </c>
      <c r="F63" s="75">
        <f t="shared" si="16"/>
        <v>1.9548108657019547</v>
      </c>
      <c r="G63" s="71">
        <v>47</v>
      </c>
      <c r="H63" s="72">
        <v>28</v>
      </c>
      <c r="I63" s="73">
        <v>19</v>
      </c>
      <c r="J63" s="74">
        <v>147.36842105263156</v>
      </c>
      <c r="K63" s="75">
        <v>1.8898271009248089</v>
      </c>
      <c r="L63" s="71">
        <v>26</v>
      </c>
      <c r="M63" s="72">
        <v>14</v>
      </c>
      <c r="N63" s="73">
        <v>12</v>
      </c>
      <c r="O63" s="74">
        <v>116.66666666666667</v>
      </c>
      <c r="P63" s="75">
        <v>1.8207282913165268</v>
      </c>
      <c r="Q63" s="71">
        <v>12</v>
      </c>
      <c r="R63" s="72">
        <v>7</v>
      </c>
      <c r="S63" s="73">
        <v>5</v>
      </c>
      <c r="T63" s="74">
        <v>140</v>
      </c>
      <c r="U63" s="75">
        <v>1.875</v>
      </c>
      <c r="V63" s="71">
        <v>43</v>
      </c>
      <c r="W63" s="72">
        <v>13</v>
      </c>
      <c r="X63" s="73">
        <v>30</v>
      </c>
      <c r="Y63" s="74">
        <v>43.333333333333336</v>
      </c>
      <c r="Z63" s="75">
        <v>2.89172831203766</v>
      </c>
      <c r="AA63" s="71">
        <v>130</v>
      </c>
      <c r="AB63" s="72">
        <v>37</v>
      </c>
      <c r="AC63" s="73">
        <v>93</v>
      </c>
      <c r="AD63" s="74">
        <v>39.784946236559136</v>
      </c>
      <c r="AE63" s="75">
        <v>2.355926060166727</v>
      </c>
      <c r="AF63" s="71">
        <v>100</v>
      </c>
      <c r="AG63" s="72">
        <v>37</v>
      </c>
      <c r="AH63" s="73">
        <v>63</v>
      </c>
      <c r="AI63" s="74">
        <v>58.730158730158735</v>
      </c>
      <c r="AJ63" s="75">
        <v>1.5767896562598551</v>
      </c>
      <c r="AK63" s="71">
        <v>68</v>
      </c>
      <c r="AL63" s="72">
        <v>29</v>
      </c>
      <c r="AM63" s="73">
        <v>39</v>
      </c>
      <c r="AN63" s="74">
        <v>74.35897435897436</v>
      </c>
      <c r="AO63" s="75">
        <v>1.517518411068958</v>
      </c>
      <c r="AP63" s="71">
        <v>35</v>
      </c>
      <c r="AQ63" s="72">
        <v>20</v>
      </c>
      <c r="AR63" s="73">
        <v>15</v>
      </c>
      <c r="AS63" s="74">
        <v>133.33333333333331</v>
      </c>
      <c r="AT63" s="75">
        <v>1.5027908973808501</v>
      </c>
      <c r="AU63" s="71">
        <v>27</v>
      </c>
      <c r="AV63" s="72">
        <v>16</v>
      </c>
      <c r="AW63" s="73">
        <v>11</v>
      </c>
      <c r="AX63" s="74">
        <v>145.45454545454547</v>
      </c>
      <c r="AY63" s="75">
        <v>1.8120805369127517</v>
      </c>
      <c r="AZ63" s="71">
        <v>31</v>
      </c>
      <c r="BA63" s="72">
        <v>18</v>
      </c>
      <c r="BB63" s="73">
        <v>13</v>
      </c>
      <c r="BC63" s="74">
        <v>138.46153846153845</v>
      </c>
      <c r="BD63" s="75">
        <v>2.5101214574898787</v>
      </c>
      <c r="BE63" s="71">
        <v>30</v>
      </c>
      <c r="BF63" s="72">
        <v>18</v>
      </c>
      <c r="BG63" s="73">
        <v>12</v>
      </c>
      <c r="BH63" s="74">
        <v>150</v>
      </c>
      <c r="BI63" s="75">
        <v>2.4077046548956664</v>
      </c>
      <c r="BJ63" s="71">
        <v>23</v>
      </c>
      <c r="BK63" s="72">
        <v>13</v>
      </c>
      <c r="BL63" s="73">
        <v>10</v>
      </c>
      <c r="BM63" s="74">
        <v>130</v>
      </c>
      <c r="BN63" s="75">
        <v>2.2977022977022976</v>
      </c>
      <c r="BO63" s="71">
        <v>12</v>
      </c>
      <c r="BP63" s="72">
        <v>6</v>
      </c>
      <c r="BQ63" s="73">
        <v>6</v>
      </c>
      <c r="BR63" s="74">
        <v>100</v>
      </c>
      <c r="BS63" s="75">
        <v>2.0761245674740483</v>
      </c>
      <c r="BT63" s="71">
        <v>4</v>
      </c>
      <c r="BU63" s="72">
        <v>1</v>
      </c>
      <c r="BV63" s="73">
        <v>3</v>
      </c>
      <c r="BW63" s="74">
        <v>33.33333333333333</v>
      </c>
      <c r="BX63" s="75">
        <v>0.966183574879227</v>
      </c>
      <c r="BY63" s="71">
        <v>9</v>
      </c>
      <c r="BZ63" s="72">
        <v>5</v>
      </c>
      <c r="CA63" s="73">
        <v>4</v>
      </c>
      <c r="CB63" s="74">
        <v>125</v>
      </c>
      <c r="CC63" s="75">
        <v>3.272727272727273</v>
      </c>
      <c r="CD63" s="71">
        <v>6</v>
      </c>
      <c r="CE63" s="72">
        <v>0</v>
      </c>
      <c r="CF63" s="73">
        <v>6</v>
      </c>
      <c r="CG63" s="74" t="s">
        <v>210</v>
      </c>
      <c r="CH63" s="75">
        <v>3.0303030303030303</v>
      </c>
      <c r="CI63" s="71">
        <v>4</v>
      </c>
      <c r="CJ63" s="72">
        <v>2</v>
      </c>
      <c r="CK63" s="73">
        <v>2</v>
      </c>
      <c r="CL63" s="74">
        <v>100</v>
      </c>
      <c r="CM63" s="75">
        <v>2.3952095808383236</v>
      </c>
      <c r="CN63" s="71">
        <v>7</v>
      </c>
      <c r="CO63" s="72">
        <v>3</v>
      </c>
      <c r="CP63" s="73">
        <v>4</v>
      </c>
      <c r="CQ63" s="74">
        <v>75</v>
      </c>
      <c r="CR63" s="75">
        <v>5.6</v>
      </c>
      <c r="CS63" s="71">
        <f t="shared" si="25"/>
        <v>2</v>
      </c>
      <c r="CT63" s="72"/>
      <c r="CU63" s="73">
        <v>2</v>
      </c>
      <c r="CV63" s="74">
        <f t="shared" si="17"/>
        <v>0</v>
      </c>
      <c r="CW63" s="76">
        <f t="shared" si="18"/>
        <v>2.857142857142857</v>
      </c>
    </row>
    <row r="64" spans="1:101" ht="13.5">
      <c r="A64" s="40" t="s">
        <v>110</v>
      </c>
      <c r="B64" s="71">
        <f t="shared" si="23"/>
        <v>144</v>
      </c>
      <c r="C64" s="72">
        <f t="shared" si="24"/>
        <v>77</v>
      </c>
      <c r="D64" s="73">
        <f t="shared" si="24"/>
        <v>67</v>
      </c>
      <c r="E64" s="74">
        <f t="shared" si="15"/>
        <v>114.92537313432835</v>
      </c>
      <c r="F64" s="75">
        <f t="shared" si="16"/>
        <v>0.456968773800457</v>
      </c>
      <c r="G64" s="71">
        <v>6</v>
      </c>
      <c r="H64" s="72">
        <v>4</v>
      </c>
      <c r="I64" s="73">
        <v>2</v>
      </c>
      <c r="J64" s="74">
        <v>200</v>
      </c>
      <c r="K64" s="75">
        <v>0.24125452352231602</v>
      </c>
      <c r="L64" s="71">
        <v>2</v>
      </c>
      <c r="M64" s="72">
        <v>2</v>
      </c>
      <c r="N64" s="73">
        <v>0</v>
      </c>
      <c r="O64" s="74" t="s">
        <v>211</v>
      </c>
      <c r="P64" s="75">
        <v>0.1400560224089636</v>
      </c>
      <c r="Q64" s="71">
        <v>1</v>
      </c>
      <c r="R64" s="72">
        <v>1</v>
      </c>
      <c r="S64" s="73">
        <v>0</v>
      </c>
      <c r="T64" s="74" t="s">
        <v>211</v>
      </c>
      <c r="U64" s="75">
        <v>0.15625</v>
      </c>
      <c r="V64" s="71">
        <v>5</v>
      </c>
      <c r="W64" s="72">
        <v>1</v>
      </c>
      <c r="X64" s="73">
        <v>4</v>
      </c>
      <c r="Y64" s="74">
        <v>25</v>
      </c>
      <c r="Z64" s="75">
        <v>0.3362474781439139</v>
      </c>
      <c r="AA64" s="71">
        <v>31</v>
      </c>
      <c r="AB64" s="72">
        <v>16</v>
      </c>
      <c r="AC64" s="73">
        <v>15</v>
      </c>
      <c r="AD64" s="74">
        <v>106.66666666666667</v>
      </c>
      <c r="AE64" s="75">
        <v>0.5617977528089888</v>
      </c>
      <c r="AF64" s="71">
        <v>18</v>
      </c>
      <c r="AG64" s="72">
        <v>8</v>
      </c>
      <c r="AH64" s="73">
        <v>10</v>
      </c>
      <c r="AI64" s="74">
        <v>80</v>
      </c>
      <c r="AJ64" s="75">
        <v>0.28382213812677387</v>
      </c>
      <c r="AK64" s="71">
        <v>19</v>
      </c>
      <c r="AL64" s="72">
        <v>9</v>
      </c>
      <c r="AM64" s="73">
        <v>10</v>
      </c>
      <c r="AN64" s="74">
        <v>90</v>
      </c>
      <c r="AO64" s="75">
        <v>0.4240124972104441</v>
      </c>
      <c r="AP64" s="71">
        <v>10</v>
      </c>
      <c r="AQ64" s="72">
        <v>7</v>
      </c>
      <c r="AR64" s="73">
        <v>3</v>
      </c>
      <c r="AS64" s="74">
        <v>233.33333333333334</v>
      </c>
      <c r="AT64" s="75">
        <v>0.42936882782310004</v>
      </c>
      <c r="AU64" s="71">
        <v>8</v>
      </c>
      <c r="AV64" s="72">
        <v>5</v>
      </c>
      <c r="AW64" s="73">
        <v>3</v>
      </c>
      <c r="AX64" s="74">
        <v>166.66666666666669</v>
      </c>
      <c r="AY64" s="75">
        <v>0.5369127516778524</v>
      </c>
      <c r="AZ64" s="71">
        <v>9</v>
      </c>
      <c r="BA64" s="72">
        <v>5</v>
      </c>
      <c r="BB64" s="73">
        <v>4</v>
      </c>
      <c r="BC64" s="74">
        <v>125</v>
      </c>
      <c r="BD64" s="75">
        <v>0.728744939271255</v>
      </c>
      <c r="BE64" s="71">
        <v>12</v>
      </c>
      <c r="BF64" s="72">
        <v>8</v>
      </c>
      <c r="BG64" s="73">
        <v>4</v>
      </c>
      <c r="BH64" s="74">
        <v>200</v>
      </c>
      <c r="BI64" s="75">
        <v>0.9630818619582664</v>
      </c>
      <c r="BJ64" s="71">
        <v>6</v>
      </c>
      <c r="BK64" s="72">
        <v>3</v>
      </c>
      <c r="BL64" s="73">
        <v>3</v>
      </c>
      <c r="BM64" s="74">
        <v>100</v>
      </c>
      <c r="BN64" s="75">
        <v>0.5994005994005994</v>
      </c>
      <c r="BO64" s="71">
        <v>4</v>
      </c>
      <c r="BP64" s="72">
        <v>3</v>
      </c>
      <c r="BQ64" s="73">
        <v>1</v>
      </c>
      <c r="BR64" s="74">
        <v>300</v>
      </c>
      <c r="BS64" s="75">
        <v>0.6920415224913495</v>
      </c>
      <c r="BT64" s="71">
        <v>1</v>
      </c>
      <c r="BU64" s="72">
        <v>1</v>
      </c>
      <c r="BV64" s="73">
        <v>0</v>
      </c>
      <c r="BW64" s="74" t="s">
        <v>211</v>
      </c>
      <c r="BX64" s="75">
        <v>0.24154589371980675</v>
      </c>
      <c r="BY64" s="71">
        <v>3</v>
      </c>
      <c r="BZ64" s="72">
        <v>1</v>
      </c>
      <c r="CA64" s="73">
        <v>2</v>
      </c>
      <c r="CB64" s="74">
        <v>50</v>
      </c>
      <c r="CC64" s="75">
        <v>1.090909090909091</v>
      </c>
      <c r="CD64" s="71">
        <v>4</v>
      </c>
      <c r="CE64" s="72">
        <v>1</v>
      </c>
      <c r="CF64" s="73">
        <v>3</v>
      </c>
      <c r="CG64" s="74">
        <v>33.33333333333333</v>
      </c>
      <c r="CH64" s="75">
        <v>2.0202020202020203</v>
      </c>
      <c r="CI64" s="71">
        <v>3</v>
      </c>
      <c r="CJ64" s="72">
        <v>1</v>
      </c>
      <c r="CK64" s="73">
        <v>2</v>
      </c>
      <c r="CL64" s="74">
        <v>50</v>
      </c>
      <c r="CM64" s="75">
        <v>1.7964071856287425</v>
      </c>
      <c r="CN64" s="71">
        <v>1</v>
      </c>
      <c r="CO64" s="72">
        <v>0</v>
      </c>
      <c r="CP64" s="73">
        <v>1</v>
      </c>
      <c r="CQ64" s="74" t="s">
        <v>210</v>
      </c>
      <c r="CR64" s="75">
        <v>0.8</v>
      </c>
      <c r="CS64" s="71">
        <f t="shared" si="25"/>
        <v>1</v>
      </c>
      <c r="CT64" s="72">
        <v>1</v>
      </c>
      <c r="CU64" s="73"/>
      <c r="CV64" s="74" t="str">
        <f t="shared" si="17"/>
        <v>***</v>
      </c>
      <c r="CW64" s="76">
        <f t="shared" si="18"/>
        <v>1.4285714285714286</v>
      </c>
    </row>
    <row r="65" spans="1:101" ht="13.5">
      <c r="A65" s="40" t="s">
        <v>111</v>
      </c>
      <c r="B65" s="71">
        <f t="shared" si="23"/>
        <v>118</v>
      </c>
      <c r="C65" s="72">
        <f t="shared" si="24"/>
        <v>64</v>
      </c>
      <c r="D65" s="73">
        <f t="shared" si="24"/>
        <v>54</v>
      </c>
      <c r="E65" s="74">
        <f t="shared" si="15"/>
        <v>118.5185185185185</v>
      </c>
      <c r="F65" s="75">
        <f t="shared" si="16"/>
        <v>0.37446052297537447</v>
      </c>
      <c r="G65" s="71">
        <v>11</v>
      </c>
      <c r="H65" s="72">
        <v>6</v>
      </c>
      <c r="I65" s="73">
        <v>5</v>
      </c>
      <c r="J65" s="74">
        <v>120</v>
      </c>
      <c r="K65" s="75">
        <v>0.4422999597909127</v>
      </c>
      <c r="L65" s="71">
        <v>2</v>
      </c>
      <c r="M65" s="72">
        <v>1</v>
      </c>
      <c r="N65" s="73">
        <v>1</v>
      </c>
      <c r="O65" s="74">
        <v>100</v>
      </c>
      <c r="P65" s="75">
        <v>0.1400560224089636</v>
      </c>
      <c r="Q65" s="71">
        <v>4</v>
      </c>
      <c r="R65" s="72">
        <v>1</v>
      </c>
      <c r="S65" s="73">
        <v>3</v>
      </c>
      <c r="T65" s="74">
        <v>33.33333333333333</v>
      </c>
      <c r="U65" s="75">
        <v>0.625</v>
      </c>
      <c r="V65" s="71">
        <v>5</v>
      </c>
      <c r="W65" s="72">
        <v>3</v>
      </c>
      <c r="X65" s="73">
        <v>2</v>
      </c>
      <c r="Y65" s="74">
        <v>150</v>
      </c>
      <c r="Z65" s="75">
        <v>0.3362474781439139</v>
      </c>
      <c r="AA65" s="71">
        <v>17</v>
      </c>
      <c r="AB65" s="72">
        <v>8</v>
      </c>
      <c r="AC65" s="73">
        <v>9</v>
      </c>
      <c r="AD65" s="74">
        <v>88.88888888888889</v>
      </c>
      <c r="AE65" s="75">
        <v>0.3080826386371874</v>
      </c>
      <c r="AF65" s="71">
        <v>16</v>
      </c>
      <c r="AG65" s="72">
        <v>8</v>
      </c>
      <c r="AH65" s="73">
        <v>8</v>
      </c>
      <c r="AI65" s="74">
        <v>100</v>
      </c>
      <c r="AJ65" s="75">
        <v>0.25228634500157676</v>
      </c>
      <c r="AK65" s="71">
        <v>14</v>
      </c>
      <c r="AL65" s="72">
        <v>6</v>
      </c>
      <c r="AM65" s="73">
        <v>8</v>
      </c>
      <c r="AN65" s="74">
        <v>75</v>
      </c>
      <c r="AO65" s="75">
        <v>0.3124302611024325</v>
      </c>
      <c r="AP65" s="71">
        <v>13</v>
      </c>
      <c r="AQ65" s="72">
        <v>9</v>
      </c>
      <c r="AR65" s="73">
        <v>4</v>
      </c>
      <c r="AS65" s="74">
        <v>225</v>
      </c>
      <c r="AT65" s="75">
        <v>0.55817947617003</v>
      </c>
      <c r="AU65" s="71">
        <v>11</v>
      </c>
      <c r="AV65" s="72">
        <v>10</v>
      </c>
      <c r="AW65" s="73">
        <v>1</v>
      </c>
      <c r="AX65" s="74">
        <v>1000</v>
      </c>
      <c r="AY65" s="75">
        <v>0.738255033557047</v>
      </c>
      <c r="AZ65" s="71">
        <v>4</v>
      </c>
      <c r="BA65" s="72">
        <v>2</v>
      </c>
      <c r="BB65" s="73">
        <v>2</v>
      </c>
      <c r="BC65" s="74">
        <v>100</v>
      </c>
      <c r="BD65" s="75">
        <v>0.32388663967611336</v>
      </c>
      <c r="BE65" s="71">
        <v>11</v>
      </c>
      <c r="BF65" s="72">
        <v>5</v>
      </c>
      <c r="BG65" s="73">
        <v>6</v>
      </c>
      <c r="BH65" s="74">
        <v>83.33333333333334</v>
      </c>
      <c r="BI65" s="75">
        <v>0.8828250401284109</v>
      </c>
      <c r="BJ65" s="71">
        <v>5</v>
      </c>
      <c r="BK65" s="72">
        <v>3</v>
      </c>
      <c r="BL65" s="73">
        <v>2</v>
      </c>
      <c r="BM65" s="74">
        <v>150</v>
      </c>
      <c r="BN65" s="75">
        <v>0.4995004995004995</v>
      </c>
      <c r="BO65" s="71"/>
      <c r="BP65" s="72"/>
      <c r="BQ65" s="73"/>
      <c r="BR65" s="74" t="s">
        <v>211</v>
      </c>
      <c r="BS65" s="75">
        <v>0</v>
      </c>
      <c r="BT65" s="71">
        <v>2</v>
      </c>
      <c r="BU65" s="72">
        <v>1</v>
      </c>
      <c r="BV65" s="73">
        <v>1</v>
      </c>
      <c r="BW65" s="74">
        <v>100</v>
      </c>
      <c r="BX65" s="75">
        <v>0.4830917874396135</v>
      </c>
      <c r="BY65" s="71">
        <v>1</v>
      </c>
      <c r="BZ65" s="72">
        <v>1</v>
      </c>
      <c r="CA65" s="73">
        <v>0</v>
      </c>
      <c r="CB65" s="74" t="s">
        <v>211</v>
      </c>
      <c r="CC65" s="75">
        <v>0.36363636363636365</v>
      </c>
      <c r="CD65" s="71">
        <v>1</v>
      </c>
      <c r="CE65" s="72">
        <v>0</v>
      </c>
      <c r="CF65" s="73">
        <v>1</v>
      </c>
      <c r="CG65" s="74" t="s">
        <v>210</v>
      </c>
      <c r="CH65" s="75">
        <v>0.5050505050505051</v>
      </c>
      <c r="CI65" s="71"/>
      <c r="CJ65" s="72"/>
      <c r="CK65" s="73"/>
      <c r="CL65" s="74" t="s">
        <v>211</v>
      </c>
      <c r="CM65" s="75">
        <v>0</v>
      </c>
      <c r="CN65" s="71">
        <v>1</v>
      </c>
      <c r="CO65" s="72">
        <v>0</v>
      </c>
      <c r="CP65" s="73">
        <v>1</v>
      </c>
      <c r="CQ65" s="74" t="s">
        <v>210</v>
      </c>
      <c r="CR65" s="75">
        <v>0.8</v>
      </c>
      <c r="CS65" s="71">
        <f t="shared" si="25"/>
        <v>0</v>
      </c>
      <c r="CT65" s="72"/>
      <c r="CU65" s="73"/>
      <c r="CV65" s="74" t="str">
        <f t="shared" si="17"/>
        <v>***</v>
      </c>
      <c r="CW65" s="76">
        <f t="shared" si="18"/>
        <v>0</v>
      </c>
    </row>
    <row r="66" spans="1:101" ht="13.5">
      <c r="A66" s="40" t="s">
        <v>112</v>
      </c>
      <c r="B66" s="71">
        <f t="shared" si="23"/>
        <v>449</v>
      </c>
      <c r="C66" s="72">
        <f t="shared" si="24"/>
        <v>177</v>
      </c>
      <c r="D66" s="73">
        <f t="shared" si="24"/>
        <v>272</v>
      </c>
      <c r="E66" s="74">
        <f t="shared" si="15"/>
        <v>65.07352941176471</v>
      </c>
      <c r="F66" s="75">
        <f t="shared" si="16"/>
        <v>1.4248540238639247</v>
      </c>
      <c r="G66" s="71">
        <v>35</v>
      </c>
      <c r="H66" s="72">
        <v>15</v>
      </c>
      <c r="I66" s="73">
        <v>20</v>
      </c>
      <c r="J66" s="74">
        <v>75</v>
      </c>
      <c r="K66" s="75">
        <v>1.407318053880177</v>
      </c>
      <c r="L66" s="71">
        <v>18</v>
      </c>
      <c r="M66" s="72">
        <v>7</v>
      </c>
      <c r="N66" s="73">
        <v>11</v>
      </c>
      <c r="O66" s="74">
        <v>63.63636363636363</v>
      </c>
      <c r="P66" s="75">
        <v>1.2605042016806722</v>
      </c>
      <c r="Q66" s="71">
        <v>21</v>
      </c>
      <c r="R66" s="72">
        <v>8</v>
      </c>
      <c r="S66" s="73">
        <v>13</v>
      </c>
      <c r="T66" s="74">
        <v>61.53846153846154</v>
      </c>
      <c r="U66" s="75">
        <v>3.28125</v>
      </c>
      <c r="V66" s="71">
        <v>31</v>
      </c>
      <c r="W66" s="72">
        <v>9</v>
      </c>
      <c r="X66" s="73">
        <v>22</v>
      </c>
      <c r="Y66" s="74">
        <v>40.909090909090914</v>
      </c>
      <c r="Z66" s="75">
        <v>2.0847343644922667</v>
      </c>
      <c r="AA66" s="71">
        <v>96</v>
      </c>
      <c r="AB66" s="72">
        <v>28</v>
      </c>
      <c r="AC66" s="73">
        <v>68</v>
      </c>
      <c r="AD66" s="74">
        <v>41.17647058823529</v>
      </c>
      <c r="AE66" s="75">
        <v>1.7397607828923523</v>
      </c>
      <c r="AF66" s="71">
        <v>83</v>
      </c>
      <c r="AG66" s="72">
        <v>28</v>
      </c>
      <c r="AH66" s="73">
        <v>55</v>
      </c>
      <c r="AI66" s="74">
        <v>50.90909090909091</v>
      </c>
      <c r="AJ66" s="75">
        <v>1.3087354146956796</v>
      </c>
      <c r="AK66" s="71">
        <v>48</v>
      </c>
      <c r="AL66" s="72">
        <v>22</v>
      </c>
      <c r="AM66" s="73">
        <v>26</v>
      </c>
      <c r="AN66" s="74">
        <v>84.61538461538461</v>
      </c>
      <c r="AO66" s="75">
        <v>1.0711894666369115</v>
      </c>
      <c r="AP66" s="71">
        <v>24</v>
      </c>
      <c r="AQ66" s="72">
        <v>10</v>
      </c>
      <c r="AR66" s="73">
        <v>14</v>
      </c>
      <c r="AS66" s="74">
        <v>71.42857142857143</v>
      </c>
      <c r="AT66" s="75">
        <v>1.03048518677544</v>
      </c>
      <c r="AU66" s="71">
        <v>20</v>
      </c>
      <c r="AV66" s="72">
        <v>10</v>
      </c>
      <c r="AW66" s="73">
        <v>10</v>
      </c>
      <c r="AX66" s="74">
        <v>100</v>
      </c>
      <c r="AY66" s="75">
        <v>1.342281879194631</v>
      </c>
      <c r="AZ66" s="71">
        <v>20</v>
      </c>
      <c r="BA66" s="72">
        <v>9</v>
      </c>
      <c r="BB66" s="73">
        <v>11</v>
      </c>
      <c r="BC66" s="74">
        <v>81.81818181818183</v>
      </c>
      <c r="BD66" s="75">
        <v>1.6194331983805668</v>
      </c>
      <c r="BE66" s="71">
        <v>30</v>
      </c>
      <c r="BF66" s="72">
        <v>19</v>
      </c>
      <c r="BG66" s="73">
        <v>11</v>
      </c>
      <c r="BH66" s="74">
        <v>172.72727272727272</v>
      </c>
      <c r="BI66" s="75">
        <v>2.4077046548956664</v>
      </c>
      <c r="BJ66" s="71">
        <v>7</v>
      </c>
      <c r="BK66" s="72">
        <v>4</v>
      </c>
      <c r="BL66" s="73">
        <v>3</v>
      </c>
      <c r="BM66" s="74">
        <v>133.33333333333331</v>
      </c>
      <c r="BN66" s="75">
        <v>0.6993006993006993</v>
      </c>
      <c r="BO66" s="71">
        <v>3</v>
      </c>
      <c r="BP66" s="72">
        <v>2</v>
      </c>
      <c r="BQ66" s="73">
        <v>1</v>
      </c>
      <c r="BR66" s="74">
        <v>200</v>
      </c>
      <c r="BS66" s="75">
        <v>0.5190311418685121</v>
      </c>
      <c r="BT66" s="71">
        <v>4</v>
      </c>
      <c r="BU66" s="72">
        <v>2</v>
      </c>
      <c r="BV66" s="73">
        <v>2</v>
      </c>
      <c r="BW66" s="74">
        <v>100</v>
      </c>
      <c r="BX66" s="75">
        <v>0.966183574879227</v>
      </c>
      <c r="BY66" s="71">
        <v>4</v>
      </c>
      <c r="BZ66" s="72">
        <v>2</v>
      </c>
      <c r="CA66" s="73">
        <v>2</v>
      </c>
      <c r="CB66" s="74">
        <v>100</v>
      </c>
      <c r="CC66" s="75">
        <v>1.4545454545454546</v>
      </c>
      <c r="CD66" s="71">
        <v>1</v>
      </c>
      <c r="CE66" s="72">
        <v>1</v>
      </c>
      <c r="CF66" s="73">
        <v>0</v>
      </c>
      <c r="CG66" s="74" t="s">
        <v>211</v>
      </c>
      <c r="CH66" s="75">
        <v>0.5050505050505051</v>
      </c>
      <c r="CI66" s="71">
        <v>2</v>
      </c>
      <c r="CJ66" s="72">
        <v>0</v>
      </c>
      <c r="CK66" s="73">
        <v>2</v>
      </c>
      <c r="CL66" s="74" t="s">
        <v>210</v>
      </c>
      <c r="CM66" s="75">
        <v>1.1976047904191618</v>
      </c>
      <c r="CN66" s="71">
        <v>2</v>
      </c>
      <c r="CO66" s="72">
        <v>1</v>
      </c>
      <c r="CP66" s="73">
        <v>1</v>
      </c>
      <c r="CQ66" s="74">
        <v>100</v>
      </c>
      <c r="CR66" s="75">
        <v>1.6</v>
      </c>
      <c r="CS66" s="71">
        <f t="shared" si="25"/>
        <v>0</v>
      </c>
      <c r="CT66" s="72"/>
      <c r="CU66" s="73"/>
      <c r="CV66" s="74" t="str">
        <f t="shared" si="17"/>
        <v>***</v>
      </c>
      <c r="CW66" s="76">
        <f t="shared" si="18"/>
        <v>0</v>
      </c>
    </row>
    <row r="67" spans="1:101" ht="13.5">
      <c r="A67" s="40" t="s">
        <v>113</v>
      </c>
      <c r="B67" s="71">
        <f t="shared" si="23"/>
        <v>70</v>
      </c>
      <c r="C67" s="72">
        <f t="shared" si="24"/>
        <v>35</v>
      </c>
      <c r="D67" s="73">
        <f t="shared" si="24"/>
        <v>35</v>
      </c>
      <c r="E67" s="74">
        <f t="shared" si="15"/>
        <v>100</v>
      </c>
      <c r="F67" s="75">
        <f t="shared" si="16"/>
        <v>0.22213759837522215</v>
      </c>
      <c r="G67" s="71">
        <v>5</v>
      </c>
      <c r="H67" s="72">
        <v>2</v>
      </c>
      <c r="I67" s="73">
        <v>3</v>
      </c>
      <c r="J67" s="74">
        <v>66.66666666666666</v>
      </c>
      <c r="K67" s="75">
        <v>0.2010454362685967</v>
      </c>
      <c r="L67" s="71">
        <v>3</v>
      </c>
      <c r="M67" s="72">
        <v>2</v>
      </c>
      <c r="N67" s="73">
        <v>1</v>
      </c>
      <c r="O67" s="74">
        <v>200</v>
      </c>
      <c r="P67" s="75">
        <v>0.21008403361344538</v>
      </c>
      <c r="Q67" s="71">
        <v>3</v>
      </c>
      <c r="R67" s="72">
        <v>2</v>
      </c>
      <c r="S67" s="73">
        <v>1</v>
      </c>
      <c r="T67" s="74">
        <v>200</v>
      </c>
      <c r="U67" s="75">
        <v>0.46875</v>
      </c>
      <c r="V67" s="71">
        <v>5</v>
      </c>
      <c r="W67" s="72">
        <v>2</v>
      </c>
      <c r="X67" s="73">
        <v>3</v>
      </c>
      <c r="Y67" s="74">
        <v>66.66666666666666</v>
      </c>
      <c r="Z67" s="75">
        <v>0.3362474781439139</v>
      </c>
      <c r="AA67" s="71">
        <v>8</v>
      </c>
      <c r="AB67" s="72">
        <v>3</v>
      </c>
      <c r="AC67" s="73">
        <v>5</v>
      </c>
      <c r="AD67" s="74">
        <v>60</v>
      </c>
      <c r="AE67" s="75">
        <v>0.14498006524102935</v>
      </c>
      <c r="AF67" s="71">
        <v>10</v>
      </c>
      <c r="AG67" s="72">
        <v>7</v>
      </c>
      <c r="AH67" s="73">
        <v>3</v>
      </c>
      <c r="AI67" s="74">
        <v>233.33333333333334</v>
      </c>
      <c r="AJ67" s="75">
        <v>0.1576789656259855</v>
      </c>
      <c r="AK67" s="71">
        <v>7</v>
      </c>
      <c r="AL67" s="72">
        <v>3</v>
      </c>
      <c r="AM67" s="73">
        <v>4</v>
      </c>
      <c r="AN67" s="74">
        <v>75</v>
      </c>
      <c r="AO67" s="75">
        <v>0.15621513055121625</v>
      </c>
      <c r="AP67" s="71">
        <v>4</v>
      </c>
      <c r="AQ67" s="72">
        <v>2</v>
      </c>
      <c r="AR67" s="73">
        <v>2</v>
      </c>
      <c r="AS67" s="74">
        <v>100</v>
      </c>
      <c r="AT67" s="75">
        <v>0.17174753112924002</v>
      </c>
      <c r="AU67" s="71">
        <v>2</v>
      </c>
      <c r="AV67" s="72">
        <v>0</v>
      </c>
      <c r="AW67" s="73">
        <v>2</v>
      </c>
      <c r="AX67" s="74" t="s">
        <v>210</v>
      </c>
      <c r="AY67" s="75">
        <v>0.1342281879194631</v>
      </c>
      <c r="AZ67" s="71">
        <v>6</v>
      </c>
      <c r="BA67" s="72">
        <v>3</v>
      </c>
      <c r="BB67" s="73">
        <v>3</v>
      </c>
      <c r="BC67" s="74">
        <v>100</v>
      </c>
      <c r="BD67" s="75">
        <v>0.4858299595141701</v>
      </c>
      <c r="BE67" s="71">
        <v>3</v>
      </c>
      <c r="BF67" s="72">
        <v>1</v>
      </c>
      <c r="BG67" s="73">
        <v>2</v>
      </c>
      <c r="BH67" s="74">
        <v>50</v>
      </c>
      <c r="BI67" s="75">
        <v>0.2407704654895666</v>
      </c>
      <c r="BJ67" s="71">
        <v>6</v>
      </c>
      <c r="BK67" s="72">
        <v>4</v>
      </c>
      <c r="BL67" s="73">
        <v>2</v>
      </c>
      <c r="BM67" s="74">
        <v>200</v>
      </c>
      <c r="BN67" s="75">
        <v>0.5994005994005994</v>
      </c>
      <c r="BO67" s="71"/>
      <c r="BP67" s="72"/>
      <c r="BQ67" s="73"/>
      <c r="BR67" s="74" t="s">
        <v>211</v>
      </c>
      <c r="BS67" s="75">
        <v>0</v>
      </c>
      <c r="BT67" s="71">
        <v>1</v>
      </c>
      <c r="BU67" s="72">
        <v>1</v>
      </c>
      <c r="BV67" s="73">
        <v>0</v>
      </c>
      <c r="BW67" s="74" t="s">
        <v>211</v>
      </c>
      <c r="BX67" s="75">
        <v>0.24154589371980675</v>
      </c>
      <c r="BY67" s="71">
        <v>1</v>
      </c>
      <c r="BZ67" s="72">
        <v>1</v>
      </c>
      <c r="CA67" s="73">
        <v>0</v>
      </c>
      <c r="CB67" s="74" t="s">
        <v>211</v>
      </c>
      <c r="CC67" s="75">
        <v>0.36363636363636365</v>
      </c>
      <c r="CD67" s="71">
        <v>1</v>
      </c>
      <c r="CE67" s="72">
        <v>1</v>
      </c>
      <c r="CF67" s="73">
        <v>0</v>
      </c>
      <c r="CG67" s="74" t="s">
        <v>211</v>
      </c>
      <c r="CH67" s="75">
        <v>0.5050505050505051</v>
      </c>
      <c r="CI67" s="71">
        <v>3</v>
      </c>
      <c r="CJ67" s="72">
        <v>0</v>
      </c>
      <c r="CK67" s="73">
        <v>3</v>
      </c>
      <c r="CL67" s="74" t="s">
        <v>210</v>
      </c>
      <c r="CM67" s="75">
        <v>1.7964071856287425</v>
      </c>
      <c r="CN67" s="71">
        <v>1</v>
      </c>
      <c r="CO67" s="72">
        <v>0</v>
      </c>
      <c r="CP67" s="73">
        <v>1</v>
      </c>
      <c r="CQ67" s="74" t="s">
        <v>210</v>
      </c>
      <c r="CR67" s="75">
        <v>0.8</v>
      </c>
      <c r="CS67" s="71">
        <f t="shared" si="25"/>
        <v>1</v>
      </c>
      <c r="CT67" s="72">
        <v>1</v>
      </c>
      <c r="CU67" s="73"/>
      <c r="CV67" s="74" t="str">
        <f t="shared" si="17"/>
        <v>***</v>
      </c>
      <c r="CW67" s="76">
        <f t="shared" si="18"/>
        <v>1.4285714285714286</v>
      </c>
    </row>
    <row r="68" spans="1:101" ht="14.25" thickBot="1">
      <c r="A68" s="43" t="s">
        <v>0</v>
      </c>
      <c r="B68" s="95">
        <f t="shared" si="23"/>
        <v>62</v>
      </c>
      <c r="C68" s="96">
        <f t="shared" si="24"/>
        <v>34</v>
      </c>
      <c r="D68" s="97">
        <f t="shared" si="24"/>
        <v>28</v>
      </c>
      <c r="E68" s="98">
        <f t="shared" si="15"/>
        <v>121.42857142857142</v>
      </c>
      <c r="F68" s="99">
        <f t="shared" si="16"/>
        <v>0.19675044427519675</v>
      </c>
      <c r="G68" s="95">
        <v>3</v>
      </c>
      <c r="H68" s="96">
        <v>2</v>
      </c>
      <c r="I68" s="97">
        <v>1</v>
      </c>
      <c r="J68" s="98">
        <v>200</v>
      </c>
      <c r="K68" s="99">
        <v>0.12062726176115801</v>
      </c>
      <c r="L68" s="95">
        <v>2</v>
      </c>
      <c r="M68" s="96">
        <v>0</v>
      </c>
      <c r="N68" s="97">
        <v>2</v>
      </c>
      <c r="O68" s="98" t="s">
        <v>211</v>
      </c>
      <c r="P68" s="99">
        <v>0.1400560224089636</v>
      </c>
      <c r="Q68" s="95">
        <v>1</v>
      </c>
      <c r="R68" s="96">
        <v>1</v>
      </c>
      <c r="S68" s="97">
        <v>0</v>
      </c>
      <c r="T68" s="98" t="s">
        <v>211</v>
      </c>
      <c r="U68" s="99">
        <v>0.15625</v>
      </c>
      <c r="V68" s="95">
        <v>4</v>
      </c>
      <c r="W68" s="96">
        <v>3</v>
      </c>
      <c r="X68" s="97">
        <v>1</v>
      </c>
      <c r="Y68" s="98">
        <v>300</v>
      </c>
      <c r="Z68" s="99">
        <v>0.26899798251513113</v>
      </c>
      <c r="AA68" s="95">
        <v>6</v>
      </c>
      <c r="AB68" s="96">
        <v>3</v>
      </c>
      <c r="AC68" s="97">
        <v>3</v>
      </c>
      <c r="AD68" s="98">
        <v>100</v>
      </c>
      <c r="AE68" s="99">
        <v>0.10873504893077202</v>
      </c>
      <c r="AF68" s="95">
        <v>6</v>
      </c>
      <c r="AG68" s="96">
        <v>4</v>
      </c>
      <c r="AH68" s="97">
        <v>2</v>
      </c>
      <c r="AI68" s="98">
        <v>200</v>
      </c>
      <c r="AJ68" s="99">
        <v>0.0946073793755913</v>
      </c>
      <c r="AK68" s="95">
        <v>5</v>
      </c>
      <c r="AL68" s="96">
        <v>1</v>
      </c>
      <c r="AM68" s="97">
        <v>4</v>
      </c>
      <c r="AN68" s="98">
        <v>25</v>
      </c>
      <c r="AO68" s="99">
        <v>0.11158223610801161</v>
      </c>
      <c r="AP68" s="95">
        <v>6</v>
      </c>
      <c r="AQ68" s="96">
        <v>4</v>
      </c>
      <c r="AR68" s="97">
        <v>2</v>
      </c>
      <c r="AS68" s="98">
        <v>200</v>
      </c>
      <c r="AT68" s="99">
        <v>0.25762129669386</v>
      </c>
      <c r="AU68" s="95">
        <v>3</v>
      </c>
      <c r="AV68" s="96">
        <v>2</v>
      </c>
      <c r="AW68" s="97">
        <v>1</v>
      </c>
      <c r="AX68" s="98">
        <v>200</v>
      </c>
      <c r="AY68" s="99">
        <v>0.20134228187919465</v>
      </c>
      <c r="AZ68" s="95">
        <v>8</v>
      </c>
      <c r="BA68" s="96">
        <v>5</v>
      </c>
      <c r="BB68" s="97">
        <v>3</v>
      </c>
      <c r="BC68" s="98">
        <v>166.66666666666669</v>
      </c>
      <c r="BD68" s="99">
        <v>0.6477732793522267</v>
      </c>
      <c r="BE68" s="95">
        <v>6</v>
      </c>
      <c r="BF68" s="96">
        <v>2</v>
      </c>
      <c r="BG68" s="97">
        <v>4</v>
      </c>
      <c r="BH68" s="98">
        <v>50</v>
      </c>
      <c r="BI68" s="99">
        <v>0.4815409309791332</v>
      </c>
      <c r="BJ68" s="95">
        <v>4</v>
      </c>
      <c r="BK68" s="96">
        <v>1</v>
      </c>
      <c r="BL68" s="97">
        <v>3</v>
      </c>
      <c r="BM68" s="98">
        <v>33.33333333333333</v>
      </c>
      <c r="BN68" s="99">
        <v>0.3996003996003996</v>
      </c>
      <c r="BO68" s="95">
        <v>2</v>
      </c>
      <c r="BP68" s="96">
        <v>2</v>
      </c>
      <c r="BQ68" s="97">
        <v>0</v>
      </c>
      <c r="BR68" s="98" t="s">
        <v>211</v>
      </c>
      <c r="BS68" s="99">
        <v>0.34602076124567477</v>
      </c>
      <c r="BT68" s="95">
        <v>6</v>
      </c>
      <c r="BU68" s="96">
        <v>4</v>
      </c>
      <c r="BV68" s="97">
        <v>2</v>
      </c>
      <c r="BW68" s="98">
        <v>200</v>
      </c>
      <c r="BX68" s="99">
        <v>1.4492753623188406</v>
      </c>
      <c r="BY68" s="95"/>
      <c r="BZ68" s="96"/>
      <c r="CA68" s="97"/>
      <c r="CB68" s="98" t="s">
        <v>211</v>
      </c>
      <c r="CC68" s="99">
        <v>0</v>
      </c>
      <c r="CD68" s="95"/>
      <c r="CE68" s="96"/>
      <c r="CF68" s="97"/>
      <c r="CG68" s="98" t="s">
        <v>211</v>
      </c>
      <c r="CH68" s="99">
        <v>0</v>
      </c>
      <c r="CI68" s="95"/>
      <c r="CJ68" s="96"/>
      <c r="CK68" s="97"/>
      <c r="CL68" s="98" t="s">
        <v>211</v>
      </c>
      <c r="CM68" s="99">
        <v>0</v>
      </c>
      <c r="CN68" s="95"/>
      <c r="CO68" s="96"/>
      <c r="CP68" s="97"/>
      <c r="CQ68" s="98" t="s">
        <v>211</v>
      </c>
      <c r="CR68" s="99">
        <v>0</v>
      </c>
      <c r="CS68" s="95">
        <f t="shared" si="25"/>
        <v>0</v>
      </c>
      <c r="CT68" s="96"/>
      <c r="CU68" s="97"/>
      <c r="CV68" s="98" t="str">
        <f t="shared" si="17"/>
        <v>***</v>
      </c>
      <c r="CW68" s="100">
        <f t="shared" si="18"/>
        <v>0</v>
      </c>
    </row>
  </sheetData>
  <mergeCells count="86">
    <mergeCell ref="CT5:CT6"/>
    <mergeCell ref="CU5:CU6"/>
    <mergeCell ref="CK5:CK6"/>
    <mergeCell ref="CN5:CN6"/>
    <mergeCell ref="CO5:CO6"/>
    <mergeCell ref="CP5:CP6"/>
    <mergeCell ref="CF5:CF6"/>
    <mergeCell ref="CI5:CI6"/>
    <mergeCell ref="CJ5:CJ6"/>
    <mergeCell ref="CS5:CS6"/>
    <mergeCell ref="BZ5:BZ6"/>
    <mergeCell ref="CA5:CA6"/>
    <mergeCell ref="CD5:CD6"/>
    <mergeCell ref="CE5:CE6"/>
    <mergeCell ref="BK5:BK6"/>
    <mergeCell ref="BL5:BL6"/>
    <mergeCell ref="BO5:BO6"/>
    <mergeCell ref="BP5:BP6"/>
    <mergeCell ref="AG5:AG6"/>
    <mergeCell ref="AH5:AH6"/>
    <mergeCell ref="AK5:AK6"/>
    <mergeCell ref="AL5:AL6"/>
    <mergeCell ref="AA5:AA6"/>
    <mergeCell ref="AB5:AB6"/>
    <mergeCell ref="AC5:AC6"/>
    <mergeCell ref="AF5:AF6"/>
    <mergeCell ref="S5:S6"/>
    <mergeCell ref="V5:V6"/>
    <mergeCell ref="W5:W6"/>
    <mergeCell ref="X5:X6"/>
    <mergeCell ref="M5:M6"/>
    <mergeCell ref="N5:N6"/>
    <mergeCell ref="Q5:Q6"/>
    <mergeCell ref="R5:R6"/>
    <mergeCell ref="BG5:BG6"/>
    <mergeCell ref="BJ5:BJ6"/>
    <mergeCell ref="CS4:CW4"/>
    <mergeCell ref="B5:B6"/>
    <mergeCell ref="C5:C6"/>
    <mergeCell ref="D5:D6"/>
    <mergeCell ref="G5:G6"/>
    <mergeCell ref="H5:H6"/>
    <mergeCell ref="I5:I6"/>
    <mergeCell ref="L5:L6"/>
    <mergeCell ref="BA5:BA6"/>
    <mergeCell ref="BB5:BB6"/>
    <mergeCell ref="BE5:BE6"/>
    <mergeCell ref="BF5:BF6"/>
    <mergeCell ref="AU5:AU6"/>
    <mergeCell ref="AV5:AV6"/>
    <mergeCell ref="AW5:AW6"/>
    <mergeCell ref="AZ5:AZ6"/>
    <mergeCell ref="BY5:BY6"/>
    <mergeCell ref="A4:A6"/>
    <mergeCell ref="L3:N3"/>
    <mergeCell ref="BE3:BG3"/>
    <mergeCell ref="AP3:AR3"/>
    <mergeCell ref="AA3:AC3"/>
    <mergeCell ref="AM5:AM6"/>
    <mergeCell ref="AP5:AP6"/>
    <mergeCell ref="AQ5:AQ6"/>
    <mergeCell ref="AR5:AR6"/>
    <mergeCell ref="BT3:BV3"/>
    <mergeCell ref="BQ5:BQ6"/>
    <mergeCell ref="BT5:BT6"/>
    <mergeCell ref="BU5:BU6"/>
    <mergeCell ref="BV5:BV6"/>
    <mergeCell ref="B4:F4"/>
    <mergeCell ref="G4:K4"/>
    <mergeCell ref="L4:P4"/>
    <mergeCell ref="Q4:U4"/>
    <mergeCell ref="V4:Z4"/>
    <mergeCell ref="AA4:AE4"/>
    <mergeCell ref="AF4:AJ4"/>
    <mergeCell ref="AK4:AO4"/>
    <mergeCell ref="AP4:AT4"/>
    <mergeCell ref="AU4:AY4"/>
    <mergeCell ref="AZ4:BD4"/>
    <mergeCell ref="BE4:BI4"/>
    <mergeCell ref="CD4:CH4"/>
    <mergeCell ref="CI4:CM4"/>
    <mergeCell ref="CN4:CR4"/>
    <mergeCell ref="BJ4:BN4"/>
    <mergeCell ref="BO4:BS4"/>
    <mergeCell ref="BT4:BX4"/>
    <mergeCell ref="BY4:C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86" width="9.75390625" style="5" customWidth="1"/>
    <col min="87" max="87" width="8.875" style="29" customWidth="1"/>
    <col min="88" max="93" width="8.875" style="5" customWidth="1"/>
    <col min="94" max="94" width="9.00390625" style="5" customWidth="1"/>
    <col min="95" max="16384" width="8.875" style="5" customWidth="1"/>
  </cols>
  <sheetData>
    <row r="1" spans="1:87" s="2" customFormat="1" ht="24.75" customHeight="1">
      <c r="A1" s="1" t="s">
        <v>212</v>
      </c>
      <c r="E1" s="213"/>
      <c r="G1" s="3"/>
      <c r="H1" s="3"/>
      <c r="I1" s="3"/>
      <c r="J1" s="3"/>
      <c r="K1" s="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45"/>
    </row>
    <row r="2" spans="1:87" s="4" customFormat="1" ht="19.5" customHeight="1">
      <c r="A2" s="4" t="s">
        <v>114</v>
      </c>
      <c r="CI2" s="46"/>
    </row>
    <row r="3" spans="1:87" s="4" customFormat="1" ht="14.25" thickBot="1">
      <c r="A3" s="4" t="s">
        <v>4</v>
      </c>
      <c r="L3" s="232"/>
      <c r="M3" s="232"/>
      <c r="N3" s="232"/>
      <c r="O3" s="51"/>
      <c r="P3" s="51"/>
      <c r="AA3" s="232"/>
      <c r="AB3" s="232"/>
      <c r="AC3" s="232"/>
      <c r="AD3" s="51"/>
      <c r="AE3" s="51"/>
      <c r="AP3" s="232"/>
      <c r="AQ3" s="232"/>
      <c r="AR3" s="232"/>
      <c r="AS3" s="51"/>
      <c r="AT3" s="51"/>
      <c r="BE3" s="232"/>
      <c r="BF3" s="232"/>
      <c r="BG3" s="232"/>
      <c r="BH3" s="51"/>
      <c r="BI3" s="51"/>
      <c r="BT3" s="232"/>
      <c r="BU3" s="232"/>
      <c r="BV3" s="232"/>
      <c r="BW3" s="51"/>
      <c r="BX3" s="51"/>
      <c r="CI3" s="46"/>
    </row>
    <row r="4" spans="1:101" ht="13.5">
      <c r="A4" s="239"/>
      <c r="B4" s="266" t="s">
        <v>213</v>
      </c>
      <c r="C4" s="267"/>
      <c r="D4" s="267"/>
      <c r="E4" s="267"/>
      <c r="F4" s="268"/>
      <c r="G4" s="266" t="s">
        <v>214</v>
      </c>
      <c r="H4" s="267"/>
      <c r="I4" s="267"/>
      <c r="J4" s="267"/>
      <c r="K4" s="268"/>
      <c r="L4" s="266" t="s">
        <v>215</v>
      </c>
      <c r="M4" s="267"/>
      <c r="N4" s="267"/>
      <c r="O4" s="267"/>
      <c r="P4" s="268"/>
      <c r="Q4" s="266" t="s">
        <v>216</v>
      </c>
      <c r="R4" s="267"/>
      <c r="S4" s="267"/>
      <c r="T4" s="267"/>
      <c r="U4" s="268"/>
      <c r="V4" s="266" t="s">
        <v>217</v>
      </c>
      <c r="W4" s="267"/>
      <c r="X4" s="267"/>
      <c r="Y4" s="267"/>
      <c r="Z4" s="268"/>
      <c r="AA4" s="266" t="s">
        <v>218</v>
      </c>
      <c r="AB4" s="267"/>
      <c r="AC4" s="267"/>
      <c r="AD4" s="267"/>
      <c r="AE4" s="268"/>
      <c r="AF4" s="266" t="s">
        <v>219</v>
      </c>
      <c r="AG4" s="267"/>
      <c r="AH4" s="267"/>
      <c r="AI4" s="267"/>
      <c r="AJ4" s="268"/>
      <c r="AK4" s="266" t="s">
        <v>220</v>
      </c>
      <c r="AL4" s="267"/>
      <c r="AM4" s="267"/>
      <c r="AN4" s="267"/>
      <c r="AO4" s="268"/>
      <c r="AP4" s="266" t="s">
        <v>221</v>
      </c>
      <c r="AQ4" s="267"/>
      <c r="AR4" s="267"/>
      <c r="AS4" s="267"/>
      <c r="AT4" s="268"/>
      <c r="AU4" s="266" t="s">
        <v>222</v>
      </c>
      <c r="AV4" s="267"/>
      <c r="AW4" s="267"/>
      <c r="AX4" s="267"/>
      <c r="AY4" s="268"/>
      <c r="AZ4" s="266" t="s">
        <v>223</v>
      </c>
      <c r="BA4" s="267"/>
      <c r="BB4" s="267"/>
      <c r="BC4" s="267"/>
      <c r="BD4" s="268"/>
      <c r="BE4" s="266" t="s">
        <v>224</v>
      </c>
      <c r="BF4" s="267"/>
      <c r="BG4" s="267"/>
      <c r="BH4" s="267"/>
      <c r="BI4" s="268"/>
      <c r="BJ4" s="266" t="s">
        <v>225</v>
      </c>
      <c r="BK4" s="267"/>
      <c r="BL4" s="267"/>
      <c r="BM4" s="267"/>
      <c r="BN4" s="268"/>
      <c r="BO4" s="266" t="s">
        <v>226</v>
      </c>
      <c r="BP4" s="267"/>
      <c r="BQ4" s="267"/>
      <c r="BR4" s="267"/>
      <c r="BS4" s="268"/>
      <c r="BT4" s="266" t="s">
        <v>227</v>
      </c>
      <c r="BU4" s="267"/>
      <c r="BV4" s="267"/>
      <c r="BW4" s="267"/>
      <c r="BX4" s="268"/>
      <c r="BY4" s="266" t="s">
        <v>228</v>
      </c>
      <c r="BZ4" s="267"/>
      <c r="CA4" s="267"/>
      <c r="CB4" s="267"/>
      <c r="CC4" s="268"/>
      <c r="CD4" s="266" t="s">
        <v>229</v>
      </c>
      <c r="CE4" s="267"/>
      <c r="CF4" s="267"/>
      <c r="CG4" s="267"/>
      <c r="CH4" s="268"/>
      <c r="CI4" s="266" t="s">
        <v>230</v>
      </c>
      <c r="CJ4" s="267"/>
      <c r="CK4" s="267"/>
      <c r="CL4" s="267"/>
      <c r="CM4" s="268"/>
      <c r="CN4" s="266" t="s">
        <v>231</v>
      </c>
      <c r="CO4" s="267"/>
      <c r="CP4" s="267"/>
      <c r="CQ4" s="267"/>
      <c r="CR4" s="268"/>
      <c r="CS4" s="266" t="s">
        <v>232</v>
      </c>
      <c r="CT4" s="272"/>
      <c r="CU4" s="272"/>
      <c r="CV4" s="272"/>
      <c r="CW4" s="272"/>
    </row>
    <row r="5" spans="1:101" ht="13.5">
      <c r="A5" s="240"/>
      <c r="B5" s="270" t="s">
        <v>5</v>
      </c>
      <c r="C5" s="269" t="s">
        <v>233</v>
      </c>
      <c r="D5" s="269" t="s">
        <v>234</v>
      </c>
      <c r="E5" s="52" t="s">
        <v>235</v>
      </c>
      <c r="F5" s="48" t="s">
        <v>236</v>
      </c>
      <c r="G5" s="270" t="s">
        <v>5</v>
      </c>
      <c r="H5" s="269" t="s">
        <v>233</v>
      </c>
      <c r="I5" s="269" t="s">
        <v>234</v>
      </c>
      <c r="J5" s="52" t="s">
        <v>235</v>
      </c>
      <c r="K5" s="48" t="s">
        <v>236</v>
      </c>
      <c r="L5" s="270" t="s">
        <v>5</v>
      </c>
      <c r="M5" s="269" t="s">
        <v>233</v>
      </c>
      <c r="N5" s="269" t="s">
        <v>234</v>
      </c>
      <c r="O5" s="52" t="s">
        <v>235</v>
      </c>
      <c r="P5" s="48" t="s">
        <v>236</v>
      </c>
      <c r="Q5" s="270" t="s">
        <v>5</v>
      </c>
      <c r="R5" s="269" t="s">
        <v>233</v>
      </c>
      <c r="S5" s="269" t="s">
        <v>234</v>
      </c>
      <c r="T5" s="52" t="s">
        <v>235</v>
      </c>
      <c r="U5" s="48" t="s">
        <v>236</v>
      </c>
      <c r="V5" s="270" t="s">
        <v>5</v>
      </c>
      <c r="W5" s="269" t="s">
        <v>233</v>
      </c>
      <c r="X5" s="269" t="s">
        <v>234</v>
      </c>
      <c r="Y5" s="52" t="s">
        <v>235</v>
      </c>
      <c r="Z5" s="48" t="s">
        <v>236</v>
      </c>
      <c r="AA5" s="270" t="s">
        <v>5</v>
      </c>
      <c r="AB5" s="269" t="s">
        <v>233</v>
      </c>
      <c r="AC5" s="269" t="s">
        <v>234</v>
      </c>
      <c r="AD5" s="52" t="s">
        <v>235</v>
      </c>
      <c r="AE5" s="48" t="s">
        <v>236</v>
      </c>
      <c r="AF5" s="270" t="s">
        <v>5</v>
      </c>
      <c r="AG5" s="269" t="s">
        <v>233</v>
      </c>
      <c r="AH5" s="269" t="s">
        <v>234</v>
      </c>
      <c r="AI5" s="52" t="s">
        <v>235</v>
      </c>
      <c r="AJ5" s="48" t="s">
        <v>236</v>
      </c>
      <c r="AK5" s="270" t="s">
        <v>5</v>
      </c>
      <c r="AL5" s="269" t="s">
        <v>233</v>
      </c>
      <c r="AM5" s="269" t="s">
        <v>234</v>
      </c>
      <c r="AN5" s="52" t="s">
        <v>235</v>
      </c>
      <c r="AO5" s="48" t="s">
        <v>236</v>
      </c>
      <c r="AP5" s="270" t="s">
        <v>5</v>
      </c>
      <c r="AQ5" s="269" t="s">
        <v>233</v>
      </c>
      <c r="AR5" s="269" t="s">
        <v>234</v>
      </c>
      <c r="AS5" s="52" t="s">
        <v>235</v>
      </c>
      <c r="AT5" s="48" t="s">
        <v>236</v>
      </c>
      <c r="AU5" s="270" t="s">
        <v>5</v>
      </c>
      <c r="AV5" s="269" t="s">
        <v>233</v>
      </c>
      <c r="AW5" s="269" t="s">
        <v>234</v>
      </c>
      <c r="AX5" s="52" t="s">
        <v>235</v>
      </c>
      <c r="AY5" s="48" t="s">
        <v>236</v>
      </c>
      <c r="AZ5" s="270" t="s">
        <v>5</v>
      </c>
      <c r="BA5" s="269" t="s">
        <v>233</v>
      </c>
      <c r="BB5" s="269" t="s">
        <v>234</v>
      </c>
      <c r="BC5" s="52" t="s">
        <v>235</v>
      </c>
      <c r="BD5" s="48" t="s">
        <v>236</v>
      </c>
      <c r="BE5" s="270" t="s">
        <v>5</v>
      </c>
      <c r="BF5" s="269" t="s">
        <v>233</v>
      </c>
      <c r="BG5" s="269" t="s">
        <v>234</v>
      </c>
      <c r="BH5" s="52" t="s">
        <v>235</v>
      </c>
      <c r="BI5" s="48" t="s">
        <v>236</v>
      </c>
      <c r="BJ5" s="270" t="s">
        <v>5</v>
      </c>
      <c r="BK5" s="269" t="s">
        <v>233</v>
      </c>
      <c r="BL5" s="269" t="s">
        <v>234</v>
      </c>
      <c r="BM5" s="52" t="s">
        <v>235</v>
      </c>
      <c r="BN5" s="48" t="s">
        <v>236</v>
      </c>
      <c r="BO5" s="270" t="s">
        <v>5</v>
      </c>
      <c r="BP5" s="269" t="s">
        <v>233</v>
      </c>
      <c r="BQ5" s="269" t="s">
        <v>234</v>
      </c>
      <c r="BR5" s="52" t="s">
        <v>235</v>
      </c>
      <c r="BS5" s="48" t="s">
        <v>236</v>
      </c>
      <c r="BT5" s="270" t="s">
        <v>5</v>
      </c>
      <c r="BU5" s="269" t="s">
        <v>233</v>
      </c>
      <c r="BV5" s="269" t="s">
        <v>234</v>
      </c>
      <c r="BW5" s="52" t="s">
        <v>235</v>
      </c>
      <c r="BX5" s="48" t="s">
        <v>236</v>
      </c>
      <c r="BY5" s="270" t="s">
        <v>5</v>
      </c>
      <c r="BZ5" s="269" t="s">
        <v>233</v>
      </c>
      <c r="CA5" s="269" t="s">
        <v>234</v>
      </c>
      <c r="CB5" s="52" t="s">
        <v>235</v>
      </c>
      <c r="CC5" s="48" t="s">
        <v>236</v>
      </c>
      <c r="CD5" s="270" t="s">
        <v>5</v>
      </c>
      <c r="CE5" s="269" t="s">
        <v>233</v>
      </c>
      <c r="CF5" s="269" t="s">
        <v>234</v>
      </c>
      <c r="CG5" s="53" t="s">
        <v>235</v>
      </c>
      <c r="CH5" s="54" t="s">
        <v>236</v>
      </c>
      <c r="CI5" s="270" t="s">
        <v>5</v>
      </c>
      <c r="CJ5" s="269" t="s">
        <v>233</v>
      </c>
      <c r="CK5" s="269" t="s">
        <v>234</v>
      </c>
      <c r="CL5" s="52" t="s">
        <v>235</v>
      </c>
      <c r="CM5" s="48" t="s">
        <v>236</v>
      </c>
      <c r="CN5" s="270" t="s">
        <v>5</v>
      </c>
      <c r="CO5" s="269" t="s">
        <v>233</v>
      </c>
      <c r="CP5" s="269" t="s">
        <v>234</v>
      </c>
      <c r="CQ5" s="52" t="s">
        <v>235</v>
      </c>
      <c r="CR5" s="48" t="s">
        <v>236</v>
      </c>
      <c r="CS5" s="270" t="s">
        <v>5</v>
      </c>
      <c r="CT5" s="269" t="s">
        <v>233</v>
      </c>
      <c r="CU5" s="269" t="s">
        <v>234</v>
      </c>
      <c r="CV5" s="47" t="s">
        <v>237</v>
      </c>
      <c r="CW5" s="48" t="s">
        <v>236</v>
      </c>
    </row>
    <row r="6" spans="1:101" ht="14.25" thickBot="1">
      <c r="A6" s="241"/>
      <c r="B6" s="271"/>
      <c r="C6" s="259"/>
      <c r="D6" s="259"/>
      <c r="E6" s="55" t="s">
        <v>238</v>
      </c>
      <c r="F6" s="50" t="s">
        <v>240</v>
      </c>
      <c r="G6" s="271"/>
      <c r="H6" s="259"/>
      <c r="I6" s="259"/>
      <c r="J6" s="55" t="s">
        <v>238</v>
      </c>
      <c r="K6" s="50" t="s">
        <v>240</v>
      </c>
      <c r="L6" s="271"/>
      <c r="M6" s="259"/>
      <c r="N6" s="259"/>
      <c r="O6" s="55" t="s">
        <v>238</v>
      </c>
      <c r="P6" s="50" t="s">
        <v>240</v>
      </c>
      <c r="Q6" s="271"/>
      <c r="R6" s="259"/>
      <c r="S6" s="259"/>
      <c r="T6" s="55" t="s">
        <v>238</v>
      </c>
      <c r="U6" s="50" t="s">
        <v>240</v>
      </c>
      <c r="V6" s="271"/>
      <c r="W6" s="259"/>
      <c r="X6" s="259"/>
      <c r="Y6" s="55" t="s">
        <v>238</v>
      </c>
      <c r="Z6" s="50" t="s">
        <v>240</v>
      </c>
      <c r="AA6" s="271"/>
      <c r="AB6" s="259"/>
      <c r="AC6" s="259"/>
      <c r="AD6" s="55" t="s">
        <v>238</v>
      </c>
      <c r="AE6" s="50" t="s">
        <v>240</v>
      </c>
      <c r="AF6" s="271"/>
      <c r="AG6" s="259"/>
      <c r="AH6" s="259"/>
      <c r="AI6" s="55" t="s">
        <v>238</v>
      </c>
      <c r="AJ6" s="50" t="s">
        <v>240</v>
      </c>
      <c r="AK6" s="271"/>
      <c r="AL6" s="259"/>
      <c r="AM6" s="259"/>
      <c r="AN6" s="55" t="s">
        <v>238</v>
      </c>
      <c r="AO6" s="50" t="s">
        <v>240</v>
      </c>
      <c r="AP6" s="271"/>
      <c r="AQ6" s="259"/>
      <c r="AR6" s="259"/>
      <c r="AS6" s="55" t="s">
        <v>238</v>
      </c>
      <c r="AT6" s="50" t="s">
        <v>240</v>
      </c>
      <c r="AU6" s="271"/>
      <c r="AV6" s="259"/>
      <c r="AW6" s="259"/>
      <c r="AX6" s="55" t="s">
        <v>238</v>
      </c>
      <c r="AY6" s="50" t="s">
        <v>240</v>
      </c>
      <c r="AZ6" s="271"/>
      <c r="BA6" s="259"/>
      <c r="BB6" s="259"/>
      <c r="BC6" s="55" t="s">
        <v>238</v>
      </c>
      <c r="BD6" s="50" t="s">
        <v>240</v>
      </c>
      <c r="BE6" s="271"/>
      <c r="BF6" s="259"/>
      <c r="BG6" s="259"/>
      <c r="BH6" s="55" t="s">
        <v>238</v>
      </c>
      <c r="BI6" s="50" t="s">
        <v>240</v>
      </c>
      <c r="BJ6" s="271"/>
      <c r="BK6" s="259"/>
      <c r="BL6" s="259"/>
      <c r="BM6" s="55" t="s">
        <v>238</v>
      </c>
      <c r="BN6" s="50" t="s">
        <v>240</v>
      </c>
      <c r="BO6" s="271"/>
      <c r="BP6" s="259"/>
      <c r="BQ6" s="259"/>
      <c r="BR6" s="55" t="s">
        <v>238</v>
      </c>
      <c r="BS6" s="50" t="s">
        <v>240</v>
      </c>
      <c r="BT6" s="271"/>
      <c r="BU6" s="259"/>
      <c r="BV6" s="259"/>
      <c r="BW6" s="55" t="s">
        <v>238</v>
      </c>
      <c r="BX6" s="50" t="s">
        <v>240</v>
      </c>
      <c r="BY6" s="271"/>
      <c r="BZ6" s="259"/>
      <c r="CA6" s="259"/>
      <c r="CB6" s="55" t="s">
        <v>238</v>
      </c>
      <c r="CC6" s="50" t="s">
        <v>240</v>
      </c>
      <c r="CD6" s="271"/>
      <c r="CE6" s="259"/>
      <c r="CF6" s="259"/>
      <c r="CG6" s="56" t="s">
        <v>238</v>
      </c>
      <c r="CH6" s="57" t="s">
        <v>240</v>
      </c>
      <c r="CI6" s="271"/>
      <c r="CJ6" s="259"/>
      <c r="CK6" s="259"/>
      <c r="CL6" s="55" t="s">
        <v>238</v>
      </c>
      <c r="CM6" s="50" t="s">
        <v>240</v>
      </c>
      <c r="CN6" s="271"/>
      <c r="CO6" s="259"/>
      <c r="CP6" s="259"/>
      <c r="CQ6" s="55" t="s">
        <v>238</v>
      </c>
      <c r="CR6" s="50" t="s">
        <v>240</v>
      </c>
      <c r="CS6" s="271"/>
      <c r="CT6" s="259"/>
      <c r="CU6" s="259"/>
      <c r="CV6" s="49" t="s">
        <v>238</v>
      </c>
      <c r="CW6" s="50" t="s">
        <v>240</v>
      </c>
    </row>
    <row r="7" spans="1:101" ht="13.5">
      <c r="A7" s="6" t="s">
        <v>53</v>
      </c>
      <c r="B7" s="58">
        <f>B8+B13</f>
        <v>32898</v>
      </c>
      <c r="C7" s="59">
        <f>C8+C13</f>
        <v>16094</v>
      </c>
      <c r="D7" s="60">
        <f>D8+D13</f>
        <v>16804</v>
      </c>
      <c r="E7" s="61">
        <f aca="true" t="shared" si="0" ref="E7:E38">IF(ISERROR(C7/D7),"***",C7/D7*100)</f>
        <v>95.77481552011426</v>
      </c>
      <c r="F7" s="62">
        <f aca="true" t="shared" si="1" ref="F7:F38">B7/$B$7*100</f>
        <v>100</v>
      </c>
      <c r="G7" s="58">
        <f>G8+G13</f>
        <v>2509</v>
      </c>
      <c r="H7" s="59">
        <f>H8+H13</f>
        <v>1323</v>
      </c>
      <c r="I7" s="60">
        <f>I8+I13</f>
        <v>1186</v>
      </c>
      <c r="J7" s="61">
        <f aca="true" t="shared" si="2" ref="J7:J38">IF(ISERROR(H7/I7),"***",H7/I7*100)</f>
        <v>111.5514333895447</v>
      </c>
      <c r="K7" s="62">
        <f aca="true" t="shared" si="3" ref="K7:K38">G7/$G$7*100</f>
        <v>100</v>
      </c>
      <c r="L7" s="58">
        <f>L8+L13</f>
        <v>1420</v>
      </c>
      <c r="M7" s="59">
        <f>M8+M13</f>
        <v>707</v>
      </c>
      <c r="N7" s="60">
        <f>N8+N13</f>
        <v>713</v>
      </c>
      <c r="O7" s="61">
        <f aca="true" t="shared" si="4" ref="O7:O38">IF(ISERROR(M7/N7),"***",M7/N7*100)</f>
        <v>99.15848527349227</v>
      </c>
      <c r="P7" s="62">
        <f aca="true" t="shared" si="5" ref="P7:P38">L7/$L$7*100</f>
        <v>100</v>
      </c>
      <c r="Q7" s="58">
        <f>Q8+Q13</f>
        <v>733</v>
      </c>
      <c r="R7" s="59">
        <f>R8+R13</f>
        <v>356</v>
      </c>
      <c r="S7" s="60">
        <f>S8+S13</f>
        <v>377</v>
      </c>
      <c r="T7" s="61">
        <f aca="true" t="shared" si="6" ref="T7:T38">IF(ISERROR(R7/S7),"***",R7/S7*100)</f>
        <v>94.42970822281167</v>
      </c>
      <c r="U7" s="62">
        <f aca="true" t="shared" si="7" ref="U7:U38">Q7/$Q$7*100</f>
        <v>100</v>
      </c>
      <c r="V7" s="58">
        <f>V8+V13</f>
        <v>1979</v>
      </c>
      <c r="W7" s="59">
        <f>W8+W13</f>
        <v>1058</v>
      </c>
      <c r="X7" s="60">
        <f>X8+X13</f>
        <v>921</v>
      </c>
      <c r="Y7" s="61">
        <f aca="true" t="shared" si="8" ref="Y7:Y38">IF(ISERROR(W7/X7),"***",W7/X7*100)</f>
        <v>114.87513572204126</v>
      </c>
      <c r="Z7" s="62">
        <f aca="true" t="shared" si="9" ref="Z7:Z38">V7/$V$7*100</f>
        <v>100</v>
      </c>
      <c r="AA7" s="58">
        <f>AA8+AA13</f>
        <v>6108</v>
      </c>
      <c r="AB7" s="59">
        <f>AB8+AB13</f>
        <v>2617</v>
      </c>
      <c r="AC7" s="60">
        <f>AC8+AC13</f>
        <v>3491</v>
      </c>
      <c r="AD7" s="61">
        <f aca="true" t="shared" si="10" ref="AD7:AD38">IF(ISERROR(AB7/AC7),"***",AB7/AC7*100)</f>
        <v>74.9641936407906</v>
      </c>
      <c r="AE7" s="62">
        <f aca="true" t="shared" si="11" ref="AE7:AE38">AA7/$AA$7*100</f>
        <v>100</v>
      </c>
      <c r="AF7" s="58">
        <f>AF8+AF13</f>
        <v>6546</v>
      </c>
      <c r="AG7" s="59">
        <f>AG8+AG13</f>
        <v>2931</v>
      </c>
      <c r="AH7" s="60">
        <f>AH8+AH13</f>
        <v>3615</v>
      </c>
      <c r="AI7" s="61">
        <f aca="true" t="shared" si="12" ref="AI7:AI38">IF(ISERROR(AG7/AH7),"***",AG7/AH7*100)</f>
        <v>81.07883817427386</v>
      </c>
      <c r="AJ7" s="62">
        <f aca="true" t="shared" si="13" ref="AJ7:AJ38">AF7/$AF$7*100</f>
        <v>100</v>
      </c>
      <c r="AK7" s="58">
        <f>AK8+AK13</f>
        <v>4472</v>
      </c>
      <c r="AL7" s="59">
        <f>AL8+AL13</f>
        <v>2073</v>
      </c>
      <c r="AM7" s="60">
        <f>AM8+AM13</f>
        <v>2399</v>
      </c>
      <c r="AN7" s="61">
        <f aca="true" t="shared" si="14" ref="AN7:AN38">IF(ISERROR(AL7/AM7),"***",AL7/AM7*100)</f>
        <v>86.41100458524386</v>
      </c>
      <c r="AO7" s="62">
        <f aca="true" t="shared" si="15" ref="AO7:AO38">AK7/$AK$7*100</f>
        <v>100</v>
      </c>
      <c r="AP7" s="58">
        <f>AP8+AP13</f>
        <v>2448</v>
      </c>
      <c r="AQ7" s="59">
        <f>AQ8+AQ13</f>
        <v>1314</v>
      </c>
      <c r="AR7" s="60">
        <f>AR8+AR13</f>
        <v>1134</v>
      </c>
      <c r="AS7" s="61">
        <f aca="true" t="shared" si="16" ref="AS7:AS38">IF(ISERROR(AQ7/AR7),"***",AQ7/AR7*100)</f>
        <v>115.87301587301589</v>
      </c>
      <c r="AT7" s="62">
        <f aca="true" t="shared" si="17" ref="AT7:AT38">AP7/$AP$7*100</f>
        <v>100</v>
      </c>
      <c r="AU7" s="58">
        <f>AU8+AU13</f>
        <v>1519</v>
      </c>
      <c r="AV7" s="59">
        <f>AV8+AV13</f>
        <v>890</v>
      </c>
      <c r="AW7" s="60">
        <f>AW8+AW13</f>
        <v>629</v>
      </c>
      <c r="AX7" s="61">
        <f aca="true" t="shared" si="18" ref="AX7:AX38">IF(ISERROR(AV7/AW7),"***",AV7/AW7*100)</f>
        <v>141.49443561208267</v>
      </c>
      <c r="AY7" s="62">
        <f aca="true" t="shared" si="19" ref="AY7:AY38">AU7/$AU$7*100</f>
        <v>100</v>
      </c>
      <c r="AZ7" s="58">
        <f>AZ8+AZ13</f>
        <v>1273</v>
      </c>
      <c r="BA7" s="59">
        <f>BA8+BA13</f>
        <v>778</v>
      </c>
      <c r="BB7" s="60">
        <f>BB8+BB13</f>
        <v>495</v>
      </c>
      <c r="BC7" s="61">
        <f aca="true" t="shared" si="20" ref="BC7:BC38">IF(ISERROR(BA7/BB7),"***",BA7/BB7*100)</f>
        <v>157.17171717171715</v>
      </c>
      <c r="BD7" s="62">
        <f aca="true" t="shared" si="21" ref="BD7:BD38">AZ7/$AZ$7*100</f>
        <v>100</v>
      </c>
      <c r="BE7" s="58">
        <f>BE8+BE13</f>
        <v>1226</v>
      </c>
      <c r="BF7" s="59">
        <f>BF8+BF13</f>
        <v>731</v>
      </c>
      <c r="BG7" s="60">
        <f>BG8+BG13</f>
        <v>495</v>
      </c>
      <c r="BH7" s="61">
        <f aca="true" t="shared" si="22" ref="BH7:BH38">IF(ISERROR(BF7/BG7),"***",BF7/BG7*100)</f>
        <v>147.67676767676767</v>
      </c>
      <c r="BI7" s="62">
        <f aca="true" t="shared" si="23" ref="BI7:BI38">BE7/$BE$7*100</f>
        <v>100</v>
      </c>
      <c r="BJ7" s="58">
        <f>BJ8+BJ13</f>
        <v>973</v>
      </c>
      <c r="BK7" s="59">
        <f>BK8+BK13</f>
        <v>582</v>
      </c>
      <c r="BL7" s="60">
        <f>BL8+BL13</f>
        <v>391</v>
      </c>
      <c r="BM7" s="61">
        <f aca="true" t="shared" si="24" ref="BM7:BM38">IF(ISERROR(BK7/BL7),"***",BK7/BL7*100)</f>
        <v>148.84910485933506</v>
      </c>
      <c r="BN7" s="62">
        <f aca="true" t="shared" si="25" ref="BN7:BN38">BJ7/$BJ$7*100</f>
        <v>100</v>
      </c>
      <c r="BO7" s="58">
        <f>BO8+BO13</f>
        <v>467</v>
      </c>
      <c r="BP7" s="59">
        <f>BP8+BP13</f>
        <v>260</v>
      </c>
      <c r="BQ7" s="60">
        <f>BQ8+BQ13</f>
        <v>207</v>
      </c>
      <c r="BR7" s="61">
        <f aca="true" t="shared" si="26" ref="BR7:BR38">IF(ISERROR(BP7/BQ7),"***",BP7/BQ7*100)</f>
        <v>125.60386473429952</v>
      </c>
      <c r="BS7" s="62">
        <f aca="true" t="shared" si="27" ref="BS7:BS38">BO7/$BO$7*100</f>
        <v>100</v>
      </c>
      <c r="BT7" s="58">
        <f>BT8+BT13</f>
        <v>365</v>
      </c>
      <c r="BU7" s="59">
        <f>BU8+BU13</f>
        <v>182</v>
      </c>
      <c r="BV7" s="60">
        <f>BV8+BV13</f>
        <v>183</v>
      </c>
      <c r="BW7" s="61">
        <f aca="true" t="shared" si="28" ref="BW7:BW38">IF(ISERROR(BU7/BV7),"***",BU7/BV7*100)</f>
        <v>99.4535519125683</v>
      </c>
      <c r="BX7" s="62">
        <f aca="true" t="shared" si="29" ref="BX7:BX38">BT7/$BT$7*100</f>
        <v>100</v>
      </c>
      <c r="BY7" s="58">
        <f>BY8+BY13</f>
        <v>243</v>
      </c>
      <c r="BZ7" s="59">
        <f>BZ8+BZ13</f>
        <v>114</v>
      </c>
      <c r="CA7" s="60">
        <f>CA8+CA13</f>
        <v>129</v>
      </c>
      <c r="CB7" s="61">
        <f aca="true" t="shared" si="30" ref="CB7:CB38">IF(ISERROR(BZ7/CA7),"***",BZ7/CA7*100)</f>
        <v>88.37209302325581</v>
      </c>
      <c r="CC7" s="62">
        <f aca="true" t="shared" si="31" ref="CC7:CC38">BY7/$BY$7*100</f>
        <v>100</v>
      </c>
      <c r="CD7" s="58">
        <f>CD8+CD13</f>
        <v>210</v>
      </c>
      <c r="CE7" s="59">
        <f>CE8+CE13</f>
        <v>76</v>
      </c>
      <c r="CF7" s="60">
        <f>CF8+CF13</f>
        <v>134</v>
      </c>
      <c r="CG7" s="61">
        <f aca="true" t="shared" si="32" ref="CG7:CG38">IF(ISERROR(CE7/CF7),"***",CE7/CF7*100)</f>
        <v>56.71641791044776</v>
      </c>
      <c r="CH7" s="62">
        <f aca="true" t="shared" si="33" ref="CH7:CH38">CD7/$CD$7*100</f>
        <v>100</v>
      </c>
      <c r="CI7" s="58">
        <f>CI8+CI13</f>
        <v>198</v>
      </c>
      <c r="CJ7" s="59">
        <f>CJ8+CJ13</f>
        <v>51</v>
      </c>
      <c r="CK7" s="60">
        <f>CK8+CK13</f>
        <v>147</v>
      </c>
      <c r="CL7" s="61">
        <f aca="true" t="shared" si="34" ref="CL7:CL38">IF(ISERROR(CJ7/CK7),"***",CJ7/CK7*100)</f>
        <v>34.69387755102041</v>
      </c>
      <c r="CM7" s="62">
        <f aca="true" t="shared" si="35" ref="CM7:CM38">CI7/$CI$7*100</f>
        <v>100</v>
      </c>
      <c r="CN7" s="58">
        <f>CN8+CN13</f>
        <v>137</v>
      </c>
      <c r="CO7" s="59">
        <f>CO8+CO13</f>
        <v>32</v>
      </c>
      <c r="CP7" s="60">
        <f>CP8+CP13</f>
        <v>105</v>
      </c>
      <c r="CQ7" s="61">
        <f aca="true" t="shared" si="36" ref="CQ7:CQ38">IF(ISERROR(CO7/CP7),"***",CO7/CP7*100)</f>
        <v>30.476190476190478</v>
      </c>
      <c r="CR7" s="62">
        <f aca="true" t="shared" si="37" ref="CR7:CR38">CN7/$CN$7*100</f>
        <v>100</v>
      </c>
      <c r="CS7" s="58">
        <f>CS8+CS13</f>
        <v>71</v>
      </c>
      <c r="CT7" s="59">
        <f>CT8+CT13</f>
        <v>18</v>
      </c>
      <c r="CU7" s="60">
        <f>CU8+CU13</f>
        <v>53</v>
      </c>
      <c r="CV7" s="63">
        <f aca="true" t="shared" si="38" ref="CV7:CV38">IF(ISERROR(CT7/CU7),"***",CT7/CU7*100)</f>
        <v>33.9622641509434</v>
      </c>
      <c r="CW7" s="64">
        <f aca="true" t="shared" si="39" ref="CW7:CW38">CS7/$CS$7*100</f>
        <v>100</v>
      </c>
    </row>
    <row r="8" spans="1:101" ht="13.5">
      <c r="A8" s="12" t="s">
        <v>54</v>
      </c>
      <c r="B8" s="65">
        <f>SUM(B9:B12)</f>
        <v>17390</v>
      </c>
      <c r="C8" s="66">
        <f>SUM(C9:C12)</f>
        <v>8736</v>
      </c>
      <c r="D8" s="67">
        <f>SUM(D9:D12)</f>
        <v>8654</v>
      </c>
      <c r="E8" s="68">
        <f t="shared" si="0"/>
        <v>100.94753871042292</v>
      </c>
      <c r="F8" s="69">
        <f t="shared" si="1"/>
        <v>52.860356252659734</v>
      </c>
      <c r="G8" s="65">
        <f>SUM(G9:G12)</f>
        <v>1358</v>
      </c>
      <c r="H8" s="66">
        <f>SUM(H9:H12)</f>
        <v>728</v>
      </c>
      <c r="I8" s="67">
        <f>SUM(I9:I12)</f>
        <v>630</v>
      </c>
      <c r="J8" s="68">
        <f t="shared" si="2"/>
        <v>115.55555555555554</v>
      </c>
      <c r="K8" s="69">
        <f t="shared" si="3"/>
        <v>54.12514946193703</v>
      </c>
      <c r="L8" s="65">
        <f>SUM(L9:L12)</f>
        <v>848</v>
      </c>
      <c r="M8" s="66">
        <f>SUM(M9:M12)</f>
        <v>436</v>
      </c>
      <c r="N8" s="67">
        <f>SUM(N9:N12)</f>
        <v>412</v>
      </c>
      <c r="O8" s="68">
        <f t="shared" si="4"/>
        <v>105.8252427184466</v>
      </c>
      <c r="P8" s="69">
        <f t="shared" si="5"/>
        <v>59.71830985915493</v>
      </c>
      <c r="Q8" s="65">
        <f>SUM(Q9:Q12)</f>
        <v>404</v>
      </c>
      <c r="R8" s="66">
        <f>SUM(R9:R12)</f>
        <v>201</v>
      </c>
      <c r="S8" s="67">
        <f>SUM(S9:S12)</f>
        <v>203</v>
      </c>
      <c r="T8" s="68">
        <f t="shared" si="6"/>
        <v>99.01477832512316</v>
      </c>
      <c r="U8" s="69">
        <f t="shared" si="7"/>
        <v>55.11596180081856</v>
      </c>
      <c r="V8" s="65">
        <f>SUM(V9:V12)</f>
        <v>890</v>
      </c>
      <c r="W8" s="66">
        <f>SUM(W9:W12)</f>
        <v>477</v>
      </c>
      <c r="X8" s="67">
        <f>SUM(X9:X12)</f>
        <v>413</v>
      </c>
      <c r="Y8" s="68">
        <f t="shared" si="8"/>
        <v>115.49636803874093</v>
      </c>
      <c r="Z8" s="69">
        <f t="shared" si="9"/>
        <v>44.9722081859525</v>
      </c>
      <c r="AA8" s="65">
        <f>SUM(AA9:AA12)</f>
        <v>3142</v>
      </c>
      <c r="AB8" s="66">
        <f>SUM(AB9:AB12)</f>
        <v>1407</v>
      </c>
      <c r="AC8" s="67">
        <f>SUM(AC9:AC12)</f>
        <v>1735</v>
      </c>
      <c r="AD8" s="68">
        <f t="shared" si="10"/>
        <v>81.09510086455332</v>
      </c>
      <c r="AE8" s="69">
        <f t="shared" si="11"/>
        <v>51.440733464309105</v>
      </c>
      <c r="AF8" s="65">
        <f>SUM(AF9:AF12)</f>
        <v>3448</v>
      </c>
      <c r="AG8" s="66">
        <f>SUM(AG9:AG12)</f>
        <v>1614</v>
      </c>
      <c r="AH8" s="67">
        <f>SUM(AH9:AH12)</f>
        <v>1834</v>
      </c>
      <c r="AI8" s="68">
        <f t="shared" si="12"/>
        <v>88.00436205016358</v>
      </c>
      <c r="AJ8" s="69">
        <f t="shared" si="13"/>
        <v>52.673388328750384</v>
      </c>
      <c r="AK8" s="65">
        <f>SUM(AK9:AK12)</f>
        <v>2420</v>
      </c>
      <c r="AL8" s="66">
        <f>SUM(AL9:AL12)</f>
        <v>1146</v>
      </c>
      <c r="AM8" s="67">
        <f>SUM(AM9:AM12)</f>
        <v>1274</v>
      </c>
      <c r="AN8" s="68">
        <f t="shared" si="14"/>
        <v>89.95290423861853</v>
      </c>
      <c r="AO8" s="69">
        <f t="shared" si="15"/>
        <v>54.1144901610018</v>
      </c>
      <c r="AP8" s="65">
        <f>SUM(AP9:AP12)</f>
        <v>1421</v>
      </c>
      <c r="AQ8" s="66">
        <f>SUM(AQ9:AQ12)</f>
        <v>759</v>
      </c>
      <c r="AR8" s="67">
        <f>SUM(AR9:AR12)</f>
        <v>662</v>
      </c>
      <c r="AS8" s="68">
        <f t="shared" si="16"/>
        <v>114.6525679758308</v>
      </c>
      <c r="AT8" s="69">
        <f t="shared" si="17"/>
        <v>58.04738562091504</v>
      </c>
      <c r="AU8" s="65">
        <f>SUM(AU9:AU12)</f>
        <v>870</v>
      </c>
      <c r="AV8" s="66">
        <f>SUM(AV9:AV12)</f>
        <v>526</v>
      </c>
      <c r="AW8" s="67">
        <f>SUM(AW9:AW12)</f>
        <v>344</v>
      </c>
      <c r="AX8" s="68">
        <f t="shared" si="18"/>
        <v>152.90697674418604</v>
      </c>
      <c r="AY8" s="69">
        <f t="shared" si="19"/>
        <v>57.27452271231073</v>
      </c>
      <c r="AZ8" s="65">
        <f>SUM(AZ9:AZ12)</f>
        <v>657</v>
      </c>
      <c r="BA8" s="66">
        <f>SUM(BA9:BA12)</f>
        <v>420</v>
      </c>
      <c r="BB8" s="67">
        <f>SUM(BB9:BB12)</f>
        <v>237</v>
      </c>
      <c r="BC8" s="68">
        <f t="shared" si="20"/>
        <v>177.2151898734177</v>
      </c>
      <c r="BD8" s="69">
        <f t="shared" si="21"/>
        <v>51.610369206598584</v>
      </c>
      <c r="BE8" s="65">
        <f>SUM(BE9:BE12)</f>
        <v>611</v>
      </c>
      <c r="BF8" s="66">
        <f>SUM(BF9:BF12)</f>
        <v>369</v>
      </c>
      <c r="BG8" s="67">
        <f>SUM(BG9:BG12)</f>
        <v>242</v>
      </c>
      <c r="BH8" s="68">
        <f t="shared" si="22"/>
        <v>152.4793388429752</v>
      </c>
      <c r="BI8" s="69">
        <f t="shared" si="23"/>
        <v>49.836867862969</v>
      </c>
      <c r="BJ8" s="65">
        <f>SUM(BJ9:BJ12)</f>
        <v>504</v>
      </c>
      <c r="BK8" s="66">
        <f>SUM(BK9:BK12)</f>
        <v>300</v>
      </c>
      <c r="BL8" s="67">
        <f>SUM(BL9:BL12)</f>
        <v>204</v>
      </c>
      <c r="BM8" s="68">
        <f t="shared" si="24"/>
        <v>147.05882352941177</v>
      </c>
      <c r="BN8" s="69">
        <f t="shared" si="25"/>
        <v>51.798561151079134</v>
      </c>
      <c r="BO8" s="65">
        <f>SUM(BO9:BO12)</f>
        <v>262</v>
      </c>
      <c r="BP8" s="66">
        <f>SUM(BP9:BP12)</f>
        <v>143</v>
      </c>
      <c r="BQ8" s="67">
        <f>SUM(BQ9:BQ12)</f>
        <v>119</v>
      </c>
      <c r="BR8" s="68">
        <f t="shared" si="26"/>
        <v>120.16806722689076</v>
      </c>
      <c r="BS8" s="69">
        <f t="shared" si="27"/>
        <v>56.102783725910065</v>
      </c>
      <c r="BT8" s="65">
        <f>SUM(BT9:BT12)</f>
        <v>175</v>
      </c>
      <c r="BU8" s="66">
        <f>SUM(BU9:BU12)</f>
        <v>82</v>
      </c>
      <c r="BV8" s="67">
        <f>SUM(BV9:BV12)</f>
        <v>93</v>
      </c>
      <c r="BW8" s="68">
        <f t="shared" si="28"/>
        <v>88.17204301075269</v>
      </c>
      <c r="BX8" s="69">
        <f t="shared" si="29"/>
        <v>47.94520547945205</v>
      </c>
      <c r="BY8" s="65">
        <f>SUM(BY9:BY12)</f>
        <v>120</v>
      </c>
      <c r="BZ8" s="66">
        <f>SUM(BZ9:BZ12)</f>
        <v>56</v>
      </c>
      <c r="CA8" s="67">
        <f>SUM(CA9:CA12)</f>
        <v>64</v>
      </c>
      <c r="CB8" s="68">
        <f t="shared" si="30"/>
        <v>87.5</v>
      </c>
      <c r="CC8" s="69">
        <f t="shared" si="31"/>
        <v>49.382716049382715</v>
      </c>
      <c r="CD8" s="65">
        <f>SUM(CD9:CD12)</f>
        <v>95</v>
      </c>
      <c r="CE8" s="66">
        <f>SUM(CE9:CE12)</f>
        <v>31</v>
      </c>
      <c r="CF8" s="67">
        <f>SUM(CF9:CF12)</f>
        <v>64</v>
      </c>
      <c r="CG8" s="68">
        <f t="shared" si="32"/>
        <v>48.4375</v>
      </c>
      <c r="CH8" s="69">
        <f t="shared" si="33"/>
        <v>45.23809523809524</v>
      </c>
      <c r="CI8" s="65">
        <f>SUM(CI9:CI12)</f>
        <v>77</v>
      </c>
      <c r="CJ8" s="66">
        <f>SUM(CJ9:CJ12)</f>
        <v>21</v>
      </c>
      <c r="CK8" s="67">
        <f>SUM(CK9:CK12)</f>
        <v>56</v>
      </c>
      <c r="CL8" s="68">
        <f t="shared" si="34"/>
        <v>37.5</v>
      </c>
      <c r="CM8" s="69">
        <f t="shared" si="35"/>
        <v>38.88888888888889</v>
      </c>
      <c r="CN8" s="65">
        <f>SUM(CN9:CN12)</f>
        <v>58</v>
      </c>
      <c r="CO8" s="66">
        <f>SUM(CO9:CO12)</f>
        <v>11</v>
      </c>
      <c r="CP8" s="67">
        <f>SUM(CP9:CP12)</f>
        <v>47</v>
      </c>
      <c r="CQ8" s="68">
        <f t="shared" si="36"/>
        <v>23.404255319148938</v>
      </c>
      <c r="CR8" s="69">
        <f t="shared" si="37"/>
        <v>42.33576642335766</v>
      </c>
      <c r="CS8" s="65">
        <f>SUM(CS9:CS12)</f>
        <v>29</v>
      </c>
      <c r="CT8" s="66">
        <f>SUM(CT9:CT12)</f>
        <v>8</v>
      </c>
      <c r="CU8" s="67">
        <f>SUM(CU9:CU12)</f>
        <v>21</v>
      </c>
      <c r="CV8" s="68">
        <f t="shared" si="38"/>
        <v>38.095238095238095</v>
      </c>
      <c r="CW8" s="70">
        <f t="shared" si="39"/>
        <v>40.845070422535215</v>
      </c>
    </row>
    <row r="9" spans="1:101" ht="13.5">
      <c r="A9" s="16" t="s">
        <v>55</v>
      </c>
      <c r="B9" s="71">
        <f>SUM(C9:D9)</f>
        <v>11333</v>
      </c>
      <c r="C9" s="72">
        <v>5811</v>
      </c>
      <c r="D9" s="73">
        <f>I9+N9+S9+X9+AC9+AH9+AM9+AR9+AW9+BB9+BG9+BL9+BQ9+BV9+CA9+CF9+CK9+CP9+CU9</f>
        <v>5522</v>
      </c>
      <c r="E9" s="74">
        <f t="shared" si="0"/>
        <v>105.23361101050344</v>
      </c>
      <c r="F9" s="75">
        <f t="shared" si="1"/>
        <v>34.44890266885525</v>
      </c>
      <c r="G9" s="71">
        <v>904</v>
      </c>
      <c r="H9" s="72">
        <v>480</v>
      </c>
      <c r="I9" s="73">
        <v>424</v>
      </c>
      <c r="J9" s="74">
        <f t="shared" si="2"/>
        <v>113.20754716981132</v>
      </c>
      <c r="K9" s="75">
        <f t="shared" si="3"/>
        <v>36.030290952570745</v>
      </c>
      <c r="L9" s="71">
        <v>532</v>
      </c>
      <c r="M9" s="72">
        <v>274</v>
      </c>
      <c r="N9" s="73">
        <v>258</v>
      </c>
      <c r="O9" s="74">
        <f t="shared" si="4"/>
        <v>106.20155038759691</v>
      </c>
      <c r="P9" s="75">
        <f t="shared" si="5"/>
        <v>37.46478873239437</v>
      </c>
      <c r="Q9" s="71">
        <v>246</v>
      </c>
      <c r="R9" s="72">
        <v>119</v>
      </c>
      <c r="S9" s="73">
        <v>127</v>
      </c>
      <c r="T9" s="74">
        <f t="shared" si="6"/>
        <v>93.7007874015748</v>
      </c>
      <c r="U9" s="75">
        <f t="shared" si="7"/>
        <v>33.560709413369715</v>
      </c>
      <c r="V9" s="71">
        <v>564</v>
      </c>
      <c r="W9" s="72">
        <v>308</v>
      </c>
      <c r="X9" s="73">
        <v>256</v>
      </c>
      <c r="Y9" s="74">
        <f t="shared" si="8"/>
        <v>120.3125</v>
      </c>
      <c r="Z9" s="75">
        <f t="shared" si="9"/>
        <v>28.499242041435068</v>
      </c>
      <c r="AA9" s="71">
        <v>2079</v>
      </c>
      <c r="AB9" s="72">
        <v>933</v>
      </c>
      <c r="AC9" s="73">
        <v>1146</v>
      </c>
      <c r="AD9" s="74">
        <f t="shared" si="10"/>
        <v>81.41361256544502</v>
      </c>
      <c r="AE9" s="75">
        <f t="shared" si="11"/>
        <v>34.03732809430255</v>
      </c>
      <c r="AF9" s="71">
        <v>2227</v>
      </c>
      <c r="AG9" s="72">
        <v>1073</v>
      </c>
      <c r="AH9" s="73">
        <v>1154</v>
      </c>
      <c r="AI9" s="74">
        <f t="shared" si="12"/>
        <v>92.98093587521664</v>
      </c>
      <c r="AJ9" s="75">
        <f t="shared" si="13"/>
        <v>34.020776046440574</v>
      </c>
      <c r="AK9" s="71">
        <v>1584</v>
      </c>
      <c r="AL9" s="72">
        <v>779</v>
      </c>
      <c r="AM9" s="73">
        <v>805</v>
      </c>
      <c r="AN9" s="74">
        <f t="shared" si="14"/>
        <v>96.77018633540374</v>
      </c>
      <c r="AO9" s="75">
        <f t="shared" si="15"/>
        <v>35.42039355992844</v>
      </c>
      <c r="AP9" s="71">
        <v>935</v>
      </c>
      <c r="AQ9" s="72">
        <v>519</v>
      </c>
      <c r="AR9" s="73">
        <v>416</v>
      </c>
      <c r="AS9" s="74">
        <f t="shared" si="16"/>
        <v>124.75961538461537</v>
      </c>
      <c r="AT9" s="75">
        <f t="shared" si="17"/>
        <v>38.19444444444444</v>
      </c>
      <c r="AU9" s="71">
        <v>554</v>
      </c>
      <c r="AV9" s="72">
        <v>345</v>
      </c>
      <c r="AW9" s="73">
        <v>209</v>
      </c>
      <c r="AX9" s="74">
        <f t="shared" si="18"/>
        <v>165.07177033492823</v>
      </c>
      <c r="AY9" s="75">
        <f t="shared" si="19"/>
        <v>36.47136273864384</v>
      </c>
      <c r="AZ9" s="71">
        <v>433</v>
      </c>
      <c r="BA9" s="72">
        <v>291</v>
      </c>
      <c r="BB9" s="73">
        <v>142</v>
      </c>
      <c r="BC9" s="74">
        <f t="shared" si="20"/>
        <v>204.92957746478874</v>
      </c>
      <c r="BD9" s="75">
        <f t="shared" si="21"/>
        <v>34.01413982717989</v>
      </c>
      <c r="BE9" s="71">
        <v>415</v>
      </c>
      <c r="BF9" s="72">
        <v>258</v>
      </c>
      <c r="BG9" s="73">
        <v>157</v>
      </c>
      <c r="BH9" s="74">
        <f t="shared" si="22"/>
        <v>164.33121019108282</v>
      </c>
      <c r="BI9" s="75">
        <f t="shared" si="23"/>
        <v>33.849918433931485</v>
      </c>
      <c r="BJ9" s="71">
        <v>330</v>
      </c>
      <c r="BK9" s="72">
        <v>197</v>
      </c>
      <c r="BL9" s="73">
        <v>133</v>
      </c>
      <c r="BM9" s="74">
        <f t="shared" si="24"/>
        <v>148.1203007518797</v>
      </c>
      <c r="BN9" s="75">
        <f t="shared" si="25"/>
        <v>33.91572456320658</v>
      </c>
      <c r="BO9" s="71">
        <v>173</v>
      </c>
      <c r="BP9" s="72">
        <v>101</v>
      </c>
      <c r="BQ9" s="73">
        <v>72</v>
      </c>
      <c r="BR9" s="74">
        <f t="shared" si="26"/>
        <v>140.27777777777777</v>
      </c>
      <c r="BS9" s="75">
        <f t="shared" si="27"/>
        <v>37.04496788008566</v>
      </c>
      <c r="BT9" s="71">
        <v>111</v>
      </c>
      <c r="BU9" s="72">
        <v>54</v>
      </c>
      <c r="BV9" s="73">
        <v>57</v>
      </c>
      <c r="BW9" s="74">
        <f t="shared" si="28"/>
        <v>94.73684210526315</v>
      </c>
      <c r="BX9" s="75">
        <f t="shared" si="29"/>
        <v>30.41095890410959</v>
      </c>
      <c r="BY9" s="71">
        <v>72</v>
      </c>
      <c r="BZ9" s="72">
        <v>31</v>
      </c>
      <c r="CA9" s="73">
        <v>41</v>
      </c>
      <c r="CB9" s="74">
        <f t="shared" si="30"/>
        <v>75.60975609756098</v>
      </c>
      <c r="CC9" s="75">
        <f t="shared" si="31"/>
        <v>29.629629629629626</v>
      </c>
      <c r="CD9" s="71">
        <v>63</v>
      </c>
      <c r="CE9" s="72">
        <v>22</v>
      </c>
      <c r="CF9" s="73">
        <v>41</v>
      </c>
      <c r="CG9" s="74">
        <f t="shared" si="32"/>
        <v>53.65853658536586</v>
      </c>
      <c r="CH9" s="75">
        <f t="shared" si="33"/>
        <v>30</v>
      </c>
      <c r="CI9" s="71">
        <v>52</v>
      </c>
      <c r="CJ9" s="72">
        <v>12</v>
      </c>
      <c r="CK9" s="73">
        <v>40</v>
      </c>
      <c r="CL9" s="74">
        <f t="shared" si="34"/>
        <v>30</v>
      </c>
      <c r="CM9" s="75">
        <f t="shared" si="35"/>
        <v>26.262626262626267</v>
      </c>
      <c r="CN9" s="71">
        <v>39</v>
      </c>
      <c r="CO9" s="72">
        <v>8</v>
      </c>
      <c r="CP9" s="73">
        <v>31</v>
      </c>
      <c r="CQ9" s="74">
        <f t="shared" si="36"/>
        <v>25.806451612903224</v>
      </c>
      <c r="CR9" s="75">
        <f t="shared" si="37"/>
        <v>28.467153284671532</v>
      </c>
      <c r="CS9" s="71">
        <f>SUM(CT9:CU9)</f>
        <v>19</v>
      </c>
      <c r="CT9" s="72">
        <v>6</v>
      </c>
      <c r="CU9" s="73">
        <v>13</v>
      </c>
      <c r="CV9" s="74">
        <f t="shared" si="38"/>
        <v>46.15384615384615</v>
      </c>
      <c r="CW9" s="76">
        <f t="shared" si="39"/>
        <v>26.76056338028169</v>
      </c>
    </row>
    <row r="10" spans="1:101" ht="13.5">
      <c r="A10" s="16" t="s">
        <v>56</v>
      </c>
      <c r="B10" s="71">
        <f>SUM(C10:D10)</f>
        <v>2413</v>
      </c>
      <c r="C10" s="72">
        <f>H10+M10+R10+W10+AB10+AG10+AL10+AQ10+AV10+BA10+BF10+BK10+BP10+BU10+BZ10+CE10+CJ10+CO10+CT10</f>
        <v>1139</v>
      </c>
      <c r="D10" s="73">
        <f>I10+N10+S10+X10+AC10+AH10+AM10+AR10+AW10+BB10+BG10+BL10+BQ10+BV10+CA10+CF10+CK10+CP10+CU10</f>
        <v>1274</v>
      </c>
      <c r="E10" s="74">
        <f t="shared" si="0"/>
        <v>89.40345368916797</v>
      </c>
      <c r="F10" s="75">
        <f t="shared" si="1"/>
        <v>7.3347923885950514</v>
      </c>
      <c r="G10" s="71">
        <v>156</v>
      </c>
      <c r="H10" s="72">
        <v>85</v>
      </c>
      <c r="I10" s="73">
        <v>71</v>
      </c>
      <c r="J10" s="74">
        <f t="shared" si="2"/>
        <v>119.71830985915493</v>
      </c>
      <c r="K10" s="75">
        <f t="shared" si="3"/>
        <v>6.217616580310881</v>
      </c>
      <c r="L10" s="71">
        <v>136</v>
      </c>
      <c r="M10" s="72">
        <v>71</v>
      </c>
      <c r="N10" s="73">
        <v>65</v>
      </c>
      <c r="O10" s="74">
        <f t="shared" si="4"/>
        <v>109.23076923076923</v>
      </c>
      <c r="P10" s="75">
        <f t="shared" si="5"/>
        <v>9.577464788732394</v>
      </c>
      <c r="Q10" s="71">
        <v>75</v>
      </c>
      <c r="R10" s="72">
        <v>42</v>
      </c>
      <c r="S10" s="73">
        <v>33</v>
      </c>
      <c r="T10" s="74">
        <f t="shared" si="6"/>
        <v>127.27272727272727</v>
      </c>
      <c r="U10" s="75">
        <f t="shared" si="7"/>
        <v>10.231923601637108</v>
      </c>
      <c r="V10" s="71">
        <v>103</v>
      </c>
      <c r="W10" s="72">
        <v>54</v>
      </c>
      <c r="X10" s="73">
        <v>49</v>
      </c>
      <c r="Y10" s="74">
        <f t="shared" si="8"/>
        <v>110.20408163265304</v>
      </c>
      <c r="Z10" s="75">
        <f t="shared" si="9"/>
        <v>5.204648812531581</v>
      </c>
      <c r="AA10" s="71">
        <v>460</v>
      </c>
      <c r="AB10" s="72">
        <v>193</v>
      </c>
      <c r="AC10" s="73">
        <v>267</v>
      </c>
      <c r="AD10" s="74">
        <f t="shared" si="10"/>
        <v>72.28464419475655</v>
      </c>
      <c r="AE10" s="75">
        <f t="shared" si="11"/>
        <v>7.531106745252128</v>
      </c>
      <c r="AF10" s="71">
        <v>473</v>
      </c>
      <c r="AG10" s="72">
        <v>199</v>
      </c>
      <c r="AH10" s="73">
        <v>274</v>
      </c>
      <c r="AI10" s="74">
        <f t="shared" si="12"/>
        <v>72.62773722627736</v>
      </c>
      <c r="AJ10" s="75">
        <f t="shared" si="13"/>
        <v>7.2257867399938895</v>
      </c>
      <c r="AK10" s="71">
        <v>338</v>
      </c>
      <c r="AL10" s="72">
        <v>134</v>
      </c>
      <c r="AM10" s="73">
        <v>204</v>
      </c>
      <c r="AN10" s="74">
        <f t="shared" si="14"/>
        <v>65.68627450980392</v>
      </c>
      <c r="AO10" s="75">
        <f t="shared" si="15"/>
        <v>7.55813953488372</v>
      </c>
      <c r="AP10" s="71">
        <v>192</v>
      </c>
      <c r="AQ10" s="72">
        <v>97</v>
      </c>
      <c r="AR10" s="73">
        <v>95</v>
      </c>
      <c r="AS10" s="74">
        <f t="shared" si="16"/>
        <v>102.10526315789474</v>
      </c>
      <c r="AT10" s="75">
        <f t="shared" si="17"/>
        <v>7.8431372549019605</v>
      </c>
      <c r="AU10" s="71">
        <v>142</v>
      </c>
      <c r="AV10" s="72">
        <v>80</v>
      </c>
      <c r="AW10" s="73">
        <v>62</v>
      </c>
      <c r="AX10" s="74">
        <f t="shared" si="18"/>
        <v>129.03225806451613</v>
      </c>
      <c r="AY10" s="75">
        <f t="shared" si="19"/>
        <v>9.34825543120474</v>
      </c>
      <c r="AZ10" s="71">
        <v>75</v>
      </c>
      <c r="BA10" s="72">
        <v>47</v>
      </c>
      <c r="BB10" s="73">
        <v>28</v>
      </c>
      <c r="BC10" s="74">
        <f t="shared" si="20"/>
        <v>167.85714285714286</v>
      </c>
      <c r="BD10" s="75">
        <f t="shared" si="21"/>
        <v>5.89159465828751</v>
      </c>
      <c r="BE10" s="71">
        <v>62</v>
      </c>
      <c r="BF10" s="72">
        <v>35</v>
      </c>
      <c r="BG10" s="73">
        <v>27</v>
      </c>
      <c r="BH10" s="74">
        <f t="shared" si="22"/>
        <v>129.62962962962962</v>
      </c>
      <c r="BI10" s="75">
        <f t="shared" si="23"/>
        <v>5.057096247960848</v>
      </c>
      <c r="BJ10" s="71">
        <v>84</v>
      </c>
      <c r="BK10" s="72">
        <v>53</v>
      </c>
      <c r="BL10" s="73">
        <v>31</v>
      </c>
      <c r="BM10" s="74">
        <f t="shared" si="24"/>
        <v>170.96774193548387</v>
      </c>
      <c r="BN10" s="75">
        <f t="shared" si="25"/>
        <v>8.633093525179856</v>
      </c>
      <c r="BO10" s="71">
        <v>44</v>
      </c>
      <c r="BP10" s="72">
        <v>22</v>
      </c>
      <c r="BQ10" s="73">
        <v>22</v>
      </c>
      <c r="BR10" s="74">
        <f t="shared" si="26"/>
        <v>100</v>
      </c>
      <c r="BS10" s="75">
        <f t="shared" si="27"/>
        <v>9.421841541755889</v>
      </c>
      <c r="BT10" s="71">
        <v>24</v>
      </c>
      <c r="BU10" s="72">
        <v>13</v>
      </c>
      <c r="BV10" s="73">
        <v>11</v>
      </c>
      <c r="BW10" s="74">
        <f t="shared" si="28"/>
        <v>118.18181818181819</v>
      </c>
      <c r="BX10" s="75">
        <f t="shared" si="29"/>
        <v>6.575342465753424</v>
      </c>
      <c r="BY10" s="71">
        <v>17</v>
      </c>
      <c r="BZ10" s="72">
        <v>9</v>
      </c>
      <c r="CA10" s="73">
        <v>8</v>
      </c>
      <c r="CB10" s="74">
        <f t="shared" si="30"/>
        <v>112.5</v>
      </c>
      <c r="CC10" s="75">
        <f t="shared" si="31"/>
        <v>6.995884773662551</v>
      </c>
      <c r="CD10" s="71">
        <v>12</v>
      </c>
      <c r="CE10" s="72">
        <v>1</v>
      </c>
      <c r="CF10" s="73">
        <v>11</v>
      </c>
      <c r="CG10" s="74">
        <f t="shared" si="32"/>
        <v>9.090909090909092</v>
      </c>
      <c r="CH10" s="75">
        <f t="shared" si="33"/>
        <v>5.714285714285714</v>
      </c>
      <c r="CI10" s="71">
        <v>11</v>
      </c>
      <c r="CJ10" s="72">
        <v>2</v>
      </c>
      <c r="CK10" s="73">
        <v>9</v>
      </c>
      <c r="CL10" s="74">
        <f t="shared" si="34"/>
        <v>22.22222222222222</v>
      </c>
      <c r="CM10" s="75">
        <f t="shared" si="35"/>
        <v>5.555555555555555</v>
      </c>
      <c r="CN10" s="71">
        <v>6</v>
      </c>
      <c r="CO10" s="72">
        <v>0</v>
      </c>
      <c r="CP10" s="73">
        <v>6</v>
      </c>
      <c r="CQ10" s="74">
        <f t="shared" si="36"/>
        <v>0</v>
      </c>
      <c r="CR10" s="75">
        <f t="shared" si="37"/>
        <v>4.37956204379562</v>
      </c>
      <c r="CS10" s="71">
        <f>SUM(CT10:CU10)</f>
        <v>3</v>
      </c>
      <c r="CT10" s="72">
        <v>2</v>
      </c>
      <c r="CU10" s="73">
        <v>1</v>
      </c>
      <c r="CV10" s="74">
        <f t="shared" si="38"/>
        <v>200</v>
      </c>
      <c r="CW10" s="76">
        <f t="shared" si="39"/>
        <v>4.225352112676056</v>
      </c>
    </row>
    <row r="11" spans="1:101" ht="13.5">
      <c r="A11" s="16" t="s">
        <v>57</v>
      </c>
      <c r="B11" s="71">
        <f>SUM(C11:D11)</f>
        <v>1772</v>
      </c>
      <c r="C11" s="72">
        <f>H11+M11+R11+W11+AB11+AG11+AL11+AQ11+AV11+BA11+BF11+BK11+BP11+BU11+BZ11+CE11+CJ11+CO11+CT11</f>
        <v>903</v>
      </c>
      <c r="D11" s="73">
        <f>I11+N11+S11+X11+AC11+AH11+AM11+AR11+AW11+BB11+BG11+BL11+BQ11+BV11+CA11+CF11+CK11+CP11+CU11</f>
        <v>869</v>
      </c>
      <c r="E11" s="74">
        <f t="shared" si="0"/>
        <v>103.91254315304947</v>
      </c>
      <c r="F11" s="75">
        <f t="shared" si="1"/>
        <v>5.386345674509089</v>
      </c>
      <c r="G11" s="71">
        <v>145</v>
      </c>
      <c r="H11" s="72">
        <v>85</v>
      </c>
      <c r="I11" s="73">
        <v>60</v>
      </c>
      <c r="J11" s="74">
        <f t="shared" si="2"/>
        <v>141.66666666666669</v>
      </c>
      <c r="K11" s="75">
        <f t="shared" si="3"/>
        <v>5.779194898365883</v>
      </c>
      <c r="L11" s="71">
        <v>84</v>
      </c>
      <c r="M11" s="72">
        <v>48</v>
      </c>
      <c r="N11" s="73">
        <v>36</v>
      </c>
      <c r="O11" s="74">
        <f t="shared" si="4"/>
        <v>133.33333333333331</v>
      </c>
      <c r="P11" s="75">
        <f t="shared" si="5"/>
        <v>5.915492957746479</v>
      </c>
      <c r="Q11" s="71">
        <v>37</v>
      </c>
      <c r="R11" s="72">
        <v>20</v>
      </c>
      <c r="S11" s="73">
        <v>17</v>
      </c>
      <c r="T11" s="74">
        <f t="shared" si="6"/>
        <v>117.64705882352942</v>
      </c>
      <c r="U11" s="75">
        <f t="shared" si="7"/>
        <v>5.0477489768076405</v>
      </c>
      <c r="V11" s="71">
        <v>87</v>
      </c>
      <c r="W11" s="72">
        <v>45</v>
      </c>
      <c r="X11" s="73">
        <v>42</v>
      </c>
      <c r="Y11" s="74">
        <f t="shared" si="8"/>
        <v>107.14285714285714</v>
      </c>
      <c r="Z11" s="75">
        <f t="shared" si="9"/>
        <v>4.396159676604346</v>
      </c>
      <c r="AA11" s="71">
        <v>285</v>
      </c>
      <c r="AB11" s="72">
        <v>140</v>
      </c>
      <c r="AC11" s="73">
        <v>145</v>
      </c>
      <c r="AD11" s="74">
        <f t="shared" si="10"/>
        <v>96.55172413793103</v>
      </c>
      <c r="AE11" s="75">
        <f t="shared" si="11"/>
        <v>4.6660117878192535</v>
      </c>
      <c r="AF11" s="71">
        <v>367</v>
      </c>
      <c r="AG11" s="72">
        <v>176</v>
      </c>
      <c r="AH11" s="73">
        <v>191</v>
      </c>
      <c r="AI11" s="74">
        <f t="shared" si="12"/>
        <v>92.14659685863874</v>
      </c>
      <c r="AJ11" s="75">
        <f t="shared" si="13"/>
        <v>5.606477238007944</v>
      </c>
      <c r="AK11" s="71">
        <v>251</v>
      </c>
      <c r="AL11" s="72">
        <v>118</v>
      </c>
      <c r="AM11" s="73">
        <v>133</v>
      </c>
      <c r="AN11" s="74">
        <f t="shared" si="14"/>
        <v>88.7218045112782</v>
      </c>
      <c r="AO11" s="75">
        <f t="shared" si="15"/>
        <v>5.612701252236136</v>
      </c>
      <c r="AP11" s="71">
        <v>139</v>
      </c>
      <c r="AQ11" s="72">
        <v>70</v>
      </c>
      <c r="AR11" s="73">
        <v>69</v>
      </c>
      <c r="AS11" s="74">
        <f t="shared" si="16"/>
        <v>101.44927536231884</v>
      </c>
      <c r="AT11" s="75">
        <f t="shared" si="17"/>
        <v>5.678104575163399</v>
      </c>
      <c r="AU11" s="71">
        <v>94</v>
      </c>
      <c r="AV11" s="72">
        <v>55</v>
      </c>
      <c r="AW11" s="73">
        <v>39</v>
      </c>
      <c r="AX11" s="74">
        <f t="shared" si="18"/>
        <v>141.02564102564102</v>
      </c>
      <c r="AY11" s="75">
        <f t="shared" si="19"/>
        <v>6.1882817643186305</v>
      </c>
      <c r="AZ11" s="71">
        <v>81</v>
      </c>
      <c r="BA11" s="72">
        <v>46</v>
      </c>
      <c r="BB11" s="73">
        <v>35</v>
      </c>
      <c r="BC11" s="74">
        <f t="shared" si="20"/>
        <v>131.42857142857142</v>
      </c>
      <c r="BD11" s="75">
        <f t="shared" si="21"/>
        <v>6.3629222309505105</v>
      </c>
      <c r="BE11" s="71">
        <v>71</v>
      </c>
      <c r="BF11" s="72">
        <v>41</v>
      </c>
      <c r="BG11" s="73">
        <v>30</v>
      </c>
      <c r="BH11" s="74">
        <f t="shared" si="22"/>
        <v>136.66666666666666</v>
      </c>
      <c r="BI11" s="75">
        <f t="shared" si="23"/>
        <v>5.791190864600326</v>
      </c>
      <c r="BJ11" s="71">
        <v>47</v>
      </c>
      <c r="BK11" s="72">
        <v>25</v>
      </c>
      <c r="BL11" s="73">
        <v>22</v>
      </c>
      <c r="BM11" s="74">
        <f t="shared" si="24"/>
        <v>113.63636363636364</v>
      </c>
      <c r="BN11" s="75">
        <f t="shared" si="25"/>
        <v>4.830421377183967</v>
      </c>
      <c r="BO11" s="71">
        <v>22</v>
      </c>
      <c r="BP11" s="72">
        <v>8</v>
      </c>
      <c r="BQ11" s="73">
        <v>14</v>
      </c>
      <c r="BR11" s="74">
        <f t="shared" si="26"/>
        <v>57.14285714285714</v>
      </c>
      <c r="BS11" s="75">
        <f t="shared" si="27"/>
        <v>4.710920770877944</v>
      </c>
      <c r="BT11" s="71">
        <v>26</v>
      </c>
      <c r="BU11" s="72">
        <v>11</v>
      </c>
      <c r="BV11" s="73">
        <v>15</v>
      </c>
      <c r="BW11" s="74">
        <f t="shared" si="28"/>
        <v>73.33333333333333</v>
      </c>
      <c r="BX11" s="75">
        <f t="shared" si="29"/>
        <v>7.123287671232877</v>
      </c>
      <c r="BY11" s="71">
        <v>15</v>
      </c>
      <c r="BZ11" s="72">
        <v>9</v>
      </c>
      <c r="CA11" s="73">
        <v>6</v>
      </c>
      <c r="CB11" s="74">
        <f t="shared" si="30"/>
        <v>150</v>
      </c>
      <c r="CC11" s="75">
        <f t="shared" si="31"/>
        <v>6.172839506172839</v>
      </c>
      <c r="CD11" s="71">
        <v>10</v>
      </c>
      <c r="CE11" s="72">
        <v>3</v>
      </c>
      <c r="CF11" s="73">
        <v>7</v>
      </c>
      <c r="CG11" s="74">
        <f t="shared" si="32"/>
        <v>42.857142857142854</v>
      </c>
      <c r="CH11" s="75">
        <f t="shared" si="33"/>
        <v>4.761904761904762</v>
      </c>
      <c r="CI11" s="71">
        <v>6</v>
      </c>
      <c r="CJ11" s="72">
        <v>3</v>
      </c>
      <c r="CK11" s="73">
        <v>3</v>
      </c>
      <c r="CL11" s="74">
        <f t="shared" si="34"/>
        <v>100</v>
      </c>
      <c r="CM11" s="75">
        <f t="shared" si="35"/>
        <v>3.0303030303030303</v>
      </c>
      <c r="CN11" s="71">
        <v>4</v>
      </c>
      <c r="CO11" s="72">
        <v>0</v>
      </c>
      <c r="CP11" s="73">
        <v>4</v>
      </c>
      <c r="CQ11" s="74">
        <f t="shared" si="36"/>
        <v>0</v>
      </c>
      <c r="CR11" s="75">
        <f t="shared" si="37"/>
        <v>2.9197080291970803</v>
      </c>
      <c r="CS11" s="71">
        <f>SUM(CT11:CU11)</f>
        <v>1</v>
      </c>
      <c r="CT11" s="72"/>
      <c r="CU11" s="73">
        <v>1</v>
      </c>
      <c r="CV11" s="74">
        <f t="shared" si="38"/>
        <v>0</v>
      </c>
      <c r="CW11" s="76">
        <f t="shared" si="39"/>
        <v>1.4084507042253522</v>
      </c>
    </row>
    <row r="12" spans="1:101" ht="13.5">
      <c r="A12" s="20" t="s">
        <v>58</v>
      </c>
      <c r="B12" s="77">
        <f>SUM(C12:D12)</f>
        <v>1872</v>
      </c>
      <c r="C12" s="78">
        <f>H12+M12+R12+W12+AB12+AG12+AL12+AQ12+AV12+BA12+BF12+BK12+BP12+BU12+BZ12+CE12+CJ12+CO12+CT12</f>
        <v>883</v>
      </c>
      <c r="D12" s="79">
        <f>I12+N12+S12+X12+AC12+AH12+AM12+AR12+AW12+BB12+BG12+BL12+BQ12+BV12+CA12+CF12+CK12+CP12+CU12</f>
        <v>989</v>
      </c>
      <c r="E12" s="80">
        <f t="shared" si="0"/>
        <v>89.28210313447927</v>
      </c>
      <c r="F12" s="81">
        <f t="shared" si="1"/>
        <v>5.690315520700347</v>
      </c>
      <c r="G12" s="77">
        <v>153</v>
      </c>
      <c r="H12" s="78">
        <v>78</v>
      </c>
      <c r="I12" s="79">
        <v>75</v>
      </c>
      <c r="J12" s="80">
        <f t="shared" si="2"/>
        <v>104</v>
      </c>
      <c r="K12" s="81">
        <f t="shared" si="3"/>
        <v>6.098047030689518</v>
      </c>
      <c r="L12" s="77">
        <v>96</v>
      </c>
      <c r="M12" s="78">
        <v>43</v>
      </c>
      <c r="N12" s="79">
        <v>53</v>
      </c>
      <c r="O12" s="80">
        <f t="shared" si="4"/>
        <v>81.13207547169812</v>
      </c>
      <c r="P12" s="81">
        <f t="shared" si="5"/>
        <v>6.760563380281689</v>
      </c>
      <c r="Q12" s="77">
        <v>46</v>
      </c>
      <c r="R12" s="78">
        <v>20</v>
      </c>
      <c r="S12" s="79">
        <v>26</v>
      </c>
      <c r="T12" s="80">
        <f t="shared" si="6"/>
        <v>76.92307692307693</v>
      </c>
      <c r="U12" s="81">
        <f t="shared" si="7"/>
        <v>6.2755798090040935</v>
      </c>
      <c r="V12" s="77">
        <v>136</v>
      </c>
      <c r="W12" s="78">
        <v>70</v>
      </c>
      <c r="X12" s="79">
        <v>66</v>
      </c>
      <c r="Y12" s="80">
        <f t="shared" si="8"/>
        <v>106.06060606060606</v>
      </c>
      <c r="Z12" s="81">
        <f t="shared" si="9"/>
        <v>6.872157655381505</v>
      </c>
      <c r="AA12" s="77">
        <v>318</v>
      </c>
      <c r="AB12" s="78">
        <v>141</v>
      </c>
      <c r="AC12" s="79">
        <v>177</v>
      </c>
      <c r="AD12" s="80">
        <f t="shared" si="10"/>
        <v>79.66101694915254</v>
      </c>
      <c r="AE12" s="81">
        <f t="shared" si="11"/>
        <v>5.206286836935167</v>
      </c>
      <c r="AF12" s="77">
        <v>381</v>
      </c>
      <c r="AG12" s="78">
        <v>166</v>
      </c>
      <c r="AH12" s="79">
        <v>215</v>
      </c>
      <c r="AI12" s="80">
        <f t="shared" si="12"/>
        <v>77.20930232558139</v>
      </c>
      <c r="AJ12" s="81">
        <f t="shared" si="13"/>
        <v>5.8203483043079745</v>
      </c>
      <c r="AK12" s="77">
        <v>247</v>
      </c>
      <c r="AL12" s="78">
        <v>115</v>
      </c>
      <c r="AM12" s="79">
        <v>132</v>
      </c>
      <c r="AN12" s="80">
        <f t="shared" si="14"/>
        <v>87.12121212121212</v>
      </c>
      <c r="AO12" s="81">
        <f t="shared" si="15"/>
        <v>5.523255813953488</v>
      </c>
      <c r="AP12" s="77">
        <v>155</v>
      </c>
      <c r="AQ12" s="78">
        <v>73</v>
      </c>
      <c r="AR12" s="79">
        <v>82</v>
      </c>
      <c r="AS12" s="80">
        <f t="shared" si="16"/>
        <v>89.02439024390245</v>
      </c>
      <c r="AT12" s="81">
        <f t="shared" si="17"/>
        <v>6.3316993464052285</v>
      </c>
      <c r="AU12" s="77">
        <v>80</v>
      </c>
      <c r="AV12" s="78">
        <v>46</v>
      </c>
      <c r="AW12" s="79">
        <v>34</v>
      </c>
      <c r="AX12" s="80">
        <f t="shared" si="18"/>
        <v>135.29411764705884</v>
      </c>
      <c r="AY12" s="81">
        <f t="shared" si="19"/>
        <v>5.266622778143516</v>
      </c>
      <c r="AZ12" s="77">
        <v>68</v>
      </c>
      <c r="BA12" s="78">
        <v>36</v>
      </c>
      <c r="BB12" s="79">
        <v>32</v>
      </c>
      <c r="BC12" s="80">
        <f t="shared" si="20"/>
        <v>112.5</v>
      </c>
      <c r="BD12" s="81">
        <f t="shared" si="21"/>
        <v>5.341712490180676</v>
      </c>
      <c r="BE12" s="77">
        <v>63</v>
      </c>
      <c r="BF12" s="78">
        <v>35</v>
      </c>
      <c r="BG12" s="79">
        <v>28</v>
      </c>
      <c r="BH12" s="80">
        <f t="shared" si="22"/>
        <v>125</v>
      </c>
      <c r="BI12" s="81">
        <f t="shared" si="23"/>
        <v>5.138662316476346</v>
      </c>
      <c r="BJ12" s="77">
        <v>43</v>
      </c>
      <c r="BK12" s="78">
        <v>25</v>
      </c>
      <c r="BL12" s="79">
        <v>18</v>
      </c>
      <c r="BM12" s="80">
        <f t="shared" si="24"/>
        <v>138.88888888888889</v>
      </c>
      <c r="BN12" s="81">
        <f t="shared" si="25"/>
        <v>4.419321685508735</v>
      </c>
      <c r="BO12" s="77">
        <v>23</v>
      </c>
      <c r="BP12" s="78">
        <v>12</v>
      </c>
      <c r="BQ12" s="79">
        <v>11</v>
      </c>
      <c r="BR12" s="80">
        <f t="shared" si="26"/>
        <v>109.09090909090908</v>
      </c>
      <c r="BS12" s="81">
        <f t="shared" si="27"/>
        <v>4.925053533190578</v>
      </c>
      <c r="BT12" s="77">
        <v>14</v>
      </c>
      <c r="BU12" s="78">
        <v>4</v>
      </c>
      <c r="BV12" s="79">
        <v>10</v>
      </c>
      <c r="BW12" s="80">
        <f t="shared" si="28"/>
        <v>40</v>
      </c>
      <c r="BX12" s="81">
        <f t="shared" si="29"/>
        <v>3.8356164383561646</v>
      </c>
      <c r="BY12" s="77">
        <v>16</v>
      </c>
      <c r="BZ12" s="78">
        <v>7</v>
      </c>
      <c r="CA12" s="79">
        <v>9</v>
      </c>
      <c r="CB12" s="80">
        <f t="shared" si="30"/>
        <v>77.77777777777779</v>
      </c>
      <c r="CC12" s="81">
        <f t="shared" si="31"/>
        <v>6.584362139917696</v>
      </c>
      <c r="CD12" s="77">
        <v>10</v>
      </c>
      <c r="CE12" s="78">
        <v>5</v>
      </c>
      <c r="CF12" s="79">
        <v>5</v>
      </c>
      <c r="CG12" s="80">
        <f t="shared" si="32"/>
        <v>100</v>
      </c>
      <c r="CH12" s="81">
        <f t="shared" si="33"/>
        <v>4.761904761904762</v>
      </c>
      <c r="CI12" s="77">
        <v>8</v>
      </c>
      <c r="CJ12" s="78">
        <v>4</v>
      </c>
      <c r="CK12" s="79">
        <v>4</v>
      </c>
      <c r="CL12" s="80">
        <f t="shared" si="34"/>
        <v>100</v>
      </c>
      <c r="CM12" s="81">
        <f t="shared" si="35"/>
        <v>4.040404040404041</v>
      </c>
      <c r="CN12" s="77">
        <v>9</v>
      </c>
      <c r="CO12" s="78">
        <v>3</v>
      </c>
      <c r="CP12" s="79">
        <v>6</v>
      </c>
      <c r="CQ12" s="80">
        <f t="shared" si="36"/>
        <v>50</v>
      </c>
      <c r="CR12" s="81">
        <f t="shared" si="37"/>
        <v>6.569343065693431</v>
      </c>
      <c r="CS12" s="77">
        <f>SUM(CT12:CU12)</f>
        <v>6</v>
      </c>
      <c r="CT12" s="78"/>
      <c r="CU12" s="79">
        <v>6</v>
      </c>
      <c r="CV12" s="80">
        <f t="shared" si="38"/>
        <v>0</v>
      </c>
      <c r="CW12" s="82">
        <f t="shared" si="39"/>
        <v>8.450704225352112</v>
      </c>
    </row>
    <row r="13" spans="1:101" ht="13.5">
      <c r="A13" s="22" t="s">
        <v>59</v>
      </c>
      <c r="B13" s="77">
        <f>B14+B18+B21+B29+B17+B36+B44+B47+B52+B60</f>
        <v>15508</v>
      </c>
      <c r="C13" s="78">
        <f>C14+C18+C21+C29+C17+C36+C44+C47+C52+C60</f>
        <v>7358</v>
      </c>
      <c r="D13" s="79">
        <f>D14+D18+D21+D29+D17+D36+D44+D47+D52+D60</f>
        <v>8150</v>
      </c>
      <c r="E13" s="80">
        <f t="shared" si="0"/>
        <v>90.28220858895706</v>
      </c>
      <c r="F13" s="81">
        <f t="shared" si="1"/>
        <v>47.139643747340266</v>
      </c>
      <c r="G13" s="77">
        <f>G14+G18+G21+G29+G17+G36+G44+G47+G52+G60</f>
        <v>1151</v>
      </c>
      <c r="H13" s="78">
        <f>H14+H18+H21+H29+H17+H36+H44+H47+H52+H60</f>
        <v>595</v>
      </c>
      <c r="I13" s="79">
        <f>I14+I18+I21+I29+I17+I36+I44+I47+I52+I60</f>
        <v>556</v>
      </c>
      <c r="J13" s="80">
        <f t="shared" si="2"/>
        <v>107.01438848920863</v>
      </c>
      <c r="K13" s="81">
        <f t="shared" si="3"/>
        <v>45.87485053806297</v>
      </c>
      <c r="L13" s="77">
        <f>L14+L18+L21+L29+L17+L36+L44+L47+L52+L60</f>
        <v>572</v>
      </c>
      <c r="M13" s="78">
        <f>M14+M18+M21+M29+M17+M36+M44+M47+M52+M60</f>
        <v>271</v>
      </c>
      <c r="N13" s="79">
        <f>N14+N18+N21+N29+N17+N36+N44+N47+N52+N60</f>
        <v>301</v>
      </c>
      <c r="O13" s="80">
        <f t="shared" si="4"/>
        <v>90.03322259136213</v>
      </c>
      <c r="P13" s="81">
        <f t="shared" si="5"/>
        <v>40.28169014084507</v>
      </c>
      <c r="Q13" s="77">
        <f>Q14+Q18+Q21+Q29+Q17+Q36+Q44+Q47+Q52+Q60</f>
        <v>329</v>
      </c>
      <c r="R13" s="78">
        <f>R14+R18+R21+R29+R17+R36+R44+R47+R52+R60</f>
        <v>155</v>
      </c>
      <c r="S13" s="79">
        <f>S14+S18+S21+S29+S17+S36+S44+S47+S52+S60</f>
        <v>174</v>
      </c>
      <c r="T13" s="80">
        <f t="shared" si="6"/>
        <v>89.08045977011494</v>
      </c>
      <c r="U13" s="81">
        <f t="shared" si="7"/>
        <v>44.88403819918145</v>
      </c>
      <c r="V13" s="77">
        <f>V14+V18+V21+V29+V17+V36+V44+V47+V52+V60</f>
        <v>1089</v>
      </c>
      <c r="W13" s="78">
        <f>W14+W18+W21+W29+W17+W36+W44+W47+W52+W60</f>
        <v>581</v>
      </c>
      <c r="X13" s="79">
        <f>X14+X18+X21+X29+X17+X36+X44+X47+X52+X60</f>
        <v>508</v>
      </c>
      <c r="Y13" s="80">
        <f t="shared" si="8"/>
        <v>114.37007874015748</v>
      </c>
      <c r="Z13" s="81">
        <f t="shared" si="9"/>
        <v>55.0277918140475</v>
      </c>
      <c r="AA13" s="77">
        <f>AA14+AA18+AA21+AA29+AA17+AA36+AA44+AA47+AA52+AA60</f>
        <v>2966</v>
      </c>
      <c r="AB13" s="78">
        <f>AB14+AB18+AB21+AB29+AB17+AB36+AB44+AB47+AB52+AB60</f>
        <v>1210</v>
      </c>
      <c r="AC13" s="79">
        <f>AC14+AC18+AC21+AC29+AC17+AC36+AC44+AC47+AC52+AC60</f>
        <v>1756</v>
      </c>
      <c r="AD13" s="80">
        <f t="shared" si="10"/>
        <v>68.90660592255125</v>
      </c>
      <c r="AE13" s="81">
        <f t="shared" si="11"/>
        <v>48.559266535690895</v>
      </c>
      <c r="AF13" s="77">
        <f>AF14+AF18+AF21+AF29+AF17+AF36+AF44+AF47+AF52+AF60</f>
        <v>3098</v>
      </c>
      <c r="AG13" s="78">
        <f>AG14+AG18+AG21+AG29+AG17+AG36+AG44+AG47+AG52+AG60</f>
        <v>1317</v>
      </c>
      <c r="AH13" s="79">
        <f>AH14+AH18+AH21+AH29+AH17+AH36+AH44+AH47+AH52+AH60</f>
        <v>1781</v>
      </c>
      <c r="AI13" s="80">
        <f t="shared" si="12"/>
        <v>73.94722066254913</v>
      </c>
      <c r="AJ13" s="81">
        <f t="shared" si="13"/>
        <v>47.326611671249616</v>
      </c>
      <c r="AK13" s="77">
        <f>AK14+AK18+AK21+AK29+AK17+AK36+AK44+AK47+AK52+AK60</f>
        <v>2052</v>
      </c>
      <c r="AL13" s="78">
        <f>AL14+AL18+AL21+AL29+AL17+AL36+AL44+AL47+AL52+AL60</f>
        <v>927</v>
      </c>
      <c r="AM13" s="79">
        <f>AM14+AM18+AM21+AM29+AM17+AM36+AM44+AM47+AM52+AM60</f>
        <v>1125</v>
      </c>
      <c r="AN13" s="80">
        <f t="shared" si="14"/>
        <v>82.39999999999999</v>
      </c>
      <c r="AO13" s="81">
        <f t="shared" si="15"/>
        <v>45.88550983899821</v>
      </c>
      <c r="AP13" s="77">
        <f>AP14+AP18+AP21+AP29+AP17+AP36+AP44+AP47+AP52+AP60</f>
        <v>1027</v>
      </c>
      <c r="AQ13" s="78">
        <f>AQ14+AQ18+AQ21+AQ29+AQ17+AQ36+AQ44+AQ47+AQ52+AQ60</f>
        <v>555</v>
      </c>
      <c r="AR13" s="79">
        <f>AR14+AR18+AR21+AR29+AR17+AR36+AR44+AR47+AR52+AR60</f>
        <v>472</v>
      </c>
      <c r="AS13" s="80">
        <f t="shared" si="16"/>
        <v>117.58474576271188</v>
      </c>
      <c r="AT13" s="81">
        <f t="shared" si="17"/>
        <v>41.95261437908497</v>
      </c>
      <c r="AU13" s="77">
        <f>AU14+AU18+AU21+AU29+AU17+AU36+AU44+AU47+AU52+AU60</f>
        <v>649</v>
      </c>
      <c r="AV13" s="78">
        <f>AV14+AV18+AV21+AV29+AV17+AV36+AV44+AV47+AV52+AV60</f>
        <v>364</v>
      </c>
      <c r="AW13" s="79">
        <f>AW14+AW18+AW21+AW29+AW17+AW36+AW44+AW47+AW52+AW60</f>
        <v>285</v>
      </c>
      <c r="AX13" s="80">
        <f t="shared" si="18"/>
        <v>127.71929824561403</v>
      </c>
      <c r="AY13" s="81">
        <f t="shared" si="19"/>
        <v>42.725477287689266</v>
      </c>
      <c r="AZ13" s="77">
        <f>AZ14+AZ18+AZ21+AZ29+AZ17+AZ36+AZ44+AZ47+AZ52+AZ60</f>
        <v>616</v>
      </c>
      <c r="BA13" s="78">
        <f>BA14+BA18+BA21+BA29+BA17+BA36+BA44+BA47+BA52+BA60</f>
        <v>358</v>
      </c>
      <c r="BB13" s="79">
        <f>BB14+BB18+BB21+BB29+BB17+BB36+BB44+BB47+BB52+BB60</f>
        <v>258</v>
      </c>
      <c r="BC13" s="80">
        <f t="shared" si="20"/>
        <v>138.75968992248062</v>
      </c>
      <c r="BD13" s="81">
        <f t="shared" si="21"/>
        <v>48.38963079340141</v>
      </c>
      <c r="BE13" s="77">
        <f>BE14+BE18+BE21+BE29+BE17+BE36+BE44+BE47+BE52+BE60</f>
        <v>615</v>
      </c>
      <c r="BF13" s="78">
        <f>BF14+BF18+BF21+BF29+BF17+BF36+BF44+BF47+BF52+BF60</f>
        <v>362</v>
      </c>
      <c r="BG13" s="79">
        <f>BG14+BG18+BG21+BG29+BG17+BG36+BG44+BG47+BG52+BG60</f>
        <v>253</v>
      </c>
      <c r="BH13" s="80">
        <f t="shared" si="22"/>
        <v>143.08300395256916</v>
      </c>
      <c r="BI13" s="81">
        <f t="shared" si="23"/>
        <v>50.163132137031</v>
      </c>
      <c r="BJ13" s="77">
        <f>BJ14+BJ18+BJ21+BJ29+BJ17+BJ36+BJ44+BJ47+BJ52+BJ60</f>
        <v>469</v>
      </c>
      <c r="BK13" s="78">
        <f>BK14+BK18+BK21+BK29+BK17+BK36+BK44+BK47+BK52+BK60</f>
        <v>282</v>
      </c>
      <c r="BL13" s="79">
        <f>BL14+BL18+BL21+BL29+BL17+BL36+BL44+BL47+BL52+BL60</f>
        <v>187</v>
      </c>
      <c r="BM13" s="80">
        <f t="shared" si="24"/>
        <v>150.80213903743316</v>
      </c>
      <c r="BN13" s="81">
        <f t="shared" si="25"/>
        <v>48.201438848920866</v>
      </c>
      <c r="BO13" s="77">
        <f>BO14+BO18+BO21+BO29+BO17+BO36+BO44+BO47+BO52+BO60</f>
        <v>205</v>
      </c>
      <c r="BP13" s="78">
        <f>BP14+BP18+BP21+BP29+BP17+BP36+BP44+BP47+BP52+BP60</f>
        <v>117</v>
      </c>
      <c r="BQ13" s="79">
        <f>BQ14+BQ18+BQ21+BQ29+BQ17+BQ36+BQ44+BQ47+BQ52+BQ60</f>
        <v>88</v>
      </c>
      <c r="BR13" s="80">
        <f t="shared" si="26"/>
        <v>132.95454545454547</v>
      </c>
      <c r="BS13" s="81">
        <f t="shared" si="27"/>
        <v>43.897216274089935</v>
      </c>
      <c r="BT13" s="77">
        <f>BT14+BT18+BT21+BT29+BT17+BT36+BT44+BT47+BT52+BT60</f>
        <v>190</v>
      </c>
      <c r="BU13" s="78">
        <f>BU14+BU18+BU21+BU29+BU17+BU36+BU44+BU47+BU52+BU60</f>
        <v>100</v>
      </c>
      <c r="BV13" s="79">
        <f>BV14+BV18+BV21+BV29+BV17+BV36+BV44+BV47+BV52+BV60</f>
        <v>90</v>
      </c>
      <c r="BW13" s="80">
        <f t="shared" si="28"/>
        <v>111.11111111111111</v>
      </c>
      <c r="BX13" s="81">
        <f t="shared" si="29"/>
        <v>52.054794520547944</v>
      </c>
      <c r="BY13" s="77">
        <f>BY14+BY18+BY21+BY29+BY17+BY36+BY44+BY47+BY52+BY60</f>
        <v>123</v>
      </c>
      <c r="BZ13" s="78">
        <f>BZ14+BZ18+BZ21+BZ29+BZ17+BZ36+BZ44+BZ47+BZ52+BZ60</f>
        <v>58</v>
      </c>
      <c r="CA13" s="79">
        <f>CA14+CA18+CA21+CA29+CA17+CA36+CA44+CA47+CA52+CA60</f>
        <v>65</v>
      </c>
      <c r="CB13" s="80">
        <f t="shared" si="30"/>
        <v>89.23076923076924</v>
      </c>
      <c r="CC13" s="81">
        <f t="shared" si="31"/>
        <v>50.617283950617285</v>
      </c>
      <c r="CD13" s="77">
        <f>CD14+CD18+CD21+CD29+CD17+CD36+CD44+CD47+CD52+CD60</f>
        <v>115</v>
      </c>
      <c r="CE13" s="78">
        <f>CE14+CE18+CE21+CE29+CE17+CE36+CE44+CE47+CE52+CE60</f>
        <v>45</v>
      </c>
      <c r="CF13" s="79">
        <f>CF14+CF18+CF21+CF29+CF17+CF36+CF44+CF47+CF52+CF60</f>
        <v>70</v>
      </c>
      <c r="CG13" s="80">
        <f t="shared" si="32"/>
        <v>64.28571428571429</v>
      </c>
      <c r="CH13" s="81">
        <f t="shared" si="33"/>
        <v>54.761904761904766</v>
      </c>
      <c r="CI13" s="77">
        <f>CI14+CI18+CI21+CI29+CI17+CI36+CI44+CI47+CI52+CI60</f>
        <v>121</v>
      </c>
      <c r="CJ13" s="78">
        <f>CJ14+CJ18+CJ21+CJ29+CJ17+CJ36+CJ44+CJ47+CJ52+CJ60</f>
        <v>30</v>
      </c>
      <c r="CK13" s="79">
        <f>CK14+CK18+CK21+CK29+CK17+CK36+CK44+CK47+CK52+CK60</f>
        <v>91</v>
      </c>
      <c r="CL13" s="80">
        <f t="shared" si="34"/>
        <v>32.967032967032964</v>
      </c>
      <c r="CM13" s="81">
        <f t="shared" si="35"/>
        <v>61.111111111111114</v>
      </c>
      <c r="CN13" s="77">
        <f>CN14+CN18+CN21+CN29+CN17+CN36+CN44+CN47+CN52+CN60</f>
        <v>79</v>
      </c>
      <c r="CO13" s="78">
        <f>CO14+CO18+CO21+CO29+CO17+CO36+CO44+CO47+CO52+CO60</f>
        <v>21</v>
      </c>
      <c r="CP13" s="79">
        <f>CP14+CP18+CP21+CP29+CP17+CP36+CP44+CP47+CP52+CP60</f>
        <v>58</v>
      </c>
      <c r="CQ13" s="80">
        <f t="shared" si="36"/>
        <v>36.206896551724135</v>
      </c>
      <c r="CR13" s="81">
        <f t="shared" si="37"/>
        <v>57.66423357664233</v>
      </c>
      <c r="CS13" s="77">
        <f>CS14+CS18+CS21+CS29+CS17+CS36+CS44+CS47+CS52+CS60</f>
        <v>42</v>
      </c>
      <c r="CT13" s="78">
        <f>CT14+CT18+CT21+CT29+CT17+CT36+CT44+CT47+CT52+CT60</f>
        <v>10</v>
      </c>
      <c r="CU13" s="79">
        <f>CU14+CU18+CU21+CU29+CU17+CU36+CU44+CU47+CU52+CU60</f>
        <v>32</v>
      </c>
      <c r="CV13" s="80">
        <f t="shared" si="38"/>
        <v>31.25</v>
      </c>
      <c r="CW13" s="82">
        <f t="shared" si="39"/>
        <v>59.154929577464785</v>
      </c>
    </row>
    <row r="14" spans="1:101" ht="13.5">
      <c r="A14" s="23" t="s">
        <v>60</v>
      </c>
      <c r="B14" s="77">
        <f>SUM(B15:B16)</f>
        <v>281</v>
      </c>
      <c r="C14" s="78">
        <f>SUM(C15:C16)</f>
        <v>146</v>
      </c>
      <c r="D14" s="79">
        <f>SUM(D15:D16)</f>
        <v>135</v>
      </c>
      <c r="E14" s="80">
        <f t="shared" si="0"/>
        <v>108.14814814814815</v>
      </c>
      <c r="F14" s="81">
        <f t="shared" si="1"/>
        <v>0.8541552677974344</v>
      </c>
      <c r="G14" s="77">
        <f>SUM(G15:G16)</f>
        <v>19</v>
      </c>
      <c r="H14" s="78">
        <f>SUM(H15:H16)</f>
        <v>11</v>
      </c>
      <c r="I14" s="79">
        <f>SUM(I15:I16)</f>
        <v>8</v>
      </c>
      <c r="J14" s="80">
        <f t="shared" si="2"/>
        <v>137.5</v>
      </c>
      <c r="K14" s="81">
        <f t="shared" si="3"/>
        <v>0.7572738142686329</v>
      </c>
      <c r="L14" s="77">
        <f>SUM(L15:L16)</f>
        <v>8</v>
      </c>
      <c r="M14" s="78">
        <f>SUM(M15:M16)</f>
        <v>3</v>
      </c>
      <c r="N14" s="79">
        <f>SUM(N15:N16)</f>
        <v>5</v>
      </c>
      <c r="O14" s="80">
        <f t="shared" si="4"/>
        <v>60</v>
      </c>
      <c r="P14" s="81">
        <f t="shared" si="5"/>
        <v>0.5633802816901409</v>
      </c>
      <c r="Q14" s="77">
        <f>SUM(Q15:Q16)</f>
        <v>3</v>
      </c>
      <c r="R14" s="78">
        <f>SUM(R15:R16)</f>
        <v>2</v>
      </c>
      <c r="S14" s="79">
        <f>SUM(S15:S16)</f>
        <v>1</v>
      </c>
      <c r="T14" s="80">
        <f t="shared" si="6"/>
        <v>200</v>
      </c>
      <c r="U14" s="81">
        <f t="shared" si="7"/>
        <v>0.4092769440654843</v>
      </c>
      <c r="V14" s="77">
        <f>SUM(V15:V16)</f>
        <v>22</v>
      </c>
      <c r="W14" s="78">
        <f>SUM(W15:W16)</f>
        <v>10</v>
      </c>
      <c r="X14" s="79">
        <f>SUM(X15:X16)</f>
        <v>12</v>
      </c>
      <c r="Y14" s="80">
        <f t="shared" si="8"/>
        <v>83.33333333333334</v>
      </c>
      <c r="Z14" s="81">
        <f t="shared" si="9"/>
        <v>1.1116725618999495</v>
      </c>
      <c r="AA14" s="77">
        <f>SUM(AA15:AA16)</f>
        <v>56</v>
      </c>
      <c r="AB14" s="78">
        <f>SUM(AB15:AB16)</f>
        <v>22</v>
      </c>
      <c r="AC14" s="79">
        <f>SUM(AC15:AC16)</f>
        <v>34</v>
      </c>
      <c r="AD14" s="80">
        <f t="shared" si="10"/>
        <v>64.70588235294117</v>
      </c>
      <c r="AE14" s="81">
        <f t="shared" si="11"/>
        <v>0.9168303863785201</v>
      </c>
      <c r="AF14" s="77">
        <f>SUM(AF15:AF16)</f>
        <v>60</v>
      </c>
      <c r="AG14" s="78">
        <f>SUM(AG15:AG16)</f>
        <v>38</v>
      </c>
      <c r="AH14" s="79">
        <f>SUM(AH15:AH16)</f>
        <v>22</v>
      </c>
      <c r="AI14" s="80">
        <f t="shared" si="12"/>
        <v>172.72727272727272</v>
      </c>
      <c r="AJ14" s="81">
        <f t="shared" si="13"/>
        <v>0.916590284142988</v>
      </c>
      <c r="AK14" s="77">
        <f>SUM(AK15:AK16)</f>
        <v>36</v>
      </c>
      <c r="AL14" s="78">
        <f>SUM(AL15:AL16)</f>
        <v>19</v>
      </c>
      <c r="AM14" s="79">
        <f>SUM(AM15:AM16)</f>
        <v>17</v>
      </c>
      <c r="AN14" s="80">
        <f t="shared" si="14"/>
        <v>111.76470588235294</v>
      </c>
      <c r="AO14" s="81">
        <f t="shared" si="15"/>
        <v>0.8050089445438283</v>
      </c>
      <c r="AP14" s="77">
        <f>SUM(AP15:AP16)</f>
        <v>23</v>
      </c>
      <c r="AQ14" s="78">
        <f>SUM(AQ15:AQ16)</f>
        <v>13</v>
      </c>
      <c r="AR14" s="79">
        <f>SUM(AR15:AR16)</f>
        <v>10</v>
      </c>
      <c r="AS14" s="80">
        <f t="shared" si="16"/>
        <v>130</v>
      </c>
      <c r="AT14" s="81">
        <f t="shared" si="17"/>
        <v>0.9395424836601307</v>
      </c>
      <c r="AU14" s="77">
        <f>SUM(AU15:AU16)</f>
        <v>13</v>
      </c>
      <c r="AV14" s="78">
        <f>SUM(AV15:AV16)</f>
        <v>9</v>
      </c>
      <c r="AW14" s="79">
        <f>SUM(AW15:AW16)</f>
        <v>4</v>
      </c>
      <c r="AX14" s="80">
        <f t="shared" si="18"/>
        <v>225</v>
      </c>
      <c r="AY14" s="81">
        <f t="shared" si="19"/>
        <v>0.8558262014483212</v>
      </c>
      <c r="AZ14" s="77">
        <f>SUM(AZ15:AZ16)</f>
        <v>6</v>
      </c>
      <c r="BA14" s="78">
        <f>SUM(BA15:BA16)</f>
        <v>3</v>
      </c>
      <c r="BB14" s="79">
        <f>SUM(BB15:BB16)</f>
        <v>3</v>
      </c>
      <c r="BC14" s="80">
        <f t="shared" si="20"/>
        <v>100</v>
      </c>
      <c r="BD14" s="81">
        <f t="shared" si="21"/>
        <v>0.4713275726630008</v>
      </c>
      <c r="BE14" s="77">
        <f>SUM(BE15:BE16)</f>
        <v>8</v>
      </c>
      <c r="BF14" s="78">
        <f>SUM(BF15:BF16)</f>
        <v>4</v>
      </c>
      <c r="BG14" s="79">
        <f>SUM(BG15:BG16)</f>
        <v>4</v>
      </c>
      <c r="BH14" s="80">
        <f t="shared" si="22"/>
        <v>100</v>
      </c>
      <c r="BI14" s="81">
        <f t="shared" si="23"/>
        <v>0.6525285481239804</v>
      </c>
      <c r="BJ14" s="77">
        <f>SUM(BJ15:BJ16)</f>
        <v>4</v>
      </c>
      <c r="BK14" s="78">
        <f>SUM(BK15:BK16)</f>
        <v>2</v>
      </c>
      <c r="BL14" s="79">
        <f>SUM(BL15:BL16)</f>
        <v>2</v>
      </c>
      <c r="BM14" s="80">
        <f t="shared" si="24"/>
        <v>100</v>
      </c>
      <c r="BN14" s="81">
        <f t="shared" si="25"/>
        <v>0.41109969167523125</v>
      </c>
      <c r="BO14" s="77">
        <f>SUM(BO15:BO16)</f>
        <v>2</v>
      </c>
      <c r="BP14" s="78">
        <f>SUM(BP15:BP16)</f>
        <v>0</v>
      </c>
      <c r="BQ14" s="79">
        <f>SUM(BQ15:BQ16)</f>
        <v>2</v>
      </c>
      <c r="BR14" s="80">
        <f t="shared" si="26"/>
        <v>0</v>
      </c>
      <c r="BS14" s="81">
        <f t="shared" si="27"/>
        <v>0.4282655246252677</v>
      </c>
      <c r="BT14" s="77">
        <f>SUM(BT15:BT16)</f>
        <v>5</v>
      </c>
      <c r="BU14" s="78">
        <f>SUM(BU15:BU16)</f>
        <v>3</v>
      </c>
      <c r="BV14" s="79">
        <f>SUM(BV15:BV16)</f>
        <v>2</v>
      </c>
      <c r="BW14" s="80">
        <f t="shared" si="28"/>
        <v>150</v>
      </c>
      <c r="BX14" s="81">
        <f t="shared" si="29"/>
        <v>1.36986301369863</v>
      </c>
      <c r="BY14" s="77">
        <f>SUM(BY15:BY16)</f>
        <v>3</v>
      </c>
      <c r="BZ14" s="78">
        <f>SUM(BZ15:BZ16)</f>
        <v>2</v>
      </c>
      <c r="CA14" s="79">
        <f>SUM(CA15:CA16)</f>
        <v>1</v>
      </c>
      <c r="CB14" s="80">
        <f t="shared" si="30"/>
        <v>200</v>
      </c>
      <c r="CC14" s="81">
        <f t="shared" si="31"/>
        <v>1.2345679012345678</v>
      </c>
      <c r="CD14" s="77">
        <f>SUM(CD15:CD16)</f>
        <v>4</v>
      </c>
      <c r="CE14" s="78">
        <f>SUM(CE15:CE16)</f>
        <v>2</v>
      </c>
      <c r="CF14" s="79">
        <f>SUM(CF15:CF16)</f>
        <v>2</v>
      </c>
      <c r="CG14" s="80">
        <f t="shared" si="32"/>
        <v>100</v>
      </c>
      <c r="CH14" s="81">
        <f t="shared" si="33"/>
        <v>1.9047619047619049</v>
      </c>
      <c r="CI14" s="77">
        <f>SUM(CI15:CI16)</f>
        <v>6</v>
      </c>
      <c r="CJ14" s="78">
        <f>SUM(CJ15:CJ16)</f>
        <v>2</v>
      </c>
      <c r="CK14" s="79">
        <f>SUM(CK15:CK16)</f>
        <v>4</v>
      </c>
      <c r="CL14" s="80">
        <f t="shared" si="34"/>
        <v>50</v>
      </c>
      <c r="CM14" s="81">
        <f t="shared" si="35"/>
        <v>3.0303030303030303</v>
      </c>
      <c r="CN14" s="77">
        <f>SUM(CN15:CN16)</f>
        <v>3</v>
      </c>
      <c r="CO14" s="78">
        <f>SUM(CO15:CO16)</f>
        <v>1</v>
      </c>
      <c r="CP14" s="79">
        <f>SUM(CP15:CP16)</f>
        <v>2</v>
      </c>
      <c r="CQ14" s="80">
        <f t="shared" si="36"/>
        <v>50</v>
      </c>
      <c r="CR14" s="81">
        <f t="shared" si="37"/>
        <v>2.18978102189781</v>
      </c>
      <c r="CS14" s="77">
        <f>SUM(CS15:CS16)</f>
        <v>0</v>
      </c>
      <c r="CT14" s="78">
        <f>SUM(CT15:CT16)</f>
        <v>0</v>
      </c>
      <c r="CU14" s="79">
        <f>SUM(CU15:CU16)</f>
        <v>0</v>
      </c>
      <c r="CV14" s="80" t="str">
        <f t="shared" si="38"/>
        <v>***</v>
      </c>
      <c r="CW14" s="82">
        <f t="shared" si="39"/>
        <v>0</v>
      </c>
    </row>
    <row r="15" spans="1:101" ht="13.5">
      <c r="A15" s="16" t="s">
        <v>61</v>
      </c>
      <c r="B15" s="71">
        <f>SUM(C15:D15)</f>
        <v>200</v>
      </c>
      <c r="C15" s="72">
        <f aca="true" t="shared" si="40" ref="C15:D17">H15+M15+R15+W15+AB15+AG15+AL15+AQ15+AV15+BA15+BF15+BK15+BP15+BU15+BZ15+CE15+CJ15+CO15+CT15</f>
        <v>105</v>
      </c>
      <c r="D15" s="73">
        <f t="shared" si="40"/>
        <v>95</v>
      </c>
      <c r="E15" s="74">
        <f t="shared" si="0"/>
        <v>110.5263157894737</v>
      </c>
      <c r="F15" s="75">
        <f t="shared" si="1"/>
        <v>0.6079396923825157</v>
      </c>
      <c r="G15" s="71">
        <v>13</v>
      </c>
      <c r="H15" s="72">
        <v>9</v>
      </c>
      <c r="I15" s="73">
        <v>4</v>
      </c>
      <c r="J15" s="74">
        <f t="shared" si="2"/>
        <v>225</v>
      </c>
      <c r="K15" s="75">
        <f t="shared" si="3"/>
        <v>0.5181347150259068</v>
      </c>
      <c r="L15" s="71">
        <v>6</v>
      </c>
      <c r="M15" s="72">
        <v>2</v>
      </c>
      <c r="N15" s="73">
        <v>4</v>
      </c>
      <c r="O15" s="74">
        <f t="shared" si="4"/>
        <v>50</v>
      </c>
      <c r="P15" s="75">
        <f t="shared" si="5"/>
        <v>0.42253521126760557</v>
      </c>
      <c r="Q15" s="71">
        <v>2</v>
      </c>
      <c r="R15" s="72">
        <v>1</v>
      </c>
      <c r="S15" s="73">
        <v>1</v>
      </c>
      <c r="T15" s="74">
        <f t="shared" si="6"/>
        <v>100</v>
      </c>
      <c r="U15" s="75">
        <f t="shared" si="7"/>
        <v>0.2728512960436562</v>
      </c>
      <c r="V15" s="71">
        <v>19</v>
      </c>
      <c r="W15" s="72">
        <v>9</v>
      </c>
      <c r="X15" s="73">
        <v>10</v>
      </c>
      <c r="Y15" s="74">
        <f t="shared" si="8"/>
        <v>90</v>
      </c>
      <c r="Z15" s="75">
        <f t="shared" si="9"/>
        <v>0.9600808489135927</v>
      </c>
      <c r="AA15" s="71">
        <v>46</v>
      </c>
      <c r="AB15" s="72">
        <v>19</v>
      </c>
      <c r="AC15" s="73">
        <v>27</v>
      </c>
      <c r="AD15" s="74">
        <f t="shared" si="10"/>
        <v>70.37037037037037</v>
      </c>
      <c r="AE15" s="75">
        <f t="shared" si="11"/>
        <v>0.7531106745252129</v>
      </c>
      <c r="AF15" s="71">
        <v>44</v>
      </c>
      <c r="AG15" s="72">
        <v>29</v>
      </c>
      <c r="AH15" s="73">
        <v>15</v>
      </c>
      <c r="AI15" s="74">
        <f t="shared" si="12"/>
        <v>193.33333333333334</v>
      </c>
      <c r="AJ15" s="75">
        <f t="shared" si="13"/>
        <v>0.6721662083715246</v>
      </c>
      <c r="AK15" s="71">
        <v>29</v>
      </c>
      <c r="AL15" s="72">
        <v>15</v>
      </c>
      <c r="AM15" s="73">
        <v>14</v>
      </c>
      <c r="AN15" s="74">
        <f t="shared" si="14"/>
        <v>107.14285714285714</v>
      </c>
      <c r="AO15" s="75">
        <f t="shared" si="15"/>
        <v>0.648479427549195</v>
      </c>
      <c r="AP15" s="71">
        <v>17</v>
      </c>
      <c r="AQ15" s="72">
        <v>10</v>
      </c>
      <c r="AR15" s="73">
        <v>7</v>
      </c>
      <c r="AS15" s="74">
        <f t="shared" si="16"/>
        <v>142.85714285714286</v>
      </c>
      <c r="AT15" s="75">
        <f t="shared" si="17"/>
        <v>0.6944444444444444</v>
      </c>
      <c r="AU15" s="71">
        <v>6</v>
      </c>
      <c r="AV15" s="72">
        <v>4</v>
      </c>
      <c r="AW15" s="73">
        <v>2</v>
      </c>
      <c r="AX15" s="74">
        <f t="shared" si="18"/>
        <v>200</v>
      </c>
      <c r="AY15" s="75">
        <f t="shared" si="19"/>
        <v>0.39499670836076367</v>
      </c>
      <c r="AZ15" s="71">
        <v>3</v>
      </c>
      <c r="BA15" s="72">
        <v>1</v>
      </c>
      <c r="BB15" s="73">
        <v>2</v>
      </c>
      <c r="BC15" s="74">
        <f t="shared" si="20"/>
        <v>50</v>
      </c>
      <c r="BD15" s="75">
        <f t="shared" si="21"/>
        <v>0.2356637863315004</v>
      </c>
      <c r="BE15" s="71">
        <v>5</v>
      </c>
      <c r="BF15" s="72">
        <v>3</v>
      </c>
      <c r="BG15" s="73">
        <v>2</v>
      </c>
      <c r="BH15" s="74">
        <f t="shared" si="22"/>
        <v>150</v>
      </c>
      <c r="BI15" s="75">
        <f t="shared" si="23"/>
        <v>0.40783034257748774</v>
      </c>
      <c r="BJ15" s="71">
        <v>2</v>
      </c>
      <c r="BK15" s="72">
        <v>1</v>
      </c>
      <c r="BL15" s="73">
        <v>1</v>
      </c>
      <c r="BM15" s="74">
        <f t="shared" si="24"/>
        <v>100</v>
      </c>
      <c r="BN15" s="75">
        <f t="shared" si="25"/>
        <v>0.20554984583761562</v>
      </c>
      <c r="BO15" s="71">
        <v>2</v>
      </c>
      <c r="BP15" s="72">
        <v>0</v>
      </c>
      <c r="BQ15" s="73">
        <v>2</v>
      </c>
      <c r="BR15" s="74">
        <f t="shared" si="26"/>
        <v>0</v>
      </c>
      <c r="BS15" s="75">
        <f t="shared" si="27"/>
        <v>0.4282655246252677</v>
      </c>
      <c r="BT15" s="71"/>
      <c r="BU15" s="72"/>
      <c r="BV15" s="73"/>
      <c r="BW15" s="74" t="str">
        <f t="shared" si="28"/>
        <v>***</v>
      </c>
      <c r="BX15" s="75">
        <f t="shared" si="29"/>
        <v>0</v>
      </c>
      <c r="BY15" s="71">
        <v>1</v>
      </c>
      <c r="BZ15" s="72">
        <v>1</v>
      </c>
      <c r="CA15" s="73">
        <v>0</v>
      </c>
      <c r="CB15" s="74" t="str">
        <f t="shared" si="30"/>
        <v>***</v>
      </c>
      <c r="CC15" s="75">
        <f t="shared" si="31"/>
        <v>0.411522633744856</v>
      </c>
      <c r="CD15" s="71"/>
      <c r="CE15" s="72"/>
      <c r="CF15" s="73"/>
      <c r="CG15" s="74" t="str">
        <f t="shared" si="32"/>
        <v>***</v>
      </c>
      <c r="CH15" s="75">
        <f t="shared" si="33"/>
        <v>0</v>
      </c>
      <c r="CI15" s="71">
        <v>4</v>
      </c>
      <c r="CJ15" s="72">
        <v>1</v>
      </c>
      <c r="CK15" s="73">
        <v>3</v>
      </c>
      <c r="CL15" s="74">
        <f t="shared" si="34"/>
        <v>33.33333333333333</v>
      </c>
      <c r="CM15" s="75">
        <f t="shared" si="35"/>
        <v>2.0202020202020203</v>
      </c>
      <c r="CN15" s="71">
        <v>1</v>
      </c>
      <c r="CO15" s="72">
        <v>0</v>
      </c>
      <c r="CP15" s="73">
        <v>1</v>
      </c>
      <c r="CQ15" s="74">
        <f t="shared" si="36"/>
        <v>0</v>
      </c>
      <c r="CR15" s="75">
        <f t="shared" si="37"/>
        <v>0.7299270072992701</v>
      </c>
      <c r="CS15" s="71">
        <f>SUM(CT15:CU15)</f>
        <v>0</v>
      </c>
      <c r="CT15" s="72"/>
      <c r="CU15" s="73"/>
      <c r="CV15" s="74" t="str">
        <f t="shared" si="38"/>
        <v>***</v>
      </c>
      <c r="CW15" s="76">
        <f t="shared" si="39"/>
        <v>0</v>
      </c>
    </row>
    <row r="16" spans="1:101" ht="13.5">
      <c r="A16" s="20" t="s">
        <v>62</v>
      </c>
      <c r="B16" s="77">
        <f>SUM(C16:D16)</f>
        <v>81</v>
      </c>
      <c r="C16" s="78">
        <f t="shared" si="40"/>
        <v>41</v>
      </c>
      <c r="D16" s="79">
        <f t="shared" si="40"/>
        <v>40</v>
      </c>
      <c r="E16" s="80">
        <f t="shared" si="0"/>
        <v>102.49999999999999</v>
      </c>
      <c r="F16" s="81">
        <f t="shared" si="1"/>
        <v>0.24621557541491887</v>
      </c>
      <c r="G16" s="77">
        <v>6</v>
      </c>
      <c r="H16" s="78">
        <v>2</v>
      </c>
      <c r="I16" s="79">
        <v>4</v>
      </c>
      <c r="J16" s="80">
        <f t="shared" si="2"/>
        <v>50</v>
      </c>
      <c r="K16" s="81">
        <f t="shared" si="3"/>
        <v>0.23913909924272617</v>
      </c>
      <c r="L16" s="77">
        <v>2</v>
      </c>
      <c r="M16" s="78">
        <v>1</v>
      </c>
      <c r="N16" s="79">
        <v>1</v>
      </c>
      <c r="O16" s="80">
        <f t="shared" si="4"/>
        <v>100</v>
      </c>
      <c r="P16" s="81">
        <f t="shared" si="5"/>
        <v>0.14084507042253522</v>
      </c>
      <c r="Q16" s="77">
        <v>1</v>
      </c>
      <c r="R16" s="78">
        <v>1</v>
      </c>
      <c r="S16" s="79">
        <v>0</v>
      </c>
      <c r="T16" s="80" t="str">
        <f t="shared" si="6"/>
        <v>***</v>
      </c>
      <c r="U16" s="81">
        <f t="shared" si="7"/>
        <v>0.1364256480218281</v>
      </c>
      <c r="V16" s="77">
        <v>3</v>
      </c>
      <c r="W16" s="78">
        <v>1</v>
      </c>
      <c r="X16" s="79">
        <v>2</v>
      </c>
      <c r="Y16" s="80">
        <f t="shared" si="8"/>
        <v>50</v>
      </c>
      <c r="Z16" s="81">
        <f t="shared" si="9"/>
        <v>0.15159171298635674</v>
      </c>
      <c r="AA16" s="77">
        <v>10</v>
      </c>
      <c r="AB16" s="78">
        <v>3</v>
      </c>
      <c r="AC16" s="79">
        <v>7</v>
      </c>
      <c r="AD16" s="80">
        <f t="shared" si="10"/>
        <v>42.857142857142854</v>
      </c>
      <c r="AE16" s="81">
        <f t="shared" si="11"/>
        <v>0.16371971185330714</v>
      </c>
      <c r="AF16" s="77">
        <v>16</v>
      </c>
      <c r="AG16" s="78">
        <v>9</v>
      </c>
      <c r="AH16" s="79">
        <v>7</v>
      </c>
      <c r="AI16" s="80">
        <f t="shared" si="12"/>
        <v>128.57142857142858</v>
      </c>
      <c r="AJ16" s="81">
        <f t="shared" si="13"/>
        <v>0.2444240757714635</v>
      </c>
      <c r="AK16" s="77">
        <v>7</v>
      </c>
      <c r="AL16" s="78">
        <v>4</v>
      </c>
      <c r="AM16" s="79">
        <v>3</v>
      </c>
      <c r="AN16" s="80">
        <f t="shared" si="14"/>
        <v>133.33333333333331</v>
      </c>
      <c r="AO16" s="81">
        <f t="shared" si="15"/>
        <v>0.15652951699463327</v>
      </c>
      <c r="AP16" s="77">
        <v>6</v>
      </c>
      <c r="AQ16" s="78">
        <v>3</v>
      </c>
      <c r="AR16" s="79">
        <v>3</v>
      </c>
      <c r="AS16" s="80">
        <f t="shared" si="16"/>
        <v>100</v>
      </c>
      <c r="AT16" s="81">
        <f t="shared" si="17"/>
        <v>0.24509803921568626</v>
      </c>
      <c r="AU16" s="77">
        <v>7</v>
      </c>
      <c r="AV16" s="78">
        <v>5</v>
      </c>
      <c r="AW16" s="79">
        <v>2</v>
      </c>
      <c r="AX16" s="80">
        <f t="shared" si="18"/>
        <v>250</v>
      </c>
      <c r="AY16" s="81">
        <f t="shared" si="19"/>
        <v>0.4608294930875576</v>
      </c>
      <c r="AZ16" s="77">
        <v>3</v>
      </c>
      <c r="BA16" s="78">
        <v>2</v>
      </c>
      <c r="BB16" s="79">
        <v>1</v>
      </c>
      <c r="BC16" s="80">
        <f t="shared" si="20"/>
        <v>200</v>
      </c>
      <c r="BD16" s="81">
        <f t="shared" si="21"/>
        <v>0.2356637863315004</v>
      </c>
      <c r="BE16" s="77">
        <v>3</v>
      </c>
      <c r="BF16" s="78">
        <v>1</v>
      </c>
      <c r="BG16" s="79">
        <v>2</v>
      </c>
      <c r="BH16" s="80">
        <f t="shared" si="22"/>
        <v>50</v>
      </c>
      <c r="BI16" s="81">
        <f t="shared" si="23"/>
        <v>0.24469820554649263</v>
      </c>
      <c r="BJ16" s="77">
        <v>2</v>
      </c>
      <c r="BK16" s="78">
        <v>1</v>
      </c>
      <c r="BL16" s="79">
        <v>1</v>
      </c>
      <c r="BM16" s="80">
        <f t="shared" si="24"/>
        <v>100</v>
      </c>
      <c r="BN16" s="81">
        <f t="shared" si="25"/>
        <v>0.20554984583761562</v>
      </c>
      <c r="BO16" s="77"/>
      <c r="BP16" s="78"/>
      <c r="BQ16" s="79"/>
      <c r="BR16" s="80" t="str">
        <f t="shared" si="26"/>
        <v>***</v>
      </c>
      <c r="BS16" s="81">
        <f t="shared" si="27"/>
        <v>0</v>
      </c>
      <c r="BT16" s="77">
        <v>5</v>
      </c>
      <c r="BU16" s="78">
        <v>3</v>
      </c>
      <c r="BV16" s="79">
        <v>2</v>
      </c>
      <c r="BW16" s="80">
        <f t="shared" si="28"/>
        <v>150</v>
      </c>
      <c r="BX16" s="81">
        <f t="shared" si="29"/>
        <v>1.36986301369863</v>
      </c>
      <c r="BY16" s="77">
        <v>2</v>
      </c>
      <c r="BZ16" s="78">
        <v>1</v>
      </c>
      <c r="CA16" s="79">
        <v>1</v>
      </c>
      <c r="CB16" s="80">
        <f t="shared" si="30"/>
        <v>100</v>
      </c>
      <c r="CC16" s="81">
        <f t="shared" si="31"/>
        <v>0.823045267489712</v>
      </c>
      <c r="CD16" s="77">
        <v>4</v>
      </c>
      <c r="CE16" s="78">
        <v>2</v>
      </c>
      <c r="CF16" s="79">
        <v>2</v>
      </c>
      <c r="CG16" s="80">
        <f t="shared" si="32"/>
        <v>100</v>
      </c>
      <c r="CH16" s="81">
        <f t="shared" si="33"/>
        <v>1.9047619047619049</v>
      </c>
      <c r="CI16" s="77">
        <v>2</v>
      </c>
      <c r="CJ16" s="78">
        <v>1</v>
      </c>
      <c r="CK16" s="79">
        <v>1</v>
      </c>
      <c r="CL16" s="80">
        <f t="shared" si="34"/>
        <v>100</v>
      </c>
      <c r="CM16" s="81">
        <f t="shared" si="35"/>
        <v>1.0101010101010102</v>
      </c>
      <c r="CN16" s="77">
        <v>2</v>
      </c>
      <c r="CO16" s="78">
        <v>1</v>
      </c>
      <c r="CP16" s="79">
        <v>1</v>
      </c>
      <c r="CQ16" s="80">
        <f t="shared" si="36"/>
        <v>100</v>
      </c>
      <c r="CR16" s="81">
        <f t="shared" si="37"/>
        <v>1.4598540145985401</v>
      </c>
      <c r="CS16" s="77">
        <f>SUM(CT16:CU16)</f>
        <v>0</v>
      </c>
      <c r="CT16" s="78"/>
      <c r="CU16" s="79"/>
      <c r="CV16" s="80" t="str">
        <f t="shared" si="38"/>
        <v>***</v>
      </c>
      <c r="CW16" s="82">
        <f t="shared" si="39"/>
        <v>0</v>
      </c>
    </row>
    <row r="17" spans="1:101" ht="13.5">
      <c r="A17" s="24" t="s">
        <v>63</v>
      </c>
      <c r="B17" s="77">
        <f>SUM(C17:D17)</f>
        <v>113</v>
      </c>
      <c r="C17" s="78">
        <f t="shared" si="40"/>
        <v>59</v>
      </c>
      <c r="D17" s="79">
        <f t="shared" si="40"/>
        <v>54</v>
      </c>
      <c r="E17" s="80">
        <f t="shared" si="0"/>
        <v>109.25925925925925</v>
      </c>
      <c r="F17" s="81">
        <f t="shared" si="1"/>
        <v>0.34348592619612134</v>
      </c>
      <c r="G17" s="77">
        <v>10</v>
      </c>
      <c r="H17" s="78">
        <v>6</v>
      </c>
      <c r="I17" s="79">
        <v>4</v>
      </c>
      <c r="J17" s="80">
        <f t="shared" si="2"/>
        <v>150</v>
      </c>
      <c r="K17" s="81">
        <f t="shared" si="3"/>
        <v>0.3985651654045437</v>
      </c>
      <c r="L17" s="77">
        <v>8</v>
      </c>
      <c r="M17" s="78">
        <v>4</v>
      </c>
      <c r="N17" s="79">
        <v>4</v>
      </c>
      <c r="O17" s="80">
        <f t="shared" si="4"/>
        <v>100</v>
      </c>
      <c r="P17" s="81">
        <f t="shared" si="5"/>
        <v>0.5633802816901409</v>
      </c>
      <c r="Q17" s="77">
        <v>6</v>
      </c>
      <c r="R17" s="78">
        <v>3</v>
      </c>
      <c r="S17" s="79">
        <v>3</v>
      </c>
      <c r="T17" s="80">
        <f t="shared" si="6"/>
        <v>100</v>
      </c>
      <c r="U17" s="81">
        <f t="shared" si="7"/>
        <v>0.8185538881309686</v>
      </c>
      <c r="V17" s="77">
        <v>7</v>
      </c>
      <c r="W17" s="78">
        <v>4</v>
      </c>
      <c r="X17" s="79">
        <v>3</v>
      </c>
      <c r="Y17" s="80">
        <f t="shared" si="8"/>
        <v>133.33333333333331</v>
      </c>
      <c r="Z17" s="81">
        <f t="shared" si="9"/>
        <v>0.35371399696816574</v>
      </c>
      <c r="AA17" s="77">
        <v>15</v>
      </c>
      <c r="AB17" s="78">
        <v>9</v>
      </c>
      <c r="AC17" s="79">
        <v>6</v>
      </c>
      <c r="AD17" s="80">
        <f t="shared" si="10"/>
        <v>150</v>
      </c>
      <c r="AE17" s="81">
        <f t="shared" si="11"/>
        <v>0.2455795677799607</v>
      </c>
      <c r="AF17" s="77">
        <v>31</v>
      </c>
      <c r="AG17" s="78">
        <v>16</v>
      </c>
      <c r="AH17" s="79">
        <v>15</v>
      </c>
      <c r="AI17" s="80">
        <f t="shared" si="12"/>
        <v>106.66666666666667</v>
      </c>
      <c r="AJ17" s="81">
        <f t="shared" si="13"/>
        <v>0.47357164680721053</v>
      </c>
      <c r="AK17" s="77">
        <v>10</v>
      </c>
      <c r="AL17" s="78">
        <v>6</v>
      </c>
      <c r="AM17" s="79">
        <v>4</v>
      </c>
      <c r="AN17" s="80">
        <f t="shared" si="14"/>
        <v>150</v>
      </c>
      <c r="AO17" s="81">
        <f t="shared" si="15"/>
        <v>0.22361359570661896</v>
      </c>
      <c r="AP17" s="77">
        <v>11</v>
      </c>
      <c r="AQ17" s="78">
        <v>5</v>
      </c>
      <c r="AR17" s="79">
        <v>6</v>
      </c>
      <c r="AS17" s="80">
        <f t="shared" si="16"/>
        <v>83.33333333333334</v>
      </c>
      <c r="AT17" s="81">
        <f t="shared" si="17"/>
        <v>0.44934640522875813</v>
      </c>
      <c r="AU17" s="77">
        <v>3</v>
      </c>
      <c r="AV17" s="78">
        <v>2</v>
      </c>
      <c r="AW17" s="79">
        <v>1</v>
      </c>
      <c r="AX17" s="80">
        <f t="shared" si="18"/>
        <v>200</v>
      </c>
      <c r="AY17" s="81">
        <f t="shared" si="19"/>
        <v>0.19749835418038184</v>
      </c>
      <c r="AZ17" s="77">
        <v>4</v>
      </c>
      <c r="BA17" s="78">
        <v>2</v>
      </c>
      <c r="BB17" s="79">
        <v>2</v>
      </c>
      <c r="BC17" s="80">
        <f t="shared" si="20"/>
        <v>100</v>
      </c>
      <c r="BD17" s="81">
        <f t="shared" si="21"/>
        <v>0.3142183817753339</v>
      </c>
      <c r="BE17" s="77">
        <v>3</v>
      </c>
      <c r="BF17" s="78">
        <v>1</v>
      </c>
      <c r="BG17" s="79">
        <v>2</v>
      </c>
      <c r="BH17" s="80">
        <f t="shared" si="22"/>
        <v>50</v>
      </c>
      <c r="BI17" s="81">
        <f t="shared" si="23"/>
        <v>0.24469820554649263</v>
      </c>
      <c r="BJ17" s="77">
        <v>2</v>
      </c>
      <c r="BK17" s="78">
        <v>1</v>
      </c>
      <c r="BL17" s="79">
        <v>1</v>
      </c>
      <c r="BM17" s="80">
        <f t="shared" si="24"/>
        <v>100</v>
      </c>
      <c r="BN17" s="81">
        <f t="shared" si="25"/>
        <v>0.20554984583761562</v>
      </c>
      <c r="BO17" s="77"/>
      <c r="BP17" s="78"/>
      <c r="BQ17" s="79"/>
      <c r="BR17" s="80" t="str">
        <f t="shared" si="26"/>
        <v>***</v>
      </c>
      <c r="BS17" s="81">
        <f t="shared" si="27"/>
        <v>0</v>
      </c>
      <c r="BT17" s="77">
        <v>1</v>
      </c>
      <c r="BU17" s="78">
        <v>0</v>
      </c>
      <c r="BV17" s="79">
        <v>1</v>
      </c>
      <c r="BW17" s="80">
        <f t="shared" si="28"/>
        <v>0</v>
      </c>
      <c r="BX17" s="81">
        <f t="shared" si="29"/>
        <v>0.273972602739726</v>
      </c>
      <c r="BY17" s="77"/>
      <c r="BZ17" s="78"/>
      <c r="CA17" s="79"/>
      <c r="CB17" s="80" t="str">
        <f t="shared" si="30"/>
        <v>***</v>
      </c>
      <c r="CC17" s="81">
        <f t="shared" si="31"/>
        <v>0</v>
      </c>
      <c r="CD17" s="77"/>
      <c r="CE17" s="78"/>
      <c r="CF17" s="79"/>
      <c r="CG17" s="80" t="str">
        <f t="shared" si="32"/>
        <v>***</v>
      </c>
      <c r="CH17" s="81">
        <f t="shared" si="33"/>
        <v>0</v>
      </c>
      <c r="CI17" s="77"/>
      <c r="CJ17" s="78"/>
      <c r="CK17" s="79"/>
      <c r="CL17" s="80" t="str">
        <f t="shared" si="34"/>
        <v>***</v>
      </c>
      <c r="CM17" s="81">
        <f t="shared" si="35"/>
        <v>0</v>
      </c>
      <c r="CN17" s="77"/>
      <c r="CO17" s="78"/>
      <c r="CP17" s="79"/>
      <c r="CQ17" s="80" t="str">
        <f t="shared" si="36"/>
        <v>***</v>
      </c>
      <c r="CR17" s="81">
        <f t="shared" si="37"/>
        <v>0</v>
      </c>
      <c r="CS17" s="77">
        <f>SUM(CT17:CU17)</f>
        <v>2</v>
      </c>
      <c r="CT17" s="78"/>
      <c r="CU17" s="79">
        <v>2</v>
      </c>
      <c r="CV17" s="80">
        <f t="shared" si="38"/>
        <v>0</v>
      </c>
      <c r="CW17" s="82">
        <f t="shared" si="39"/>
        <v>2.8169014084507045</v>
      </c>
    </row>
    <row r="18" spans="1:101" ht="13.5">
      <c r="A18" s="25" t="s">
        <v>64</v>
      </c>
      <c r="B18" s="65">
        <f>SUM(B19:B20)</f>
        <v>1112</v>
      </c>
      <c r="C18" s="66">
        <f>SUM(C19:C20)</f>
        <v>523</v>
      </c>
      <c r="D18" s="67">
        <f>SUM(D19:D20)</f>
        <v>589</v>
      </c>
      <c r="E18" s="68">
        <f t="shared" si="0"/>
        <v>88.79456706281834</v>
      </c>
      <c r="F18" s="69">
        <f t="shared" si="1"/>
        <v>3.3801446896467873</v>
      </c>
      <c r="G18" s="65">
        <f>SUM(G19:G20)</f>
        <v>73</v>
      </c>
      <c r="H18" s="66">
        <f>SUM(H19:H20)</f>
        <v>33</v>
      </c>
      <c r="I18" s="67">
        <f>SUM(I19:I20)</f>
        <v>40</v>
      </c>
      <c r="J18" s="68">
        <f t="shared" si="2"/>
        <v>82.5</v>
      </c>
      <c r="K18" s="69">
        <f t="shared" si="3"/>
        <v>2.9095257074531684</v>
      </c>
      <c r="L18" s="65">
        <f>SUM(L19:L20)</f>
        <v>41</v>
      </c>
      <c r="M18" s="66">
        <f>SUM(M19:M20)</f>
        <v>21</v>
      </c>
      <c r="N18" s="67">
        <f>SUM(N19:N20)</f>
        <v>20</v>
      </c>
      <c r="O18" s="68">
        <f t="shared" si="4"/>
        <v>105</v>
      </c>
      <c r="P18" s="69">
        <f t="shared" si="5"/>
        <v>2.887323943661972</v>
      </c>
      <c r="Q18" s="65">
        <f>SUM(Q19:Q20)</f>
        <v>22</v>
      </c>
      <c r="R18" s="66">
        <f>SUM(R19:R20)</f>
        <v>8</v>
      </c>
      <c r="S18" s="67">
        <f>SUM(S19:S20)</f>
        <v>14</v>
      </c>
      <c r="T18" s="68">
        <f t="shared" si="6"/>
        <v>57.14285714285714</v>
      </c>
      <c r="U18" s="69">
        <f t="shared" si="7"/>
        <v>3.0013642564802185</v>
      </c>
      <c r="V18" s="65">
        <f>SUM(V19:V20)</f>
        <v>65</v>
      </c>
      <c r="W18" s="66">
        <f>SUM(W19:W20)</f>
        <v>34</v>
      </c>
      <c r="X18" s="67">
        <f>SUM(X19:X20)</f>
        <v>31</v>
      </c>
      <c r="Y18" s="68">
        <f t="shared" si="8"/>
        <v>109.6774193548387</v>
      </c>
      <c r="Z18" s="69">
        <f t="shared" si="9"/>
        <v>3.2844871147043966</v>
      </c>
      <c r="AA18" s="65">
        <f>SUM(AA19:AA20)</f>
        <v>195</v>
      </c>
      <c r="AB18" s="66">
        <f>SUM(AB19:AB20)</f>
        <v>82</v>
      </c>
      <c r="AC18" s="67">
        <f>SUM(AC19:AC20)</f>
        <v>113</v>
      </c>
      <c r="AD18" s="68">
        <f t="shared" si="10"/>
        <v>72.56637168141593</v>
      </c>
      <c r="AE18" s="69">
        <f t="shared" si="11"/>
        <v>3.192534381139489</v>
      </c>
      <c r="AF18" s="65">
        <f>SUM(AF19:AF20)</f>
        <v>240</v>
      </c>
      <c r="AG18" s="66">
        <f>SUM(AG19:AG20)</f>
        <v>95</v>
      </c>
      <c r="AH18" s="67">
        <f>SUM(AH19:AH20)</f>
        <v>145</v>
      </c>
      <c r="AI18" s="68">
        <f t="shared" si="12"/>
        <v>65.51724137931035</v>
      </c>
      <c r="AJ18" s="69">
        <f t="shared" si="13"/>
        <v>3.666361136571952</v>
      </c>
      <c r="AK18" s="65">
        <f>SUM(AK19:AK20)</f>
        <v>154</v>
      </c>
      <c r="AL18" s="66">
        <f>SUM(AL19:AL20)</f>
        <v>67</v>
      </c>
      <c r="AM18" s="67">
        <f>SUM(AM19:AM20)</f>
        <v>87</v>
      </c>
      <c r="AN18" s="68">
        <f t="shared" si="14"/>
        <v>77.01149425287356</v>
      </c>
      <c r="AO18" s="69">
        <f t="shared" si="15"/>
        <v>3.443649373881932</v>
      </c>
      <c r="AP18" s="65">
        <f>SUM(AP19:AP20)</f>
        <v>80</v>
      </c>
      <c r="AQ18" s="66">
        <f>SUM(AQ19:AQ20)</f>
        <v>48</v>
      </c>
      <c r="AR18" s="67">
        <f>SUM(AR19:AR20)</f>
        <v>32</v>
      </c>
      <c r="AS18" s="68">
        <f t="shared" si="16"/>
        <v>150</v>
      </c>
      <c r="AT18" s="69">
        <f t="shared" si="17"/>
        <v>3.2679738562091507</v>
      </c>
      <c r="AU18" s="65">
        <f>SUM(AU19:AU20)</f>
        <v>38</v>
      </c>
      <c r="AV18" s="66">
        <f>SUM(AV19:AV20)</f>
        <v>19</v>
      </c>
      <c r="AW18" s="67">
        <f>SUM(AW19:AW20)</f>
        <v>19</v>
      </c>
      <c r="AX18" s="68">
        <f t="shared" si="18"/>
        <v>100</v>
      </c>
      <c r="AY18" s="69">
        <f t="shared" si="19"/>
        <v>2.5016458196181697</v>
      </c>
      <c r="AZ18" s="65">
        <f>SUM(AZ19:AZ20)</f>
        <v>46</v>
      </c>
      <c r="BA18" s="66">
        <f>SUM(BA19:BA20)</f>
        <v>28</v>
      </c>
      <c r="BB18" s="67">
        <f>SUM(BB19:BB20)</f>
        <v>18</v>
      </c>
      <c r="BC18" s="68">
        <f t="shared" si="20"/>
        <v>155.55555555555557</v>
      </c>
      <c r="BD18" s="69">
        <f t="shared" si="21"/>
        <v>3.613511390416339</v>
      </c>
      <c r="BE18" s="65">
        <f>SUM(BE19:BE20)</f>
        <v>53</v>
      </c>
      <c r="BF18" s="66">
        <f>SUM(BF19:BF20)</f>
        <v>31</v>
      </c>
      <c r="BG18" s="67">
        <f>SUM(BG19:BG20)</f>
        <v>22</v>
      </c>
      <c r="BH18" s="68">
        <f t="shared" si="22"/>
        <v>140.9090909090909</v>
      </c>
      <c r="BI18" s="69">
        <f t="shared" si="23"/>
        <v>4.32300163132137</v>
      </c>
      <c r="BJ18" s="65">
        <f>SUM(BJ19:BJ20)</f>
        <v>38</v>
      </c>
      <c r="BK18" s="66">
        <f>SUM(BK19:BK20)</f>
        <v>26</v>
      </c>
      <c r="BL18" s="67">
        <f>SUM(BL19:BL20)</f>
        <v>12</v>
      </c>
      <c r="BM18" s="68">
        <f t="shared" si="24"/>
        <v>216.66666666666666</v>
      </c>
      <c r="BN18" s="69">
        <f t="shared" si="25"/>
        <v>3.905447070914697</v>
      </c>
      <c r="BO18" s="65">
        <f>SUM(BO19:BO20)</f>
        <v>15</v>
      </c>
      <c r="BP18" s="66">
        <f>SUM(BP19:BP20)</f>
        <v>8</v>
      </c>
      <c r="BQ18" s="67">
        <f>SUM(BQ19:BQ20)</f>
        <v>7</v>
      </c>
      <c r="BR18" s="68">
        <f t="shared" si="26"/>
        <v>114.28571428571428</v>
      </c>
      <c r="BS18" s="69">
        <f t="shared" si="27"/>
        <v>3.2119914346895073</v>
      </c>
      <c r="BT18" s="65">
        <f>SUM(BT19:BT20)</f>
        <v>17</v>
      </c>
      <c r="BU18" s="66">
        <f>SUM(BU19:BU20)</f>
        <v>8</v>
      </c>
      <c r="BV18" s="67">
        <f>SUM(BV19:BV20)</f>
        <v>9</v>
      </c>
      <c r="BW18" s="68">
        <f t="shared" si="28"/>
        <v>88.88888888888889</v>
      </c>
      <c r="BX18" s="69">
        <f t="shared" si="29"/>
        <v>4.657534246575342</v>
      </c>
      <c r="BY18" s="65">
        <f>SUM(BY19:BY20)</f>
        <v>12</v>
      </c>
      <c r="BZ18" s="66">
        <f>SUM(BZ19:BZ20)</f>
        <v>5</v>
      </c>
      <c r="CA18" s="67">
        <f>SUM(CA19:CA20)</f>
        <v>7</v>
      </c>
      <c r="CB18" s="68">
        <f t="shared" si="30"/>
        <v>71.42857142857143</v>
      </c>
      <c r="CC18" s="69">
        <f t="shared" si="31"/>
        <v>4.938271604938271</v>
      </c>
      <c r="CD18" s="65">
        <f>SUM(CD19:CD20)</f>
        <v>9</v>
      </c>
      <c r="CE18" s="66">
        <f>SUM(CE19:CE20)</f>
        <v>7</v>
      </c>
      <c r="CF18" s="67">
        <f>SUM(CF19:CF20)</f>
        <v>2</v>
      </c>
      <c r="CG18" s="68">
        <f t="shared" si="32"/>
        <v>350</v>
      </c>
      <c r="CH18" s="69">
        <f t="shared" si="33"/>
        <v>4.285714285714286</v>
      </c>
      <c r="CI18" s="65">
        <f>SUM(CI19:CI20)</f>
        <v>5</v>
      </c>
      <c r="CJ18" s="66">
        <f>SUM(CJ19:CJ20)</f>
        <v>1</v>
      </c>
      <c r="CK18" s="67">
        <f>SUM(CK19:CK20)</f>
        <v>4</v>
      </c>
      <c r="CL18" s="68">
        <f t="shared" si="34"/>
        <v>25</v>
      </c>
      <c r="CM18" s="69">
        <f t="shared" si="35"/>
        <v>2.525252525252525</v>
      </c>
      <c r="CN18" s="65">
        <f>SUM(CN19:CN20)</f>
        <v>4</v>
      </c>
      <c r="CO18" s="66">
        <f>SUM(CO19:CO20)</f>
        <v>2</v>
      </c>
      <c r="CP18" s="67">
        <f>SUM(CP19:CP20)</f>
        <v>2</v>
      </c>
      <c r="CQ18" s="68">
        <f t="shared" si="36"/>
        <v>100</v>
      </c>
      <c r="CR18" s="69">
        <f t="shared" si="37"/>
        <v>2.9197080291970803</v>
      </c>
      <c r="CS18" s="65">
        <f>SUM(CS19:CS20)</f>
        <v>5</v>
      </c>
      <c r="CT18" s="66">
        <f>SUM(CT19:CT20)</f>
        <v>0</v>
      </c>
      <c r="CU18" s="67">
        <f>SUM(CU19:CU20)</f>
        <v>5</v>
      </c>
      <c r="CV18" s="68">
        <f t="shared" si="38"/>
        <v>0</v>
      </c>
      <c r="CW18" s="70">
        <f t="shared" si="39"/>
        <v>7.042253521126761</v>
      </c>
    </row>
    <row r="19" spans="1:101" ht="13.5">
      <c r="A19" s="16" t="s">
        <v>65</v>
      </c>
      <c r="B19" s="83">
        <f>SUM(C19:D19)</f>
        <v>872</v>
      </c>
      <c r="C19" s="84">
        <f>H19+M19+R19+W19+AB19+AG19+AL19+AQ19+AV19+BA19+BF19+BK19+BP19+BU19+BZ19+CE19+CJ19+CO19+CT19</f>
        <v>414</v>
      </c>
      <c r="D19" s="85">
        <f>I19+N19+S19+X19+AC19+AH19+AM19+AR19+AW19+BB19+BG19+BL19+BQ19+BV19+CA19+CF19+CK19+CP19+CU19</f>
        <v>458</v>
      </c>
      <c r="E19" s="86">
        <f t="shared" si="0"/>
        <v>90.39301310043668</v>
      </c>
      <c r="F19" s="87">
        <f t="shared" si="1"/>
        <v>2.6506170587877684</v>
      </c>
      <c r="G19" s="83">
        <v>69</v>
      </c>
      <c r="H19" s="84">
        <v>33</v>
      </c>
      <c r="I19" s="85">
        <v>36</v>
      </c>
      <c r="J19" s="86">
        <f t="shared" si="2"/>
        <v>91.66666666666666</v>
      </c>
      <c r="K19" s="87">
        <f t="shared" si="3"/>
        <v>2.750099641291351</v>
      </c>
      <c r="L19" s="83">
        <v>33</v>
      </c>
      <c r="M19" s="84">
        <v>18</v>
      </c>
      <c r="N19" s="85">
        <v>15</v>
      </c>
      <c r="O19" s="86">
        <f t="shared" si="4"/>
        <v>120</v>
      </c>
      <c r="P19" s="87">
        <f t="shared" si="5"/>
        <v>2.323943661971831</v>
      </c>
      <c r="Q19" s="83">
        <v>16</v>
      </c>
      <c r="R19" s="84">
        <v>6</v>
      </c>
      <c r="S19" s="85">
        <v>10</v>
      </c>
      <c r="T19" s="86">
        <f t="shared" si="6"/>
        <v>60</v>
      </c>
      <c r="U19" s="87">
        <f t="shared" si="7"/>
        <v>2.1828103683492497</v>
      </c>
      <c r="V19" s="83">
        <v>44</v>
      </c>
      <c r="W19" s="84">
        <v>18</v>
      </c>
      <c r="X19" s="85">
        <v>26</v>
      </c>
      <c r="Y19" s="86">
        <f t="shared" si="8"/>
        <v>69.23076923076923</v>
      </c>
      <c r="Z19" s="87">
        <f t="shared" si="9"/>
        <v>2.223345123799899</v>
      </c>
      <c r="AA19" s="83">
        <v>144</v>
      </c>
      <c r="AB19" s="84">
        <v>59</v>
      </c>
      <c r="AC19" s="85">
        <v>85</v>
      </c>
      <c r="AD19" s="86">
        <f t="shared" si="10"/>
        <v>69.41176470588235</v>
      </c>
      <c r="AE19" s="87">
        <f t="shared" si="11"/>
        <v>2.357563850687623</v>
      </c>
      <c r="AF19" s="83">
        <v>193</v>
      </c>
      <c r="AG19" s="84">
        <v>77</v>
      </c>
      <c r="AH19" s="85">
        <v>116</v>
      </c>
      <c r="AI19" s="86">
        <f t="shared" si="12"/>
        <v>66.37931034482759</v>
      </c>
      <c r="AJ19" s="87">
        <f t="shared" si="13"/>
        <v>2.9483654139932782</v>
      </c>
      <c r="AK19" s="83">
        <v>120</v>
      </c>
      <c r="AL19" s="84">
        <v>57</v>
      </c>
      <c r="AM19" s="85">
        <v>63</v>
      </c>
      <c r="AN19" s="86">
        <f t="shared" si="14"/>
        <v>90.47619047619048</v>
      </c>
      <c r="AO19" s="87">
        <f t="shared" si="15"/>
        <v>2.6833631484794274</v>
      </c>
      <c r="AP19" s="83">
        <v>69</v>
      </c>
      <c r="AQ19" s="84">
        <v>42</v>
      </c>
      <c r="AR19" s="85">
        <v>27</v>
      </c>
      <c r="AS19" s="86">
        <f t="shared" si="16"/>
        <v>155.55555555555557</v>
      </c>
      <c r="AT19" s="87">
        <f t="shared" si="17"/>
        <v>2.8186274509803924</v>
      </c>
      <c r="AU19" s="83">
        <v>25</v>
      </c>
      <c r="AV19" s="84">
        <v>9</v>
      </c>
      <c r="AW19" s="85">
        <v>16</v>
      </c>
      <c r="AX19" s="86">
        <f t="shared" si="18"/>
        <v>56.25</v>
      </c>
      <c r="AY19" s="87">
        <f t="shared" si="19"/>
        <v>1.6458196181698488</v>
      </c>
      <c r="AZ19" s="83">
        <v>36</v>
      </c>
      <c r="BA19" s="84">
        <v>23</v>
      </c>
      <c r="BB19" s="85">
        <v>13</v>
      </c>
      <c r="BC19" s="86">
        <f t="shared" si="20"/>
        <v>176.9230769230769</v>
      </c>
      <c r="BD19" s="87">
        <f t="shared" si="21"/>
        <v>2.8279654359780046</v>
      </c>
      <c r="BE19" s="83">
        <v>40</v>
      </c>
      <c r="BF19" s="84">
        <v>24</v>
      </c>
      <c r="BG19" s="85">
        <v>16</v>
      </c>
      <c r="BH19" s="86">
        <f t="shared" si="22"/>
        <v>150</v>
      </c>
      <c r="BI19" s="87">
        <f t="shared" si="23"/>
        <v>3.262642740619902</v>
      </c>
      <c r="BJ19" s="83">
        <v>31</v>
      </c>
      <c r="BK19" s="84">
        <v>23</v>
      </c>
      <c r="BL19" s="85">
        <v>8</v>
      </c>
      <c r="BM19" s="86">
        <f t="shared" si="24"/>
        <v>287.5</v>
      </c>
      <c r="BN19" s="87">
        <f t="shared" si="25"/>
        <v>3.1860226104830422</v>
      </c>
      <c r="BO19" s="83">
        <v>14</v>
      </c>
      <c r="BP19" s="84">
        <v>8</v>
      </c>
      <c r="BQ19" s="85">
        <v>6</v>
      </c>
      <c r="BR19" s="86">
        <f t="shared" si="26"/>
        <v>133.33333333333331</v>
      </c>
      <c r="BS19" s="87">
        <f t="shared" si="27"/>
        <v>2.9978586723768736</v>
      </c>
      <c r="BT19" s="83">
        <v>15</v>
      </c>
      <c r="BU19" s="84">
        <v>7</v>
      </c>
      <c r="BV19" s="85">
        <v>8</v>
      </c>
      <c r="BW19" s="86">
        <f t="shared" si="28"/>
        <v>87.5</v>
      </c>
      <c r="BX19" s="87">
        <f t="shared" si="29"/>
        <v>4.10958904109589</v>
      </c>
      <c r="BY19" s="83">
        <v>9</v>
      </c>
      <c r="BZ19" s="84">
        <v>4</v>
      </c>
      <c r="CA19" s="85">
        <v>5</v>
      </c>
      <c r="CB19" s="86">
        <f t="shared" si="30"/>
        <v>80</v>
      </c>
      <c r="CC19" s="87">
        <f t="shared" si="31"/>
        <v>3.7037037037037033</v>
      </c>
      <c r="CD19" s="83">
        <v>7</v>
      </c>
      <c r="CE19" s="84">
        <v>5</v>
      </c>
      <c r="CF19" s="85">
        <v>2</v>
      </c>
      <c r="CG19" s="86">
        <f t="shared" si="32"/>
        <v>250</v>
      </c>
      <c r="CH19" s="87">
        <f t="shared" si="33"/>
        <v>3.3333333333333335</v>
      </c>
      <c r="CI19" s="83">
        <v>3</v>
      </c>
      <c r="CJ19" s="84">
        <v>0</v>
      </c>
      <c r="CK19" s="85">
        <v>3</v>
      </c>
      <c r="CL19" s="86">
        <f t="shared" si="34"/>
        <v>0</v>
      </c>
      <c r="CM19" s="87">
        <f t="shared" si="35"/>
        <v>1.5151515151515151</v>
      </c>
      <c r="CN19" s="83">
        <v>3</v>
      </c>
      <c r="CO19" s="84">
        <v>1</v>
      </c>
      <c r="CP19" s="85">
        <v>2</v>
      </c>
      <c r="CQ19" s="86">
        <f t="shared" si="36"/>
        <v>50</v>
      </c>
      <c r="CR19" s="87">
        <f t="shared" si="37"/>
        <v>2.18978102189781</v>
      </c>
      <c r="CS19" s="83">
        <f>SUM(CT19:CU19)</f>
        <v>1</v>
      </c>
      <c r="CT19" s="84"/>
      <c r="CU19" s="85">
        <v>1</v>
      </c>
      <c r="CV19" s="86">
        <f t="shared" si="38"/>
        <v>0</v>
      </c>
      <c r="CW19" s="88">
        <f t="shared" si="39"/>
        <v>1.4084507042253522</v>
      </c>
    </row>
    <row r="20" spans="1:101" s="29" customFormat="1" ht="13.5">
      <c r="A20" s="20" t="s">
        <v>66</v>
      </c>
      <c r="B20" s="77">
        <f>SUM(C20:D20)</f>
        <v>240</v>
      </c>
      <c r="C20" s="78">
        <f>H20+M20+R20+W20+AB20+AG20+AL20+AQ20+AV20+BA20+BF20+BK20+BP20+BU20+BZ20+CE20+CJ20+CO20+CT20</f>
        <v>109</v>
      </c>
      <c r="D20" s="79">
        <f>I20+N20+S20+X20+AC20+AH20+AM20+AR20+AW20+BB20+BG20+BL20+BQ20+BV20+CA20+CF20+CK20+CP20+CU20</f>
        <v>131</v>
      </c>
      <c r="E20" s="80">
        <f t="shared" si="0"/>
        <v>83.20610687022901</v>
      </c>
      <c r="F20" s="81">
        <f t="shared" si="1"/>
        <v>0.7295276308590188</v>
      </c>
      <c r="G20" s="77">
        <v>4</v>
      </c>
      <c r="H20" s="78">
        <v>0</v>
      </c>
      <c r="I20" s="79">
        <v>4</v>
      </c>
      <c r="J20" s="80">
        <f t="shared" si="2"/>
        <v>0</v>
      </c>
      <c r="K20" s="81">
        <f t="shared" si="3"/>
        <v>0.15942606616181745</v>
      </c>
      <c r="L20" s="77">
        <v>8</v>
      </c>
      <c r="M20" s="78">
        <v>3</v>
      </c>
      <c r="N20" s="79">
        <v>5</v>
      </c>
      <c r="O20" s="80">
        <f t="shared" si="4"/>
        <v>60</v>
      </c>
      <c r="P20" s="81">
        <f t="shared" si="5"/>
        <v>0.5633802816901409</v>
      </c>
      <c r="Q20" s="77">
        <v>6</v>
      </c>
      <c r="R20" s="78">
        <v>2</v>
      </c>
      <c r="S20" s="79">
        <v>4</v>
      </c>
      <c r="T20" s="80">
        <f t="shared" si="6"/>
        <v>50</v>
      </c>
      <c r="U20" s="81">
        <f t="shared" si="7"/>
        <v>0.8185538881309686</v>
      </c>
      <c r="V20" s="77">
        <v>21</v>
      </c>
      <c r="W20" s="78">
        <v>16</v>
      </c>
      <c r="X20" s="79">
        <v>5</v>
      </c>
      <c r="Y20" s="80">
        <f t="shared" si="8"/>
        <v>320</v>
      </c>
      <c r="Z20" s="81">
        <f t="shared" si="9"/>
        <v>1.0611419909044972</v>
      </c>
      <c r="AA20" s="77">
        <v>51</v>
      </c>
      <c r="AB20" s="78">
        <v>23</v>
      </c>
      <c r="AC20" s="79">
        <v>28</v>
      </c>
      <c r="AD20" s="80">
        <f t="shared" si="10"/>
        <v>82.14285714285714</v>
      </c>
      <c r="AE20" s="81">
        <f t="shared" si="11"/>
        <v>0.8349705304518664</v>
      </c>
      <c r="AF20" s="77">
        <v>47</v>
      </c>
      <c r="AG20" s="78">
        <v>18</v>
      </c>
      <c r="AH20" s="79">
        <v>29</v>
      </c>
      <c r="AI20" s="80">
        <f t="shared" si="12"/>
        <v>62.06896551724138</v>
      </c>
      <c r="AJ20" s="81">
        <f t="shared" si="13"/>
        <v>0.717995722578674</v>
      </c>
      <c r="AK20" s="77">
        <v>34</v>
      </c>
      <c r="AL20" s="78">
        <v>10</v>
      </c>
      <c r="AM20" s="79">
        <v>24</v>
      </c>
      <c r="AN20" s="80">
        <f t="shared" si="14"/>
        <v>41.66666666666667</v>
      </c>
      <c r="AO20" s="81">
        <f t="shared" si="15"/>
        <v>0.7602862254025045</v>
      </c>
      <c r="AP20" s="77">
        <v>11</v>
      </c>
      <c r="AQ20" s="78">
        <v>6</v>
      </c>
      <c r="AR20" s="79">
        <v>5</v>
      </c>
      <c r="AS20" s="80">
        <f t="shared" si="16"/>
        <v>120</v>
      </c>
      <c r="AT20" s="81">
        <f t="shared" si="17"/>
        <v>0.44934640522875813</v>
      </c>
      <c r="AU20" s="77">
        <v>13</v>
      </c>
      <c r="AV20" s="78">
        <v>10</v>
      </c>
      <c r="AW20" s="79">
        <v>3</v>
      </c>
      <c r="AX20" s="80">
        <f t="shared" si="18"/>
        <v>333.33333333333337</v>
      </c>
      <c r="AY20" s="81">
        <f t="shared" si="19"/>
        <v>0.8558262014483212</v>
      </c>
      <c r="AZ20" s="77">
        <v>10</v>
      </c>
      <c r="BA20" s="78">
        <v>5</v>
      </c>
      <c r="BB20" s="79">
        <v>5</v>
      </c>
      <c r="BC20" s="80">
        <f t="shared" si="20"/>
        <v>100</v>
      </c>
      <c r="BD20" s="81">
        <f t="shared" si="21"/>
        <v>0.7855459544383346</v>
      </c>
      <c r="BE20" s="77">
        <v>13</v>
      </c>
      <c r="BF20" s="78">
        <v>7</v>
      </c>
      <c r="BG20" s="79">
        <v>6</v>
      </c>
      <c r="BH20" s="80">
        <f t="shared" si="22"/>
        <v>116.66666666666667</v>
      </c>
      <c r="BI20" s="81">
        <f t="shared" si="23"/>
        <v>1.0603588907014683</v>
      </c>
      <c r="BJ20" s="77">
        <v>7</v>
      </c>
      <c r="BK20" s="78">
        <v>3</v>
      </c>
      <c r="BL20" s="79">
        <v>4</v>
      </c>
      <c r="BM20" s="80">
        <f t="shared" si="24"/>
        <v>75</v>
      </c>
      <c r="BN20" s="81">
        <f t="shared" si="25"/>
        <v>0.7194244604316548</v>
      </c>
      <c r="BO20" s="77">
        <v>1</v>
      </c>
      <c r="BP20" s="78">
        <v>0</v>
      </c>
      <c r="BQ20" s="79">
        <v>1</v>
      </c>
      <c r="BR20" s="80">
        <f t="shared" si="26"/>
        <v>0</v>
      </c>
      <c r="BS20" s="81">
        <f t="shared" si="27"/>
        <v>0.21413276231263384</v>
      </c>
      <c r="BT20" s="77">
        <v>2</v>
      </c>
      <c r="BU20" s="78">
        <v>1</v>
      </c>
      <c r="BV20" s="79">
        <v>1</v>
      </c>
      <c r="BW20" s="80">
        <f t="shared" si="28"/>
        <v>100</v>
      </c>
      <c r="BX20" s="81">
        <f t="shared" si="29"/>
        <v>0.547945205479452</v>
      </c>
      <c r="BY20" s="77">
        <v>3</v>
      </c>
      <c r="BZ20" s="78">
        <v>1</v>
      </c>
      <c r="CA20" s="79">
        <v>2</v>
      </c>
      <c r="CB20" s="80">
        <f t="shared" si="30"/>
        <v>50</v>
      </c>
      <c r="CC20" s="81">
        <f t="shared" si="31"/>
        <v>1.2345679012345678</v>
      </c>
      <c r="CD20" s="77">
        <v>2</v>
      </c>
      <c r="CE20" s="78">
        <v>2</v>
      </c>
      <c r="CF20" s="79">
        <v>0</v>
      </c>
      <c r="CG20" s="80" t="str">
        <f t="shared" si="32"/>
        <v>***</v>
      </c>
      <c r="CH20" s="81">
        <f t="shared" si="33"/>
        <v>0.9523809523809524</v>
      </c>
      <c r="CI20" s="77">
        <v>2</v>
      </c>
      <c r="CJ20" s="78">
        <v>1</v>
      </c>
      <c r="CK20" s="79">
        <v>1</v>
      </c>
      <c r="CL20" s="80">
        <f t="shared" si="34"/>
        <v>100</v>
      </c>
      <c r="CM20" s="81">
        <f t="shared" si="35"/>
        <v>1.0101010101010102</v>
      </c>
      <c r="CN20" s="77">
        <v>1</v>
      </c>
      <c r="CO20" s="78">
        <v>1</v>
      </c>
      <c r="CP20" s="79">
        <v>0</v>
      </c>
      <c r="CQ20" s="80" t="str">
        <f t="shared" si="36"/>
        <v>***</v>
      </c>
      <c r="CR20" s="81">
        <f t="shared" si="37"/>
        <v>0.7299270072992701</v>
      </c>
      <c r="CS20" s="77">
        <f>SUM(CT20:CU20)</f>
        <v>4</v>
      </c>
      <c r="CT20" s="78"/>
      <c r="CU20" s="79">
        <v>4</v>
      </c>
      <c r="CV20" s="80">
        <f t="shared" si="38"/>
        <v>0</v>
      </c>
      <c r="CW20" s="82">
        <f t="shared" si="39"/>
        <v>5.633802816901409</v>
      </c>
    </row>
    <row r="21" spans="1:101" s="29" customFormat="1" ht="13.5">
      <c r="A21" s="25" t="s">
        <v>67</v>
      </c>
      <c r="B21" s="65">
        <f>SUM(B22:B28)</f>
        <v>1342</v>
      </c>
      <c r="C21" s="66">
        <f>SUM(C22:C28)</f>
        <v>651</v>
      </c>
      <c r="D21" s="67">
        <f>SUM(D22:D28)</f>
        <v>691</v>
      </c>
      <c r="E21" s="68">
        <f t="shared" si="0"/>
        <v>94.21128798842258</v>
      </c>
      <c r="F21" s="69">
        <f t="shared" si="1"/>
        <v>4.07927533588668</v>
      </c>
      <c r="G21" s="65">
        <f>SUM(G22:G28)</f>
        <v>102</v>
      </c>
      <c r="H21" s="66">
        <f>SUM(H22:H28)</f>
        <v>58</v>
      </c>
      <c r="I21" s="67">
        <f>SUM(I22:I28)</f>
        <v>44</v>
      </c>
      <c r="J21" s="68">
        <f t="shared" si="2"/>
        <v>131.8181818181818</v>
      </c>
      <c r="K21" s="69">
        <f t="shared" si="3"/>
        <v>4.065364687126345</v>
      </c>
      <c r="L21" s="65">
        <f>SUM(L22:L28)</f>
        <v>49</v>
      </c>
      <c r="M21" s="66">
        <f>SUM(M22:M28)</f>
        <v>16</v>
      </c>
      <c r="N21" s="67">
        <f>SUM(N22:N28)</f>
        <v>33</v>
      </c>
      <c r="O21" s="68">
        <f t="shared" si="4"/>
        <v>48.484848484848484</v>
      </c>
      <c r="P21" s="69">
        <f t="shared" si="5"/>
        <v>3.450704225352113</v>
      </c>
      <c r="Q21" s="65">
        <f>SUM(Q22:Q28)</f>
        <v>34</v>
      </c>
      <c r="R21" s="66">
        <f>SUM(R22:R28)</f>
        <v>21</v>
      </c>
      <c r="S21" s="67">
        <f>SUM(S22:S28)</f>
        <v>13</v>
      </c>
      <c r="T21" s="68">
        <f t="shared" si="6"/>
        <v>161.53846153846155</v>
      </c>
      <c r="U21" s="69">
        <f t="shared" si="7"/>
        <v>4.638472032742155</v>
      </c>
      <c r="V21" s="65">
        <f>SUM(V22:V28)</f>
        <v>93</v>
      </c>
      <c r="W21" s="66">
        <f>SUM(W22:W28)</f>
        <v>47</v>
      </c>
      <c r="X21" s="67">
        <f>SUM(X22:X28)</f>
        <v>46</v>
      </c>
      <c r="Y21" s="68">
        <f t="shared" si="8"/>
        <v>102.17391304347827</v>
      </c>
      <c r="Z21" s="69">
        <f t="shared" si="9"/>
        <v>4.699343102577059</v>
      </c>
      <c r="AA21" s="65">
        <f>SUM(AA22:AA28)</f>
        <v>244</v>
      </c>
      <c r="AB21" s="66">
        <f>SUM(AB22:AB28)</f>
        <v>104</v>
      </c>
      <c r="AC21" s="67">
        <f>SUM(AC22:AC28)</f>
        <v>140</v>
      </c>
      <c r="AD21" s="68">
        <f t="shared" si="10"/>
        <v>74.28571428571429</v>
      </c>
      <c r="AE21" s="69">
        <f t="shared" si="11"/>
        <v>3.994760969220694</v>
      </c>
      <c r="AF21" s="65">
        <f>SUM(AF22:AF28)</f>
        <v>258</v>
      </c>
      <c r="AG21" s="66">
        <f>SUM(AG22:AG28)</f>
        <v>108</v>
      </c>
      <c r="AH21" s="67">
        <f>SUM(AH22:AH28)</f>
        <v>150</v>
      </c>
      <c r="AI21" s="68">
        <f t="shared" si="12"/>
        <v>72</v>
      </c>
      <c r="AJ21" s="69">
        <f t="shared" si="13"/>
        <v>3.9413382218148487</v>
      </c>
      <c r="AK21" s="65">
        <f>SUM(AK22:AK28)</f>
        <v>170</v>
      </c>
      <c r="AL21" s="66">
        <f>SUM(AL22:AL28)</f>
        <v>82</v>
      </c>
      <c r="AM21" s="67">
        <f>SUM(AM22:AM28)</f>
        <v>88</v>
      </c>
      <c r="AN21" s="68">
        <f t="shared" si="14"/>
        <v>93.18181818181817</v>
      </c>
      <c r="AO21" s="69">
        <f t="shared" si="15"/>
        <v>3.8014311270125223</v>
      </c>
      <c r="AP21" s="65">
        <f>SUM(AP22:AP28)</f>
        <v>85</v>
      </c>
      <c r="AQ21" s="66">
        <f>SUM(AQ22:AQ28)</f>
        <v>51</v>
      </c>
      <c r="AR21" s="67">
        <f>SUM(AR22:AR28)</f>
        <v>34</v>
      </c>
      <c r="AS21" s="68">
        <f t="shared" si="16"/>
        <v>150</v>
      </c>
      <c r="AT21" s="69">
        <f t="shared" si="17"/>
        <v>3.4722222222222223</v>
      </c>
      <c r="AU21" s="65">
        <f>SUM(AU22:AU28)</f>
        <v>55</v>
      </c>
      <c r="AV21" s="66">
        <f>SUM(AV22:AV28)</f>
        <v>33</v>
      </c>
      <c r="AW21" s="67">
        <f>SUM(AW22:AW28)</f>
        <v>22</v>
      </c>
      <c r="AX21" s="68">
        <f t="shared" si="18"/>
        <v>150</v>
      </c>
      <c r="AY21" s="69">
        <f t="shared" si="19"/>
        <v>3.620803159973667</v>
      </c>
      <c r="AZ21" s="65">
        <f>SUM(AZ22:AZ28)</f>
        <v>57</v>
      </c>
      <c r="BA21" s="66">
        <f>SUM(BA22:BA28)</f>
        <v>30</v>
      </c>
      <c r="BB21" s="67">
        <f>SUM(BB22:BB28)</f>
        <v>27</v>
      </c>
      <c r="BC21" s="68">
        <f t="shared" si="20"/>
        <v>111.11111111111111</v>
      </c>
      <c r="BD21" s="69">
        <f t="shared" si="21"/>
        <v>4.477611940298507</v>
      </c>
      <c r="BE21" s="65">
        <f>SUM(BE22:BE28)</f>
        <v>49</v>
      </c>
      <c r="BF21" s="66">
        <f>SUM(BF22:BF28)</f>
        <v>31</v>
      </c>
      <c r="BG21" s="67">
        <f>SUM(BG22:BG28)</f>
        <v>18</v>
      </c>
      <c r="BH21" s="68">
        <f t="shared" si="22"/>
        <v>172.22222222222223</v>
      </c>
      <c r="BI21" s="69">
        <f t="shared" si="23"/>
        <v>3.99673735725938</v>
      </c>
      <c r="BJ21" s="65">
        <f>SUM(BJ22:BJ28)</f>
        <v>56</v>
      </c>
      <c r="BK21" s="66">
        <f>SUM(BK22:BK28)</f>
        <v>34</v>
      </c>
      <c r="BL21" s="67">
        <f>SUM(BL22:BL28)</f>
        <v>22</v>
      </c>
      <c r="BM21" s="68">
        <f t="shared" si="24"/>
        <v>154.54545454545453</v>
      </c>
      <c r="BN21" s="69">
        <f t="shared" si="25"/>
        <v>5.755395683453238</v>
      </c>
      <c r="BO21" s="65">
        <f>SUM(BO22:BO28)</f>
        <v>22</v>
      </c>
      <c r="BP21" s="66">
        <f>SUM(BP22:BP28)</f>
        <v>12</v>
      </c>
      <c r="BQ21" s="67">
        <f>SUM(BQ22:BQ28)</f>
        <v>10</v>
      </c>
      <c r="BR21" s="68">
        <f t="shared" si="26"/>
        <v>120</v>
      </c>
      <c r="BS21" s="69">
        <f t="shared" si="27"/>
        <v>4.710920770877944</v>
      </c>
      <c r="BT21" s="65">
        <f>SUM(BT22:BT28)</f>
        <v>23</v>
      </c>
      <c r="BU21" s="66">
        <f>SUM(BU22:BU28)</f>
        <v>12</v>
      </c>
      <c r="BV21" s="67">
        <f>SUM(BV22:BV28)</f>
        <v>11</v>
      </c>
      <c r="BW21" s="68">
        <f t="shared" si="28"/>
        <v>109.09090909090908</v>
      </c>
      <c r="BX21" s="69">
        <f t="shared" si="29"/>
        <v>6.301369863013699</v>
      </c>
      <c r="BY21" s="65">
        <f>SUM(BY22:BY28)</f>
        <v>10</v>
      </c>
      <c r="BZ21" s="66">
        <f>SUM(BZ22:BZ28)</f>
        <v>5</v>
      </c>
      <c r="CA21" s="67">
        <f>SUM(CA22:CA28)</f>
        <v>5</v>
      </c>
      <c r="CB21" s="68">
        <f t="shared" si="30"/>
        <v>100</v>
      </c>
      <c r="CC21" s="69">
        <f t="shared" si="31"/>
        <v>4.11522633744856</v>
      </c>
      <c r="CD21" s="65">
        <f>SUM(CD22:CD28)</f>
        <v>6</v>
      </c>
      <c r="CE21" s="66">
        <f>SUM(CE22:CE28)</f>
        <v>1</v>
      </c>
      <c r="CF21" s="67">
        <f>SUM(CF22:CF28)</f>
        <v>5</v>
      </c>
      <c r="CG21" s="68">
        <f t="shared" si="32"/>
        <v>20</v>
      </c>
      <c r="CH21" s="69">
        <f t="shared" si="33"/>
        <v>2.857142857142857</v>
      </c>
      <c r="CI21" s="65">
        <f>SUM(CI22:CI28)</f>
        <v>10</v>
      </c>
      <c r="CJ21" s="66">
        <f>SUM(CJ22:CJ28)</f>
        <v>3</v>
      </c>
      <c r="CK21" s="67">
        <f>SUM(CK22:CK28)</f>
        <v>7</v>
      </c>
      <c r="CL21" s="68">
        <f t="shared" si="34"/>
        <v>42.857142857142854</v>
      </c>
      <c r="CM21" s="69">
        <f t="shared" si="35"/>
        <v>5.05050505050505</v>
      </c>
      <c r="CN21" s="65">
        <f>SUM(CN22:CN28)</f>
        <v>14</v>
      </c>
      <c r="CO21" s="66">
        <f>SUM(CO22:CO28)</f>
        <v>3</v>
      </c>
      <c r="CP21" s="67">
        <f>SUM(CP22:CP28)</f>
        <v>11</v>
      </c>
      <c r="CQ21" s="68">
        <f t="shared" si="36"/>
        <v>27.27272727272727</v>
      </c>
      <c r="CR21" s="69">
        <f t="shared" si="37"/>
        <v>10.218978102189782</v>
      </c>
      <c r="CS21" s="65">
        <f>SUM(CS22:CS28)</f>
        <v>5</v>
      </c>
      <c r="CT21" s="66">
        <f>SUM(CT22:CT28)</f>
        <v>0</v>
      </c>
      <c r="CU21" s="67">
        <f>SUM(CU22:CU28)</f>
        <v>5</v>
      </c>
      <c r="CV21" s="68">
        <f t="shared" si="38"/>
        <v>0</v>
      </c>
      <c r="CW21" s="70">
        <f t="shared" si="39"/>
        <v>7.042253521126761</v>
      </c>
    </row>
    <row r="22" spans="1:101" ht="13.5">
      <c r="A22" s="30" t="s">
        <v>68</v>
      </c>
      <c r="B22" s="83">
        <f aca="true" t="shared" si="41" ref="B22:B28">SUM(C22:D22)</f>
        <v>463</v>
      </c>
      <c r="C22" s="84">
        <f aca="true" t="shared" si="42" ref="C22:D28">H22+M22+R22+W22+AB22+AG22+AL22+AQ22+AV22+BA22+BF22+BK22+BP22+BU22+BZ22+CE22+CJ22+CO22+CT22</f>
        <v>231</v>
      </c>
      <c r="D22" s="85">
        <f t="shared" si="42"/>
        <v>232</v>
      </c>
      <c r="E22" s="86">
        <f t="shared" si="0"/>
        <v>99.56896551724138</v>
      </c>
      <c r="F22" s="87">
        <f t="shared" si="1"/>
        <v>1.4073803878655238</v>
      </c>
      <c r="G22" s="83">
        <v>38</v>
      </c>
      <c r="H22" s="84">
        <v>21</v>
      </c>
      <c r="I22" s="85">
        <v>17</v>
      </c>
      <c r="J22" s="86">
        <f t="shared" si="2"/>
        <v>123.52941176470588</v>
      </c>
      <c r="K22" s="87">
        <f t="shared" si="3"/>
        <v>1.5145476285372659</v>
      </c>
      <c r="L22" s="83">
        <v>15</v>
      </c>
      <c r="M22" s="84">
        <v>6</v>
      </c>
      <c r="N22" s="85">
        <v>9</v>
      </c>
      <c r="O22" s="86">
        <f t="shared" si="4"/>
        <v>66.66666666666666</v>
      </c>
      <c r="P22" s="87">
        <f t="shared" si="5"/>
        <v>1.056338028169014</v>
      </c>
      <c r="Q22" s="83">
        <v>13</v>
      </c>
      <c r="R22" s="84">
        <v>9</v>
      </c>
      <c r="S22" s="85">
        <v>4</v>
      </c>
      <c r="T22" s="86">
        <f t="shared" si="6"/>
        <v>225</v>
      </c>
      <c r="U22" s="87">
        <f t="shared" si="7"/>
        <v>1.7735334242837655</v>
      </c>
      <c r="V22" s="83">
        <v>26</v>
      </c>
      <c r="W22" s="84">
        <v>14</v>
      </c>
      <c r="X22" s="85">
        <v>12</v>
      </c>
      <c r="Y22" s="86">
        <f t="shared" si="8"/>
        <v>116.66666666666667</v>
      </c>
      <c r="Z22" s="87">
        <f t="shared" si="9"/>
        <v>1.3137948458817585</v>
      </c>
      <c r="AA22" s="83">
        <v>87</v>
      </c>
      <c r="AB22" s="84">
        <v>38</v>
      </c>
      <c r="AC22" s="85">
        <v>49</v>
      </c>
      <c r="AD22" s="86">
        <f t="shared" si="10"/>
        <v>77.55102040816327</v>
      </c>
      <c r="AE22" s="87">
        <f t="shared" si="11"/>
        <v>1.424361493123772</v>
      </c>
      <c r="AF22" s="83">
        <v>100</v>
      </c>
      <c r="AG22" s="84">
        <v>40</v>
      </c>
      <c r="AH22" s="85">
        <v>60</v>
      </c>
      <c r="AI22" s="86">
        <f t="shared" si="12"/>
        <v>66.66666666666666</v>
      </c>
      <c r="AJ22" s="87">
        <f t="shared" si="13"/>
        <v>1.5276504735716467</v>
      </c>
      <c r="AK22" s="83">
        <v>55</v>
      </c>
      <c r="AL22" s="84">
        <v>29</v>
      </c>
      <c r="AM22" s="85">
        <v>26</v>
      </c>
      <c r="AN22" s="86">
        <f t="shared" si="14"/>
        <v>111.53846153846155</v>
      </c>
      <c r="AO22" s="87">
        <f t="shared" si="15"/>
        <v>1.2298747763864044</v>
      </c>
      <c r="AP22" s="83">
        <v>31</v>
      </c>
      <c r="AQ22" s="84">
        <v>21</v>
      </c>
      <c r="AR22" s="85">
        <v>10</v>
      </c>
      <c r="AS22" s="86">
        <f t="shared" si="16"/>
        <v>210</v>
      </c>
      <c r="AT22" s="87">
        <f t="shared" si="17"/>
        <v>1.2663398692810457</v>
      </c>
      <c r="AU22" s="83">
        <v>18</v>
      </c>
      <c r="AV22" s="84">
        <v>13</v>
      </c>
      <c r="AW22" s="85">
        <v>5</v>
      </c>
      <c r="AX22" s="86">
        <f t="shared" si="18"/>
        <v>260</v>
      </c>
      <c r="AY22" s="87">
        <f t="shared" si="19"/>
        <v>1.184990125082291</v>
      </c>
      <c r="AZ22" s="83">
        <v>15</v>
      </c>
      <c r="BA22" s="84">
        <v>10</v>
      </c>
      <c r="BB22" s="85">
        <v>5</v>
      </c>
      <c r="BC22" s="86">
        <f t="shared" si="20"/>
        <v>200</v>
      </c>
      <c r="BD22" s="87">
        <f t="shared" si="21"/>
        <v>1.178318931657502</v>
      </c>
      <c r="BE22" s="83">
        <v>15</v>
      </c>
      <c r="BF22" s="84">
        <v>8</v>
      </c>
      <c r="BG22" s="85">
        <v>7</v>
      </c>
      <c r="BH22" s="86">
        <f t="shared" si="22"/>
        <v>114.28571428571428</v>
      </c>
      <c r="BI22" s="87">
        <f t="shared" si="23"/>
        <v>1.2234910277324633</v>
      </c>
      <c r="BJ22" s="83">
        <v>18</v>
      </c>
      <c r="BK22" s="84">
        <v>9</v>
      </c>
      <c r="BL22" s="85">
        <v>9</v>
      </c>
      <c r="BM22" s="86">
        <f t="shared" si="24"/>
        <v>100</v>
      </c>
      <c r="BN22" s="87">
        <f t="shared" si="25"/>
        <v>1.8499486125385407</v>
      </c>
      <c r="BO22" s="83">
        <v>6</v>
      </c>
      <c r="BP22" s="84">
        <v>1</v>
      </c>
      <c r="BQ22" s="85">
        <v>5</v>
      </c>
      <c r="BR22" s="86">
        <f t="shared" si="26"/>
        <v>20</v>
      </c>
      <c r="BS22" s="87">
        <f t="shared" si="27"/>
        <v>1.284796573875803</v>
      </c>
      <c r="BT22" s="83">
        <v>11</v>
      </c>
      <c r="BU22" s="84">
        <v>6</v>
      </c>
      <c r="BV22" s="85">
        <v>5</v>
      </c>
      <c r="BW22" s="86">
        <f t="shared" si="28"/>
        <v>120</v>
      </c>
      <c r="BX22" s="87">
        <f t="shared" si="29"/>
        <v>3.0136986301369864</v>
      </c>
      <c r="BY22" s="83">
        <v>3</v>
      </c>
      <c r="BZ22" s="84">
        <v>2</v>
      </c>
      <c r="CA22" s="85">
        <v>1</v>
      </c>
      <c r="CB22" s="86">
        <f t="shared" si="30"/>
        <v>200</v>
      </c>
      <c r="CC22" s="87">
        <f t="shared" si="31"/>
        <v>1.2345679012345678</v>
      </c>
      <c r="CD22" s="83">
        <v>3</v>
      </c>
      <c r="CE22" s="84">
        <v>1</v>
      </c>
      <c r="CF22" s="85">
        <v>2</v>
      </c>
      <c r="CG22" s="86">
        <f t="shared" si="32"/>
        <v>50</v>
      </c>
      <c r="CH22" s="87">
        <f t="shared" si="33"/>
        <v>1.4285714285714286</v>
      </c>
      <c r="CI22" s="83">
        <v>2</v>
      </c>
      <c r="CJ22" s="84">
        <v>1</v>
      </c>
      <c r="CK22" s="85">
        <v>1</v>
      </c>
      <c r="CL22" s="86">
        <f t="shared" si="34"/>
        <v>100</v>
      </c>
      <c r="CM22" s="87">
        <f t="shared" si="35"/>
        <v>1.0101010101010102</v>
      </c>
      <c r="CN22" s="83">
        <v>6</v>
      </c>
      <c r="CO22" s="84">
        <v>2</v>
      </c>
      <c r="CP22" s="85">
        <v>4</v>
      </c>
      <c r="CQ22" s="86">
        <f t="shared" si="36"/>
        <v>50</v>
      </c>
      <c r="CR22" s="87">
        <f t="shared" si="37"/>
        <v>4.37956204379562</v>
      </c>
      <c r="CS22" s="83">
        <f aca="true" t="shared" si="43" ref="CS22:CS28">SUM(CT22:CU22)</f>
        <v>1</v>
      </c>
      <c r="CT22" s="84"/>
      <c r="CU22" s="85">
        <v>1</v>
      </c>
      <c r="CV22" s="86">
        <f t="shared" si="38"/>
        <v>0</v>
      </c>
      <c r="CW22" s="88">
        <f t="shared" si="39"/>
        <v>1.4084507042253522</v>
      </c>
    </row>
    <row r="23" spans="1:101" ht="13.5">
      <c r="A23" s="30" t="s">
        <v>69</v>
      </c>
      <c r="B23" s="71">
        <f t="shared" si="41"/>
        <v>466</v>
      </c>
      <c r="C23" s="72">
        <f t="shared" si="42"/>
        <v>210</v>
      </c>
      <c r="D23" s="73">
        <f t="shared" si="42"/>
        <v>256</v>
      </c>
      <c r="E23" s="74">
        <f t="shared" si="0"/>
        <v>82.03125</v>
      </c>
      <c r="F23" s="75">
        <f t="shared" si="1"/>
        <v>1.4164994832512614</v>
      </c>
      <c r="G23" s="71">
        <v>40</v>
      </c>
      <c r="H23" s="72">
        <v>24</v>
      </c>
      <c r="I23" s="73">
        <v>16</v>
      </c>
      <c r="J23" s="74">
        <f t="shared" si="2"/>
        <v>150</v>
      </c>
      <c r="K23" s="75">
        <f t="shared" si="3"/>
        <v>1.5942606616181747</v>
      </c>
      <c r="L23" s="71">
        <v>20</v>
      </c>
      <c r="M23" s="72">
        <v>5</v>
      </c>
      <c r="N23" s="73">
        <v>15</v>
      </c>
      <c r="O23" s="74">
        <f t="shared" si="4"/>
        <v>33.33333333333333</v>
      </c>
      <c r="P23" s="75">
        <f t="shared" si="5"/>
        <v>1.4084507042253522</v>
      </c>
      <c r="Q23" s="71">
        <v>11</v>
      </c>
      <c r="R23" s="72">
        <v>7</v>
      </c>
      <c r="S23" s="73">
        <v>4</v>
      </c>
      <c r="T23" s="74">
        <f t="shared" si="6"/>
        <v>175</v>
      </c>
      <c r="U23" s="75">
        <f t="shared" si="7"/>
        <v>1.5006821282401093</v>
      </c>
      <c r="V23" s="71">
        <v>36</v>
      </c>
      <c r="W23" s="72">
        <v>17</v>
      </c>
      <c r="X23" s="73">
        <v>19</v>
      </c>
      <c r="Y23" s="74">
        <f t="shared" si="8"/>
        <v>89.47368421052632</v>
      </c>
      <c r="Z23" s="75">
        <f t="shared" si="9"/>
        <v>1.8191005558362812</v>
      </c>
      <c r="AA23" s="71">
        <v>83</v>
      </c>
      <c r="AB23" s="72">
        <v>34</v>
      </c>
      <c r="AC23" s="73">
        <v>49</v>
      </c>
      <c r="AD23" s="74">
        <f t="shared" si="10"/>
        <v>69.38775510204081</v>
      </c>
      <c r="AE23" s="75">
        <f t="shared" si="11"/>
        <v>1.3588736083824493</v>
      </c>
      <c r="AF23" s="71">
        <v>85</v>
      </c>
      <c r="AG23" s="72">
        <v>34</v>
      </c>
      <c r="AH23" s="73">
        <v>51</v>
      </c>
      <c r="AI23" s="74">
        <f t="shared" si="12"/>
        <v>66.66666666666666</v>
      </c>
      <c r="AJ23" s="75">
        <f t="shared" si="13"/>
        <v>1.2985029025358998</v>
      </c>
      <c r="AK23" s="71">
        <v>64</v>
      </c>
      <c r="AL23" s="72">
        <v>32</v>
      </c>
      <c r="AM23" s="73">
        <v>32</v>
      </c>
      <c r="AN23" s="74">
        <f t="shared" si="14"/>
        <v>100</v>
      </c>
      <c r="AO23" s="75">
        <f t="shared" si="15"/>
        <v>1.4311270125223614</v>
      </c>
      <c r="AP23" s="71">
        <v>32</v>
      </c>
      <c r="AQ23" s="72">
        <v>15</v>
      </c>
      <c r="AR23" s="73">
        <v>17</v>
      </c>
      <c r="AS23" s="74">
        <f t="shared" si="16"/>
        <v>88.23529411764706</v>
      </c>
      <c r="AT23" s="75">
        <f t="shared" si="17"/>
        <v>1.3071895424836601</v>
      </c>
      <c r="AU23" s="71">
        <v>13</v>
      </c>
      <c r="AV23" s="72">
        <v>7</v>
      </c>
      <c r="AW23" s="73">
        <v>6</v>
      </c>
      <c r="AX23" s="74">
        <f t="shared" si="18"/>
        <v>116.66666666666667</v>
      </c>
      <c r="AY23" s="75">
        <f t="shared" si="19"/>
        <v>0.8558262014483212</v>
      </c>
      <c r="AZ23" s="71">
        <v>21</v>
      </c>
      <c r="BA23" s="72">
        <v>10</v>
      </c>
      <c r="BB23" s="73">
        <v>11</v>
      </c>
      <c r="BC23" s="74">
        <f t="shared" si="20"/>
        <v>90.9090909090909</v>
      </c>
      <c r="BD23" s="75">
        <f t="shared" si="21"/>
        <v>1.6496465043205029</v>
      </c>
      <c r="BE23" s="71">
        <v>16</v>
      </c>
      <c r="BF23" s="72">
        <v>9</v>
      </c>
      <c r="BG23" s="73">
        <v>7</v>
      </c>
      <c r="BH23" s="74">
        <f t="shared" si="22"/>
        <v>128.57142857142858</v>
      </c>
      <c r="BI23" s="75">
        <f t="shared" si="23"/>
        <v>1.3050570962479608</v>
      </c>
      <c r="BJ23" s="71">
        <v>17</v>
      </c>
      <c r="BK23" s="72">
        <v>7</v>
      </c>
      <c r="BL23" s="73">
        <v>10</v>
      </c>
      <c r="BM23" s="74">
        <f t="shared" si="24"/>
        <v>70</v>
      </c>
      <c r="BN23" s="75">
        <f t="shared" si="25"/>
        <v>1.7471736896197325</v>
      </c>
      <c r="BO23" s="71">
        <v>6</v>
      </c>
      <c r="BP23" s="72">
        <v>3</v>
      </c>
      <c r="BQ23" s="73">
        <v>3</v>
      </c>
      <c r="BR23" s="74">
        <f t="shared" si="26"/>
        <v>100</v>
      </c>
      <c r="BS23" s="75">
        <f t="shared" si="27"/>
        <v>1.284796573875803</v>
      </c>
      <c r="BT23" s="71">
        <v>7</v>
      </c>
      <c r="BU23" s="72">
        <v>3</v>
      </c>
      <c r="BV23" s="73">
        <v>4</v>
      </c>
      <c r="BW23" s="74">
        <f t="shared" si="28"/>
        <v>75</v>
      </c>
      <c r="BX23" s="75">
        <f t="shared" si="29"/>
        <v>1.9178082191780823</v>
      </c>
      <c r="BY23" s="71">
        <v>3</v>
      </c>
      <c r="BZ23" s="72">
        <v>1</v>
      </c>
      <c r="CA23" s="73">
        <v>2</v>
      </c>
      <c r="CB23" s="74">
        <f t="shared" si="30"/>
        <v>50</v>
      </c>
      <c r="CC23" s="75">
        <f t="shared" si="31"/>
        <v>1.2345679012345678</v>
      </c>
      <c r="CD23" s="71">
        <v>1</v>
      </c>
      <c r="CE23" s="72">
        <v>0</v>
      </c>
      <c r="CF23" s="73">
        <v>1</v>
      </c>
      <c r="CG23" s="74">
        <f t="shared" si="32"/>
        <v>0</v>
      </c>
      <c r="CH23" s="75">
        <f t="shared" si="33"/>
        <v>0.4761904761904762</v>
      </c>
      <c r="CI23" s="71">
        <v>3</v>
      </c>
      <c r="CJ23" s="72">
        <v>1</v>
      </c>
      <c r="CK23" s="73">
        <v>2</v>
      </c>
      <c r="CL23" s="74">
        <f t="shared" si="34"/>
        <v>50</v>
      </c>
      <c r="CM23" s="75">
        <f t="shared" si="35"/>
        <v>1.5151515151515151</v>
      </c>
      <c r="CN23" s="71">
        <v>5</v>
      </c>
      <c r="CO23" s="72">
        <v>1</v>
      </c>
      <c r="CP23" s="73">
        <v>4</v>
      </c>
      <c r="CQ23" s="74">
        <f t="shared" si="36"/>
        <v>25</v>
      </c>
      <c r="CR23" s="75">
        <f t="shared" si="37"/>
        <v>3.64963503649635</v>
      </c>
      <c r="CS23" s="71">
        <f t="shared" si="43"/>
        <v>3</v>
      </c>
      <c r="CT23" s="72"/>
      <c r="CU23" s="73">
        <v>3</v>
      </c>
      <c r="CV23" s="74">
        <f t="shared" si="38"/>
        <v>0</v>
      </c>
      <c r="CW23" s="76">
        <f t="shared" si="39"/>
        <v>4.225352112676056</v>
      </c>
    </row>
    <row r="24" spans="1:101" ht="13.5">
      <c r="A24" s="30" t="s">
        <v>70</v>
      </c>
      <c r="B24" s="71">
        <f t="shared" si="41"/>
        <v>149</v>
      </c>
      <c r="C24" s="72">
        <f t="shared" si="42"/>
        <v>82</v>
      </c>
      <c r="D24" s="73">
        <f t="shared" si="42"/>
        <v>67</v>
      </c>
      <c r="E24" s="74">
        <f t="shared" si="0"/>
        <v>122.38805970149254</v>
      </c>
      <c r="F24" s="75">
        <f t="shared" si="1"/>
        <v>0.4529150708249742</v>
      </c>
      <c r="G24" s="71">
        <v>9</v>
      </c>
      <c r="H24" s="72">
        <v>4</v>
      </c>
      <c r="I24" s="73">
        <v>5</v>
      </c>
      <c r="J24" s="74">
        <f t="shared" si="2"/>
        <v>80</v>
      </c>
      <c r="K24" s="75">
        <f t="shared" si="3"/>
        <v>0.35870864886408926</v>
      </c>
      <c r="L24" s="71">
        <v>6</v>
      </c>
      <c r="M24" s="72">
        <v>1</v>
      </c>
      <c r="N24" s="73">
        <v>5</v>
      </c>
      <c r="O24" s="74">
        <f t="shared" si="4"/>
        <v>20</v>
      </c>
      <c r="P24" s="75">
        <f t="shared" si="5"/>
        <v>0.42253521126760557</v>
      </c>
      <c r="Q24" s="71">
        <v>4</v>
      </c>
      <c r="R24" s="72">
        <v>2</v>
      </c>
      <c r="S24" s="73">
        <v>2</v>
      </c>
      <c r="T24" s="74">
        <f t="shared" si="6"/>
        <v>100</v>
      </c>
      <c r="U24" s="75">
        <f t="shared" si="7"/>
        <v>0.5457025920873124</v>
      </c>
      <c r="V24" s="71">
        <v>14</v>
      </c>
      <c r="W24" s="72">
        <v>7</v>
      </c>
      <c r="X24" s="73">
        <v>7</v>
      </c>
      <c r="Y24" s="74">
        <f t="shared" si="8"/>
        <v>100</v>
      </c>
      <c r="Z24" s="75">
        <f t="shared" si="9"/>
        <v>0.7074279939363315</v>
      </c>
      <c r="AA24" s="71">
        <v>30</v>
      </c>
      <c r="AB24" s="72">
        <v>15</v>
      </c>
      <c r="AC24" s="73">
        <v>15</v>
      </c>
      <c r="AD24" s="74">
        <f t="shared" si="10"/>
        <v>100</v>
      </c>
      <c r="AE24" s="75">
        <f t="shared" si="11"/>
        <v>0.4911591355599214</v>
      </c>
      <c r="AF24" s="71">
        <v>25</v>
      </c>
      <c r="AG24" s="72">
        <v>17</v>
      </c>
      <c r="AH24" s="73">
        <v>8</v>
      </c>
      <c r="AI24" s="74">
        <f t="shared" si="12"/>
        <v>212.5</v>
      </c>
      <c r="AJ24" s="75">
        <f t="shared" si="13"/>
        <v>0.3819126183929117</v>
      </c>
      <c r="AK24" s="71">
        <v>14</v>
      </c>
      <c r="AL24" s="72">
        <v>6</v>
      </c>
      <c r="AM24" s="73">
        <v>8</v>
      </c>
      <c r="AN24" s="74">
        <f t="shared" si="14"/>
        <v>75</v>
      </c>
      <c r="AO24" s="75">
        <f t="shared" si="15"/>
        <v>0.31305903398926654</v>
      </c>
      <c r="AP24" s="71">
        <v>10</v>
      </c>
      <c r="AQ24" s="72">
        <v>5</v>
      </c>
      <c r="AR24" s="73">
        <v>5</v>
      </c>
      <c r="AS24" s="74">
        <f t="shared" si="16"/>
        <v>100</v>
      </c>
      <c r="AT24" s="75">
        <f t="shared" si="17"/>
        <v>0.40849673202614384</v>
      </c>
      <c r="AU24" s="71">
        <v>7</v>
      </c>
      <c r="AV24" s="72">
        <v>6</v>
      </c>
      <c r="AW24" s="73">
        <v>1</v>
      </c>
      <c r="AX24" s="74">
        <f t="shared" si="18"/>
        <v>600</v>
      </c>
      <c r="AY24" s="75">
        <f t="shared" si="19"/>
        <v>0.4608294930875576</v>
      </c>
      <c r="AZ24" s="71">
        <v>7</v>
      </c>
      <c r="BA24" s="72">
        <v>3</v>
      </c>
      <c r="BB24" s="73">
        <v>4</v>
      </c>
      <c r="BC24" s="74">
        <f t="shared" si="20"/>
        <v>75</v>
      </c>
      <c r="BD24" s="75">
        <f t="shared" si="21"/>
        <v>0.5498821681068342</v>
      </c>
      <c r="BE24" s="71">
        <v>8</v>
      </c>
      <c r="BF24" s="72">
        <v>5</v>
      </c>
      <c r="BG24" s="73">
        <v>3</v>
      </c>
      <c r="BH24" s="74">
        <f t="shared" si="22"/>
        <v>166.66666666666669</v>
      </c>
      <c r="BI24" s="75">
        <f t="shared" si="23"/>
        <v>0.6525285481239804</v>
      </c>
      <c r="BJ24" s="71">
        <v>4</v>
      </c>
      <c r="BK24" s="72">
        <v>4</v>
      </c>
      <c r="BL24" s="73">
        <v>0</v>
      </c>
      <c r="BM24" s="74" t="str">
        <f t="shared" si="24"/>
        <v>***</v>
      </c>
      <c r="BN24" s="75">
        <f t="shared" si="25"/>
        <v>0.41109969167523125</v>
      </c>
      <c r="BO24" s="71">
        <v>5</v>
      </c>
      <c r="BP24" s="72">
        <v>4</v>
      </c>
      <c r="BQ24" s="73">
        <v>1</v>
      </c>
      <c r="BR24" s="74">
        <f t="shared" si="26"/>
        <v>400</v>
      </c>
      <c r="BS24" s="75">
        <f t="shared" si="27"/>
        <v>1.070663811563169</v>
      </c>
      <c r="BT24" s="71">
        <v>3</v>
      </c>
      <c r="BU24" s="72">
        <v>3</v>
      </c>
      <c r="BV24" s="73">
        <v>0</v>
      </c>
      <c r="BW24" s="74" t="str">
        <f t="shared" si="28"/>
        <v>***</v>
      </c>
      <c r="BX24" s="75">
        <f t="shared" si="29"/>
        <v>0.821917808219178</v>
      </c>
      <c r="BY24" s="71"/>
      <c r="BZ24" s="72"/>
      <c r="CA24" s="73"/>
      <c r="CB24" s="74" t="str">
        <f t="shared" si="30"/>
        <v>***</v>
      </c>
      <c r="CC24" s="75">
        <f t="shared" si="31"/>
        <v>0</v>
      </c>
      <c r="CD24" s="71">
        <v>1</v>
      </c>
      <c r="CE24" s="72">
        <v>0</v>
      </c>
      <c r="CF24" s="73">
        <v>1</v>
      </c>
      <c r="CG24" s="74">
        <f t="shared" si="32"/>
        <v>0</v>
      </c>
      <c r="CH24" s="75">
        <f t="shared" si="33"/>
        <v>0.4761904761904762</v>
      </c>
      <c r="CI24" s="71">
        <v>2</v>
      </c>
      <c r="CJ24" s="72">
        <v>0</v>
      </c>
      <c r="CK24" s="73">
        <v>2</v>
      </c>
      <c r="CL24" s="74">
        <f t="shared" si="34"/>
        <v>0</v>
      </c>
      <c r="CM24" s="75">
        <f t="shared" si="35"/>
        <v>1.0101010101010102</v>
      </c>
      <c r="CN24" s="71"/>
      <c r="CO24" s="72"/>
      <c r="CP24" s="73"/>
      <c r="CQ24" s="74" t="str">
        <f t="shared" si="36"/>
        <v>***</v>
      </c>
      <c r="CR24" s="75">
        <f t="shared" si="37"/>
        <v>0</v>
      </c>
      <c r="CS24" s="71">
        <f t="shared" si="43"/>
        <v>0</v>
      </c>
      <c r="CT24" s="72"/>
      <c r="CU24" s="73"/>
      <c r="CV24" s="74" t="str">
        <f t="shared" si="38"/>
        <v>***</v>
      </c>
      <c r="CW24" s="76">
        <f t="shared" si="39"/>
        <v>0</v>
      </c>
    </row>
    <row r="25" spans="1:101" ht="13.5">
      <c r="A25" s="30" t="s">
        <v>71</v>
      </c>
      <c r="B25" s="71">
        <f t="shared" si="41"/>
        <v>86</v>
      </c>
      <c r="C25" s="72">
        <f t="shared" si="42"/>
        <v>38</v>
      </c>
      <c r="D25" s="73">
        <f t="shared" si="42"/>
        <v>48</v>
      </c>
      <c r="E25" s="74">
        <f t="shared" si="0"/>
        <v>79.16666666666666</v>
      </c>
      <c r="F25" s="75">
        <f t="shared" si="1"/>
        <v>0.2614140677244817</v>
      </c>
      <c r="G25" s="71">
        <v>4</v>
      </c>
      <c r="H25" s="72">
        <v>2</v>
      </c>
      <c r="I25" s="73">
        <v>2</v>
      </c>
      <c r="J25" s="74">
        <f t="shared" si="2"/>
        <v>100</v>
      </c>
      <c r="K25" s="75">
        <f t="shared" si="3"/>
        <v>0.15942606616181745</v>
      </c>
      <c r="L25" s="71">
        <v>2</v>
      </c>
      <c r="M25" s="72">
        <v>1</v>
      </c>
      <c r="N25" s="73">
        <v>1</v>
      </c>
      <c r="O25" s="74">
        <f t="shared" si="4"/>
        <v>100</v>
      </c>
      <c r="P25" s="75">
        <f t="shared" si="5"/>
        <v>0.14084507042253522</v>
      </c>
      <c r="Q25" s="71"/>
      <c r="R25" s="72"/>
      <c r="S25" s="73"/>
      <c r="T25" s="74" t="str">
        <f t="shared" si="6"/>
        <v>***</v>
      </c>
      <c r="U25" s="75">
        <f t="shared" si="7"/>
        <v>0</v>
      </c>
      <c r="V25" s="71">
        <v>5</v>
      </c>
      <c r="W25" s="72">
        <v>2</v>
      </c>
      <c r="X25" s="73">
        <v>3</v>
      </c>
      <c r="Y25" s="74">
        <f t="shared" si="8"/>
        <v>66.66666666666666</v>
      </c>
      <c r="Z25" s="75">
        <f t="shared" si="9"/>
        <v>0.25265285497726125</v>
      </c>
      <c r="AA25" s="71">
        <v>21</v>
      </c>
      <c r="AB25" s="72">
        <v>7</v>
      </c>
      <c r="AC25" s="73">
        <v>14</v>
      </c>
      <c r="AD25" s="74">
        <f t="shared" si="10"/>
        <v>50</v>
      </c>
      <c r="AE25" s="75">
        <f t="shared" si="11"/>
        <v>0.343811394891945</v>
      </c>
      <c r="AF25" s="71">
        <v>19</v>
      </c>
      <c r="AG25" s="72">
        <v>9</v>
      </c>
      <c r="AH25" s="73">
        <v>10</v>
      </c>
      <c r="AI25" s="74">
        <f t="shared" si="12"/>
        <v>90</v>
      </c>
      <c r="AJ25" s="75">
        <f t="shared" si="13"/>
        <v>0.2902535899786129</v>
      </c>
      <c r="AK25" s="71">
        <v>15</v>
      </c>
      <c r="AL25" s="72">
        <v>6</v>
      </c>
      <c r="AM25" s="73">
        <v>9</v>
      </c>
      <c r="AN25" s="74">
        <f t="shared" si="14"/>
        <v>66.66666666666666</v>
      </c>
      <c r="AO25" s="75">
        <f t="shared" si="15"/>
        <v>0.3354203935599284</v>
      </c>
      <c r="AP25" s="71">
        <v>4</v>
      </c>
      <c r="AQ25" s="72">
        <v>3</v>
      </c>
      <c r="AR25" s="73">
        <v>1</v>
      </c>
      <c r="AS25" s="74">
        <f t="shared" si="16"/>
        <v>300</v>
      </c>
      <c r="AT25" s="75">
        <f t="shared" si="17"/>
        <v>0.16339869281045752</v>
      </c>
      <c r="AU25" s="71">
        <v>3</v>
      </c>
      <c r="AV25" s="72">
        <v>1</v>
      </c>
      <c r="AW25" s="73">
        <v>2</v>
      </c>
      <c r="AX25" s="74">
        <f t="shared" si="18"/>
        <v>50</v>
      </c>
      <c r="AY25" s="75">
        <f t="shared" si="19"/>
        <v>0.19749835418038184</v>
      </c>
      <c r="AZ25" s="71"/>
      <c r="BA25" s="72"/>
      <c r="BB25" s="73"/>
      <c r="BC25" s="74" t="str">
        <f t="shared" si="20"/>
        <v>***</v>
      </c>
      <c r="BD25" s="75">
        <f t="shared" si="21"/>
        <v>0</v>
      </c>
      <c r="BE25" s="71">
        <v>2</v>
      </c>
      <c r="BF25" s="72">
        <v>2</v>
      </c>
      <c r="BG25" s="73">
        <v>0</v>
      </c>
      <c r="BH25" s="74" t="str">
        <f t="shared" si="22"/>
        <v>***</v>
      </c>
      <c r="BI25" s="75">
        <f t="shared" si="23"/>
        <v>0.1631321370309951</v>
      </c>
      <c r="BJ25" s="71">
        <v>4</v>
      </c>
      <c r="BK25" s="72">
        <v>3</v>
      </c>
      <c r="BL25" s="73">
        <v>1</v>
      </c>
      <c r="BM25" s="74">
        <f t="shared" si="24"/>
        <v>300</v>
      </c>
      <c r="BN25" s="75">
        <f t="shared" si="25"/>
        <v>0.41109969167523125</v>
      </c>
      <c r="BO25" s="71">
        <v>1</v>
      </c>
      <c r="BP25" s="72">
        <v>1</v>
      </c>
      <c r="BQ25" s="73">
        <v>0</v>
      </c>
      <c r="BR25" s="74" t="str">
        <f t="shared" si="26"/>
        <v>***</v>
      </c>
      <c r="BS25" s="75">
        <f t="shared" si="27"/>
        <v>0.21413276231263384</v>
      </c>
      <c r="BT25" s="71"/>
      <c r="BU25" s="72"/>
      <c r="BV25" s="73"/>
      <c r="BW25" s="74" t="str">
        <f t="shared" si="28"/>
        <v>***</v>
      </c>
      <c r="BX25" s="75">
        <f t="shared" si="29"/>
        <v>0</v>
      </c>
      <c r="BY25" s="71">
        <v>2</v>
      </c>
      <c r="BZ25" s="72">
        <v>0</v>
      </c>
      <c r="CA25" s="73">
        <v>2</v>
      </c>
      <c r="CB25" s="74">
        <f t="shared" si="30"/>
        <v>0</v>
      </c>
      <c r="CC25" s="75">
        <f t="shared" si="31"/>
        <v>0.823045267489712</v>
      </c>
      <c r="CD25" s="71">
        <v>1</v>
      </c>
      <c r="CE25" s="72">
        <v>0</v>
      </c>
      <c r="CF25" s="73">
        <v>1</v>
      </c>
      <c r="CG25" s="74">
        <f t="shared" si="32"/>
        <v>0</v>
      </c>
      <c r="CH25" s="75">
        <f t="shared" si="33"/>
        <v>0.4761904761904762</v>
      </c>
      <c r="CI25" s="71">
        <v>2</v>
      </c>
      <c r="CJ25" s="72">
        <v>1</v>
      </c>
      <c r="CK25" s="73">
        <v>1</v>
      </c>
      <c r="CL25" s="74">
        <f t="shared" si="34"/>
        <v>100</v>
      </c>
      <c r="CM25" s="75">
        <f t="shared" si="35"/>
        <v>1.0101010101010102</v>
      </c>
      <c r="CN25" s="71">
        <v>1</v>
      </c>
      <c r="CO25" s="72">
        <v>0</v>
      </c>
      <c r="CP25" s="73">
        <v>1</v>
      </c>
      <c r="CQ25" s="74">
        <f t="shared" si="36"/>
        <v>0</v>
      </c>
      <c r="CR25" s="75">
        <f t="shared" si="37"/>
        <v>0.7299270072992701</v>
      </c>
      <c r="CS25" s="71">
        <f t="shared" si="43"/>
        <v>0</v>
      </c>
      <c r="CT25" s="72"/>
      <c r="CU25" s="73"/>
      <c r="CV25" s="74" t="str">
        <f t="shared" si="38"/>
        <v>***</v>
      </c>
      <c r="CW25" s="76">
        <f t="shared" si="39"/>
        <v>0</v>
      </c>
    </row>
    <row r="26" spans="1:101" ht="13.5">
      <c r="A26" s="30" t="s">
        <v>72</v>
      </c>
      <c r="B26" s="71">
        <f t="shared" si="41"/>
        <v>79</v>
      </c>
      <c r="C26" s="72">
        <f t="shared" si="42"/>
        <v>43</v>
      </c>
      <c r="D26" s="73">
        <f t="shared" si="42"/>
        <v>36</v>
      </c>
      <c r="E26" s="74">
        <f t="shared" si="0"/>
        <v>119.44444444444444</v>
      </c>
      <c r="F26" s="75">
        <f t="shared" si="1"/>
        <v>0.2401361784910937</v>
      </c>
      <c r="G26" s="71">
        <v>6</v>
      </c>
      <c r="H26" s="72">
        <v>4</v>
      </c>
      <c r="I26" s="73">
        <v>2</v>
      </c>
      <c r="J26" s="74">
        <f t="shared" si="2"/>
        <v>200</v>
      </c>
      <c r="K26" s="75">
        <f t="shared" si="3"/>
        <v>0.23913909924272617</v>
      </c>
      <c r="L26" s="71">
        <v>4</v>
      </c>
      <c r="M26" s="72">
        <v>2</v>
      </c>
      <c r="N26" s="73">
        <v>2</v>
      </c>
      <c r="O26" s="74">
        <f t="shared" si="4"/>
        <v>100</v>
      </c>
      <c r="P26" s="75">
        <f t="shared" si="5"/>
        <v>0.28169014084507044</v>
      </c>
      <c r="Q26" s="71">
        <v>2</v>
      </c>
      <c r="R26" s="72">
        <v>2</v>
      </c>
      <c r="S26" s="73">
        <v>0</v>
      </c>
      <c r="T26" s="74" t="str">
        <f t="shared" si="6"/>
        <v>***</v>
      </c>
      <c r="U26" s="75">
        <f t="shared" si="7"/>
        <v>0.2728512960436562</v>
      </c>
      <c r="V26" s="71">
        <v>3</v>
      </c>
      <c r="W26" s="72">
        <v>3</v>
      </c>
      <c r="X26" s="73">
        <v>0</v>
      </c>
      <c r="Y26" s="74" t="str">
        <f t="shared" si="8"/>
        <v>***</v>
      </c>
      <c r="Z26" s="75">
        <f t="shared" si="9"/>
        <v>0.15159171298635674</v>
      </c>
      <c r="AA26" s="71">
        <v>10</v>
      </c>
      <c r="AB26" s="72">
        <v>4</v>
      </c>
      <c r="AC26" s="73">
        <v>6</v>
      </c>
      <c r="AD26" s="74">
        <f t="shared" si="10"/>
        <v>66.66666666666666</v>
      </c>
      <c r="AE26" s="75">
        <f t="shared" si="11"/>
        <v>0.16371971185330714</v>
      </c>
      <c r="AF26" s="71">
        <v>14</v>
      </c>
      <c r="AG26" s="72">
        <v>3</v>
      </c>
      <c r="AH26" s="73">
        <v>11</v>
      </c>
      <c r="AI26" s="74">
        <f t="shared" si="12"/>
        <v>27.27272727272727</v>
      </c>
      <c r="AJ26" s="75">
        <f t="shared" si="13"/>
        <v>0.21387106630003055</v>
      </c>
      <c r="AK26" s="71">
        <v>10</v>
      </c>
      <c r="AL26" s="72">
        <v>3</v>
      </c>
      <c r="AM26" s="73">
        <v>7</v>
      </c>
      <c r="AN26" s="74">
        <f t="shared" si="14"/>
        <v>42.857142857142854</v>
      </c>
      <c r="AO26" s="75">
        <f t="shared" si="15"/>
        <v>0.22361359570661896</v>
      </c>
      <c r="AP26" s="71">
        <v>6</v>
      </c>
      <c r="AQ26" s="72">
        <v>6</v>
      </c>
      <c r="AR26" s="73">
        <v>0</v>
      </c>
      <c r="AS26" s="74" t="str">
        <f t="shared" si="16"/>
        <v>***</v>
      </c>
      <c r="AT26" s="75">
        <f t="shared" si="17"/>
        <v>0.24509803921568626</v>
      </c>
      <c r="AU26" s="71">
        <v>7</v>
      </c>
      <c r="AV26" s="72">
        <v>5</v>
      </c>
      <c r="AW26" s="73">
        <v>2</v>
      </c>
      <c r="AX26" s="74">
        <f t="shared" si="18"/>
        <v>250</v>
      </c>
      <c r="AY26" s="75">
        <f t="shared" si="19"/>
        <v>0.4608294930875576</v>
      </c>
      <c r="AZ26" s="71">
        <v>5</v>
      </c>
      <c r="BA26" s="72">
        <v>1</v>
      </c>
      <c r="BB26" s="73">
        <v>4</v>
      </c>
      <c r="BC26" s="74">
        <f t="shared" si="20"/>
        <v>25</v>
      </c>
      <c r="BD26" s="75">
        <f t="shared" si="21"/>
        <v>0.3927729772191673</v>
      </c>
      <c r="BE26" s="71">
        <v>5</v>
      </c>
      <c r="BF26" s="72">
        <v>5</v>
      </c>
      <c r="BG26" s="73">
        <v>0</v>
      </c>
      <c r="BH26" s="74" t="str">
        <f t="shared" si="22"/>
        <v>***</v>
      </c>
      <c r="BI26" s="75">
        <f t="shared" si="23"/>
        <v>0.40783034257748774</v>
      </c>
      <c r="BJ26" s="71">
        <v>4</v>
      </c>
      <c r="BK26" s="72">
        <v>4</v>
      </c>
      <c r="BL26" s="73">
        <v>0</v>
      </c>
      <c r="BM26" s="74" t="str">
        <f t="shared" si="24"/>
        <v>***</v>
      </c>
      <c r="BN26" s="75">
        <f t="shared" si="25"/>
        <v>0.41109969167523125</v>
      </c>
      <c r="BO26" s="71"/>
      <c r="BP26" s="72"/>
      <c r="BQ26" s="73"/>
      <c r="BR26" s="74" t="str">
        <f t="shared" si="26"/>
        <v>***</v>
      </c>
      <c r="BS26" s="75">
        <f t="shared" si="27"/>
        <v>0</v>
      </c>
      <c r="BT26" s="71">
        <v>1</v>
      </c>
      <c r="BU26" s="72">
        <v>0</v>
      </c>
      <c r="BV26" s="73">
        <v>1</v>
      </c>
      <c r="BW26" s="74">
        <f t="shared" si="28"/>
        <v>0</v>
      </c>
      <c r="BX26" s="75">
        <f t="shared" si="29"/>
        <v>0.273972602739726</v>
      </c>
      <c r="BY26" s="71">
        <v>1</v>
      </c>
      <c r="BZ26" s="72">
        <v>1</v>
      </c>
      <c r="CA26" s="73">
        <v>0</v>
      </c>
      <c r="CB26" s="74" t="str">
        <f t="shared" si="30"/>
        <v>***</v>
      </c>
      <c r="CC26" s="75">
        <f t="shared" si="31"/>
        <v>0.411522633744856</v>
      </c>
      <c r="CD26" s="71"/>
      <c r="CE26" s="72"/>
      <c r="CF26" s="73"/>
      <c r="CG26" s="74" t="str">
        <f t="shared" si="32"/>
        <v>***</v>
      </c>
      <c r="CH26" s="75">
        <f t="shared" si="33"/>
        <v>0</v>
      </c>
      <c r="CI26" s="71"/>
      <c r="CJ26" s="72"/>
      <c r="CK26" s="73"/>
      <c r="CL26" s="74" t="str">
        <f t="shared" si="34"/>
        <v>***</v>
      </c>
      <c r="CM26" s="75">
        <f t="shared" si="35"/>
        <v>0</v>
      </c>
      <c r="CN26" s="71"/>
      <c r="CO26" s="72"/>
      <c r="CP26" s="73"/>
      <c r="CQ26" s="74" t="str">
        <f t="shared" si="36"/>
        <v>***</v>
      </c>
      <c r="CR26" s="75">
        <f t="shared" si="37"/>
        <v>0</v>
      </c>
      <c r="CS26" s="71">
        <f t="shared" si="43"/>
        <v>1</v>
      </c>
      <c r="CT26" s="72"/>
      <c r="CU26" s="73">
        <v>1</v>
      </c>
      <c r="CV26" s="74">
        <f t="shared" si="38"/>
        <v>0</v>
      </c>
      <c r="CW26" s="76">
        <f t="shared" si="39"/>
        <v>1.4084507042253522</v>
      </c>
    </row>
    <row r="27" spans="1:101" ht="13.5">
      <c r="A27" s="30" t="s">
        <v>73</v>
      </c>
      <c r="B27" s="71">
        <f t="shared" si="41"/>
        <v>29</v>
      </c>
      <c r="C27" s="72">
        <f t="shared" si="42"/>
        <v>14</v>
      </c>
      <c r="D27" s="73">
        <f t="shared" si="42"/>
        <v>15</v>
      </c>
      <c r="E27" s="74">
        <f t="shared" si="0"/>
        <v>93.33333333333333</v>
      </c>
      <c r="F27" s="75">
        <f t="shared" si="1"/>
        <v>0.08815125539546477</v>
      </c>
      <c r="G27" s="71">
        <v>1</v>
      </c>
      <c r="H27" s="72">
        <v>1</v>
      </c>
      <c r="I27" s="73">
        <v>0</v>
      </c>
      <c r="J27" s="74" t="str">
        <f t="shared" si="2"/>
        <v>***</v>
      </c>
      <c r="K27" s="75">
        <f t="shared" si="3"/>
        <v>0.03985651654045436</v>
      </c>
      <c r="L27" s="71">
        <v>1</v>
      </c>
      <c r="M27" s="72">
        <v>0</v>
      </c>
      <c r="N27" s="73">
        <v>1</v>
      </c>
      <c r="O27" s="74">
        <f t="shared" si="4"/>
        <v>0</v>
      </c>
      <c r="P27" s="75">
        <f t="shared" si="5"/>
        <v>0.07042253521126761</v>
      </c>
      <c r="Q27" s="71">
        <v>1</v>
      </c>
      <c r="R27" s="72">
        <v>0</v>
      </c>
      <c r="S27" s="73">
        <v>1</v>
      </c>
      <c r="T27" s="74">
        <f t="shared" si="6"/>
        <v>0</v>
      </c>
      <c r="U27" s="75">
        <f t="shared" si="7"/>
        <v>0.1364256480218281</v>
      </c>
      <c r="V27" s="71">
        <v>3</v>
      </c>
      <c r="W27" s="72">
        <v>1</v>
      </c>
      <c r="X27" s="73">
        <v>2</v>
      </c>
      <c r="Y27" s="74">
        <f t="shared" si="8"/>
        <v>50</v>
      </c>
      <c r="Z27" s="75">
        <f t="shared" si="9"/>
        <v>0.15159171298635674</v>
      </c>
      <c r="AA27" s="71">
        <v>5</v>
      </c>
      <c r="AB27" s="72">
        <v>3</v>
      </c>
      <c r="AC27" s="73">
        <v>2</v>
      </c>
      <c r="AD27" s="74">
        <f t="shared" si="10"/>
        <v>150</v>
      </c>
      <c r="AE27" s="75">
        <f t="shared" si="11"/>
        <v>0.08185985592665357</v>
      </c>
      <c r="AF27" s="71">
        <v>2</v>
      </c>
      <c r="AG27" s="72">
        <v>0</v>
      </c>
      <c r="AH27" s="73">
        <v>2</v>
      </c>
      <c r="AI27" s="74">
        <f t="shared" si="12"/>
        <v>0</v>
      </c>
      <c r="AJ27" s="75">
        <f t="shared" si="13"/>
        <v>0.030553009471432937</v>
      </c>
      <c r="AK27" s="71">
        <v>5</v>
      </c>
      <c r="AL27" s="72">
        <v>3</v>
      </c>
      <c r="AM27" s="73">
        <v>2</v>
      </c>
      <c r="AN27" s="74">
        <f t="shared" si="14"/>
        <v>150</v>
      </c>
      <c r="AO27" s="75">
        <f t="shared" si="15"/>
        <v>0.11180679785330948</v>
      </c>
      <c r="AP27" s="71">
        <v>1</v>
      </c>
      <c r="AQ27" s="72">
        <v>0</v>
      </c>
      <c r="AR27" s="73">
        <v>1</v>
      </c>
      <c r="AS27" s="74">
        <f t="shared" si="16"/>
        <v>0</v>
      </c>
      <c r="AT27" s="75">
        <f t="shared" si="17"/>
        <v>0.04084967320261438</v>
      </c>
      <c r="AU27" s="71">
        <v>2</v>
      </c>
      <c r="AV27" s="72">
        <v>0</v>
      </c>
      <c r="AW27" s="73">
        <v>2</v>
      </c>
      <c r="AX27" s="74">
        <f t="shared" si="18"/>
        <v>0</v>
      </c>
      <c r="AY27" s="75">
        <f t="shared" si="19"/>
        <v>0.13166556945358787</v>
      </c>
      <c r="AZ27" s="71">
        <v>2</v>
      </c>
      <c r="BA27" s="72">
        <v>1</v>
      </c>
      <c r="BB27" s="73">
        <v>1</v>
      </c>
      <c r="BC27" s="74">
        <f t="shared" si="20"/>
        <v>100</v>
      </c>
      <c r="BD27" s="75">
        <f t="shared" si="21"/>
        <v>0.15710919088766695</v>
      </c>
      <c r="BE27" s="71">
        <v>1</v>
      </c>
      <c r="BF27" s="72">
        <v>1</v>
      </c>
      <c r="BG27" s="73">
        <v>0</v>
      </c>
      <c r="BH27" s="74" t="str">
        <f t="shared" si="22"/>
        <v>***</v>
      </c>
      <c r="BI27" s="75">
        <f t="shared" si="23"/>
        <v>0.08156606851549755</v>
      </c>
      <c r="BJ27" s="71">
        <v>2</v>
      </c>
      <c r="BK27" s="72">
        <v>2</v>
      </c>
      <c r="BL27" s="73">
        <v>0</v>
      </c>
      <c r="BM27" s="74" t="str">
        <f t="shared" si="24"/>
        <v>***</v>
      </c>
      <c r="BN27" s="75">
        <f t="shared" si="25"/>
        <v>0.20554984583761562</v>
      </c>
      <c r="BO27" s="71">
        <v>1</v>
      </c>
      <c r="BP27" s="72">
        <v>1</v>
      </c>
      <c r="BQ27" s="73">
        <v>0</v>
      </c>
      <c r="BR27" s="74" t="str">
        <f t="shared" si="26"/>
        <v>***</v>
      </c>
      <c r="BS27" s="75">
        <f t="shared" si="27"/>
        <v>0.21413276231263384</v>
      </c>
      <c r="BT27" s="71">
        <v>1</v>
      </c>
      <c r="BU27" s="72">
        <v>0</v>
      </c>
      <c r="BV27" s="73">
        <v>1</v>
      </c>
      <c r="BW27" s="74">
        <f t="shared" si="28"/>
        <v>0</v>
      </c>
      <c r="BX27" s="75">
        <f t="shared" si="29"/>
        <v>0.273972602739726</v>
      </c>
      <c r="BY27" s="71">
        <v>1</v>
      </c>
      <c r="BZ27" s="72">
        <v>1</v>
      </c>
      <c r="CA27" s="73">
        <v>0</v>
      </c>
      <c r="CB27" s="74" t="str">
        <f t="shared" si="30"/>
        <v>***</v>
      </c>
      <c r="CC27" s="75">
        <f t="shared" si="31"/>
        <v>0.411522633744856</v>
      </c>
      <c r="CD27" s="71"/>
      <c r="CE27" s="72"/>
      <c r="CF27" s="73"/>
      <c r="CG27" s="74" t="str">
        <f t="shared" si="32"/>
        <v>***</v>
      </c>
      <c r="CH27" s="75">
        <f t="shared" si="33"/>
        <v>0</v>
      </c>
      <c r="CI27" s="71"/>
      <c r="CJ27" s="72"/>
      <c r="CK27" s="73"/>
      <c r="CL27" s="74" t="str">
        <f t="shared" si="34"/>
        <v>***</v>
      </c>
      <c r="CM27" s="75">
        <f t="shared" si="35"/>
        <v>0</v>
      </c>
      <c r="CN27" s="71"/>
      <c r="CO27" s="72"/>
      <c r="CP27" s="73"/>
      <c r="CQ27" s="74" t="str">
        <f t="shared" si="36"/>
        <v>***</v>
      </c>
      <c r="CR27" s="75">
        <f t="shared" si="37"/>
        <v>0</v>
      </c>
      <c r="CS27" s="71">
        <f t="shared" si="43"/>
        <v>0</v>
      </c>
      <c r="CT27" s="72"/>
      <c r="CU27" s="73"/>
      <c r="CV27" s="74" t="str">
        <f t="shared" si="38"/>
        <v>***</v>
      </c>
      <c r="CW27" s="76">
        <f t="shared" si="39"/>
        <v>0</v>
      </c>
    </row>
    <row r="28" spans="1:101" ht="13.5">
      <c r="A28" s="31" t="s">
        <v>74</v>
      </c>
      <c r="B28" s="77">
        <f t="shared" si="41"/>
        <v>70</v>
      </c>
      <c r="C28" s="78">
        <f t="shared" si="42"/>
        <v>33</v>
      </c>
      <c r="D28" s="79">
        <f t="shared" si="42"/>
        <v>37</v>
      </c>
      <c r="E28" s="80">
        <f t="shared" si="0"/>
        <v>89.1891891891892</v>
      </c>
      <c r="F28" s="81">
        <f t="shared" si="1"/>
        <v>0.2127788923338805</v>
      </c>
      <c r="G28" s="77">
        <v>4</v>
      </c>
      <c r="H28" s="78">
        <v>2</v>
      </c>
      <c r="I28" s="79">
        <v>2</v>
      </c>
      <c r="J28" s="80">
        <f t="shared" si="2"/>
        <v>100</v>
      </c>
      <c r="K28" s="81">
        <f t="shared" si="3"/>
        <v>0.15942606616181745</v>
      </c>
      <c r="L28" s="77">
        <v>1</v>
      </c>
      <c r="M28" s="78">
        <v>1</v>
      </c>
      <c r="N28" s="79">
        <v>0</v>
      </c>
      <c r="O28" s="80" t="str">
        <f t="shared" si="4"/>
        <v>***</v>
      </c>
      <c r="P28" s="81">
        <f t="shared" si="5"/>
        <v>0.07042253521126761</v>
      </c>
      <c r="Q28" s="77">
        <v>3</v>
      </c>
      <c r="R28" s="78">
        <v>1</v>
      </c>
      <c r="S28" s="79">
        <v>2</v>
      </c>
      <c r="T28" s="80">
        <f t="shared" si="6"/>
        <v>50</v>
      </c>
      <c r="U28" s="81">
        <f t="shared" si="7"/>
        <v>0.4092769440654843</v>
      </c>
      <c r="V28" s="77">
        <v>6</v>
      </c>
      <c r="W28" s="78">
        <v>3</v>
      </c>
      <c r="X28" s="79">
        <v>3</v>
      </c>
      <c r="Y28" s="80">
        <f t="shared" si="8"/>
        <v>100</v>
      </c>
      <c r="Z28" s="81">
        <f t="shared" si="9"/>
        <v>0.30318342597271347</v>
      </c>
      <c r="AA28" s="77">
        <v>8</v>
      </c>
      <c r="AB28" s="78">
        <v>3</v>
      </c>
      <c r="AC28" s="79">
        <v>5</v>
      </c>
      <c r="AD28" s="80">
        <f t="shared" si="10"/>
        <v>60</v>
      </c>
      <c r="AE28" s="81">
        <f t="shared" si="11"/>
        <v>0.13097576948264572</v>
      </c>
      <c r="AF28" s="77">
        <v>13</v>
      </c>
      <c r="AG28" s="78">
        <v>5</v>
      </c>
      <c r="AH28" s="79">
        <v>8</v>
      </c>
      <c r="AI28" s="80">
        <f t="shared" si="12"/>
        <v>62.5</v>
      </c>
      <c r="AJ28" s="81">
        <f t="shared" si="13"/>
        <v>0.1985945615643141</v>
      </c>
      <c r="AK28" s="77">
        <v>7</v>
      </c>
      <c r="AL28" s="78">
        <v>3</v>
      </c>
      <c r="AM28" s="79">
        <v>4</v>
      </c>
      <c r="AN28" s="80">
        <f t="shared" si="14"/>
        <v>75</v>
      </c>
      <c r="AO28" s="81">
        <f t="shared" si="15"/>
        <v>0.15652951699463327</v>
      </c>
      <c r="AP28" s="77">
        <v>1</v>
      </c>
      <c r="AQ28" s="78">
        <v>1</v>
      </c>
      <c r="AR28" s="79">
        <v>0</v>
      </c>
      <c r="AS28" s="80" t="str">
        <f t="shared" si="16"/>
        <v>***</v>
      </c>
      <c r="AT28" s="81">
        <f t="shared" si="17"/>
        <v>0.04084967320261438</v>
      </c>
      <c r="AU28" s="77">
        <v>5</v>
      </c>
      <c r="AV28" s="78">
        <v>1</v>
      </c>
      <c r="AW28" s="79">
        <v>4</v>
      </c>
      <c r="AX28" s="80">
        <f t="shared" si="18"/>
        <v>25</v>
      </c>
      <c r="AY28" s="81">
        <f t="shared" si="19"/>
        <v>0.32916392363396973</v>
      </c>
      <c r="AZ28" s="77">
        <v>7</v>
      </c>
      <c r="BA28" s="78">
        <v>5</v>
      </c>
      <c r="BB28" s="79">
        <v>2</v>
      </c>
      <c r="BC28" s="80">
        <f t="shared" si="20"/>
        <v>250</v>
      </c>
      <c r="BD28" s="81">
        <f t="shared" si="21"/>
        <v>0.5498821681068342</v>
      </c>
      <c r="BE28" s="77">
        <v>2</v>
      </c>
      <c r="BF28" s="78">
        <v>1</v>
      </c>
      <c r="BG28" s="79">
        <v>1</v>
      </c>
      <c r="BH28" s="80">
        <f t="shared" si="22"/>
        <v>100</v>
      </c>
      <c r="BI28" s="81">
        <f t="shared" si="23"/>
        <v>0.1631321370309951</v>
      </c>
      <c r="BJ28" s="77">
        <v>7</v>
      </c>
      <c r="BK28" s="78">
        <v>5</v>
      </c>
      <c r="BL28" s="79">
        <v>2</v>
      </c>
      <c r="BM28" s="80">
        <f t="shared" si="24"/>
        <v>250</v>
      </c>
      <c r="BN28" s="81">
        <f t="shared" si="25"/>
        <v>0.7194244604316548</v>
      </c>
      <c r="BO28" s="77">
        <v>3</v>
      </c>
      <c r="BP28" s="78">
        <v>2</v>
      </c>
      <c r="BQ28" s="79">
        <v>1</v>
      </c>
      <c r="BR28" s="80">
        <f t="shared" si="26"/>
        <v>200</v>
      </c>
      <c r="BS28" s="81">
        <f t="shared" si="27"/>
        <v>0.6423982869379015</v>
      </c>
      <c r="BT28" s="77"/>
      <c r="BU28" s="78"/>
      <c r="BV28" s="79"/>
      <c r="BW28" s="80" t="str">
        <f t="shared" si="28"/>
        <v>***</v>
      </c>
      <c r="BX28" s="81">
        <f t="shared" si="29"/>
        <v>0</v>
      </c>
      <c r="BY28" s="77"/>
      <c r="BZ28" s="78"/>
      <c r="CA28" s="79"/>
      <c r="CB28" s="80" t="str">
        <f t="shared" si="30"/>
        <v>***</v>
      </c>
      <c r="CC28" s="81">
        <f t="shared" si="31"/>
        <v>0</v>
      </c>
      <c r="CD28" s="77"/>
      <c r="CE28" s="78"/>
      <c r="CF28" s="79"/>
      <c r="CG28" s="80" t="str">
        <f t="shared" si="32"/>
        <v>***</v>
      </c>
      <c r="CH28" s="81">
        <f t="shared" si="33"/>
        <v>0</v>
      </c>
      <c r="CI28" s="77">
        <v>1</v>
      </c>
      <c r="CJ28" s="78">
        <v>0</v>
      </c>
      <c r="CK28" s="79">
        <v>1</v>
      </c>
      <c r="CL28" s="80">
        <f t="shared" si="34"/>
        <v>0</v>
      </c>
      <c r="CM28" s="81">
        <f t="shared" si="35"/>
        <v>0.5050505050505051</v>
      </c>
      <c r="CN28" s="77">
        <v>2</v>
      </c>
      <c r="CO28" s="78">
        <v>0</v>
      </c>
      <c r="CP28" s="79">
        <v>2</v>
      </c>
      <c r="CQ28" s="80">
        <f t="shared" si="36"/>
        <v>0</v>
      </c>
      <c r="CR28" s="81">
        <f t="shared" si="37"/>
        <v>1.4598540145985401</v>
      </c>
      <c r="CS28" s="77">
        <f t="shared" si="43"/>
        <v>0</v>
      </c>
      <c r="CT28" s="78"/>
      <c r="CU28" s="79"/>
      <c r="CV28" s="80" t="str">
        <f t="shared" si="38"/>
        <v>***</v>
      </c>
      <c r="CW28" s="82">
        <f t="shared" si="39"/>
        <v>0</v>
      </c>
    </row>
    <row r="29" spans="1:101" ht="13.5">
      <c r="A29" s="25" t="s">
        <v>75</v>
      </c>
      <c r="B29" s="65">
        <f>SUM(B30:B35)</f>
        <v>1085</v>
      </c>
      <c r="C29" s="66">
        <f>SUM(C30:C35)</f>
        <v>469</v>
      </c>
      <c r="D29" s="67">
        <f>SUM(D30:D35)</f>
        <v>616</v>
      </c>
      <c r="E29" s="68">
        <f t="shared" si="0"/>
        <v>76.13636363636364</v>
      </c>
      <c r="F29" s="69">
        <f t="shared" si="1"/>
        <v>3.2980728311751473</v>
      </c>
      <c r="G29" s="65">
        <f>SUM(G30:G35)</f>
        <v>65</v>
      </c>
      <c r="H29" s="66">
        <f>SUM(H30:H35)</f>
        <v>29</v>
      </c>
      <c r="I29" s="67">
        <f>SUM(I30:I35)</f>
        <v>36</v>
      </c>
      <c r="J29" s="68">
        <f t="shared" si="2"/>
        <v>80.55555555555556</v>
      </c>
      <c r="K29" s="69">
        <f t="shared" si="3"/>
        <v>2.5906735751295336</v>
      </c>
      <c r="L29" s="65">
        <f>SUM(L30:L35)</f>
        <v>35</v>
      </c>
      <c r="M29" s="66">
        <f>SUM(M30:M35)</f>
        <v>11</v>
      </c>
      <c r="N29" s="67">
        <f>SUM(N30:N35)</f>
        <v>24</v>
      </c>
      <c r="O29" s="68">
        <f t="shared" si="4"/>
        <v>45.83333333333333</v>
      </c>
      <c r="P29" s="69">
        <f t="shared" si="5"/>
        <v>2.464788732394366</v>
      </c>
      <c r="Q29" s="65">
        <f>SUM(Q30:Q35)</f>
        <v>20</v>
      </c>
      <c r="R29" s="66">
        <f>SUM(R30:R35)</f>
        <v>6</v>
      </c>
      <c r="S29" s="67">
        <f>SUM(S30:S35)</f>
        <v>14</v>
      </c>
      <c r="T29" s="68">
        <f t="shared" si="6"/>
        <v>42.857142857142854</v>
      </c>
      <c r="U29" s="69">
        <f t="shared" si="7"/>
        <v>2.728512960436562</v>
      </c>
      <c r="V29" s="65">
        <f>SUM(V30:V35)</f>
        <v>83</v>
      </c>
      <c r="W29" s="66">
        <f>SUM(W30:W35)</f>
        <v>46</v>
      </c>
      <c r="X29" s="67">
        <f>SUM(X30:X35)</f>
        <v>37</v>
      </c>
      <c r="Y29" s="68">
        <f t="shared" si="8"/>
        <v>124.32432432432432</v>
      </c>
      <c r="Z29" s="69">
        <f t="shared" si="9"/>
        <v>4.194037392622536</v>
      </c>
      <c r="AA29" s="65">
        <f>SUM(AA30:AA35)</f>
        <v>276</v>
      </c>
      <c r="AB29" s="66">
        <f>SUM(AB30:AB35)</f>
        <v>105</v>
      </c>
      <c r="AC29" s="67">
        <f>SUM(AC30:AC35)</f>
        <v>171</v>
      </c>
      <c r="AD29" s="68">
        <f t="shared" si="10"/>
        <v>61.40350877192983</v>
      </c>
      <c r="AE29" s="69">
        <f t="shared" si="11"/>
        <v>4.518664047151278</v>
      </c>
      <c r="AF29" s="65">
        <f>SUM(AF30:AF35)</f>
        <v>186</v>
      </c>
      <c r="AG29" s="66">
        <f>SUM(AG30:AG35)</f>
        <v>69</v>
      </c>
      <c r="AH29" s="67">
        <f>SUM(AH30:AH35)</f>
        <v>117</v>
      </c>
      <c r="AI29" s="68">
        <f t="shared" si="12"/>
        <v>58.97435897435898</v>
      </c>
      <c r="AJ29" s="69">
        <f t="shared" si="13"/>
        <v>2.841429880843263</v>
      </c>
      <c r="AK29" s="65">
        <f>SUM(AK30:AK35)</f>
        <v>122</v>
      </c>
      <c r="AL29" s="66">
        <f>SUM(AL30:AL35)</f>
        <v>51</v>
      </c>
      <c r="AM29" s="67">
        <f>SUM(AM30:AM35)</f>
        <v>71</v>
      </c>
      <c r="AN29" s="68">
        <f t="shared" si="14"/>
        <v>71.83098591549296</v>
      </c>
      <c r="AO29" s="69">
        <f t="shared" si="15"/>
        <v>2.7280858676207513</v>
      </c>
      <c r="AP29" s="65">
        <f>SUM(AP30:AP35)</f>
        <v>66</v>
      </c>
      <c r="AQ29" s="66">
        <f>SUM(AQ30:AQ35)</f>
        <v>33</v>
      </c>
      <c r="AR29" s="67">
        <f>SUM(AR30:AR35)</f>
        <v>33</v>
      </c>
      <c r="AS29" s="68">
        <f t="shared" si="16"/>
        <v>100</v>
      </c>
      <c r="AT29" s="69">
        <f t="shared" si="17"/>
        <v>2.696078431372549</v>
      </c>
      <c r="AU29" s="65">
        <f>SUM(AU30:AU35)</f>
        <v>40</v>
      </c>
      <c r="AV29" s="66">
        <f>SUM(AV30:AV35)</f>
        <v>18</v>
      </c>
      <c r="AW29" s="67">
        <f>SUM(AW30:AW35)</f>
        <v>22</v>
      </c>
      <c r="AX29" s="68">
        <f t="shared" si="18"/>
        <v>81.81818181818183</v>
      </c>
      <c r="AY29" s="69">
        <f t="shared" si="19"/>
        <v>2.633311389071758</v>
      </c>
      <c r="AZ29" s="65">
        <f>SUM(AZ30:AZ35)</f>
        <v>30</v>
      </c>
      <c r="BA29" s="66">
        <f>SUM(BA30:BA35)</f>
        <v>20</v>
      </c>
      <c r="BB29" s="67">
        <f>SUM(BB30:BB35)</f>
        <v>10</v>
      </c>
      <c r="BC29" s="68">
        <f t="shared" si="20"/>
        <v>200</v>
      </c>
      <c r="BD29" s="69">
        <f t="shared" si="21"/>
        <v>2.356637863315004</v>
      </c>
      <c r="BE29" s="65">
        <f>SUM(BE30:BE35)</f>
        <v>44</v>
      </c>
      <c r="BF29" s="66">
        <f>SUM(BF30:BF35)</f>
        <v>25</v>
      </c>
      <c r="BG29" s="67">
        <f>SUM(BG30:BG35)</f>
        <v>19</v>
      </c>
      <c r="BH29" s="68">
        <f t="shared" si="22"/>
        <v>131.57894736842107</v>
      </c>
      <c r="BI29" s="69">
        <f t="shared" si="23"/>
        <v>3.588907014681892</v>
      </c>
      <c r="BJ29" s="65">
        <f>SUM(BJ30:BJ35)</f>
        <v>38</v>
      </c>
      <c r="BK29" s="66">
        <f>SUM(BK30:BK35)</f>
        <v>26</v>
      </c>
      <c r="BL29" s="67">
        <f>SUM(BL30:BL35)</f>
        <v>12</v>
      </c>
      <c r="BM29" s="68">
        <f t="shared" si="24"/>
        <v>216.66666666666666</v>
      </c>
      <c r="BN29" s="69">
        <f t="shared" si="25"/>
        <v>3.905447070914697</v>
      </c>
      <c r="BO29" s="65">
        <f>SUM(BO30:BO35)</f>
        <v>11</v>
      </c>
      <c r="BP29" s="66">
        <f>SUM(BP30:BP35)</f>
        <v>3</v>
      </c>
      <c r="BQ29" s="67">
        <f>SUM(BQ30:BQ35)</f>
        <v>8</v>
      </c>
      <c r="BR29" s="68">
        <f t="shared" si="26"/>
        <v>37.5</v>
      </c>
      <c r="BS29" s="69">
        <f t="shared" si="27"/>
        <v>2.355460385438972</v>
      </c>
      <c r="BT29" s="65">
        <f>SUM(BT30:BT35)</f>
        <v>14</v>
      </c>
      <c r="BU29" s="66">
        <f>SUM(BU30:BU35)</f>
        <v>8</v>
      </c>
      <c r="BV29" s="67">
        <f>SUM(BV30:BV35)</f>
        <v>6</v>
      </c>
      <c r="BW29" s="68">
        <f t="shared" si="28"/>
        <v>133.33333333333331</v>
      </c>
      <c r="BX29" s="69">
        <f t="shared" si="29"/>
        <v>3.8356164383561646</v>
      </c>
      <c r="BY29" s="65">
        <f>SUM(BY30:BY35)</f>
        <v>10</v>
      </c>
      <c r="BZ29" s="66">
        <f>SUM(BZ30:BZ35)</f>
        <v>5</v>
      </c>
      <c r="CA29" s="67">
        <f>SUM(CA30:CA35)</f>
        <v>5</v>
      </c>
      <c r="CB29" s="68">
        <f t="shared" si="30"/>
        <v>100</v>
      </c>
      <c r="CC29" s="69">
        <f t="shared" si="31"/>
        <v>4.11522633744856</v>
      </c>
      <c r="CD29" s="65">
        <f>SUM(CD30:CD35)</f>
        <v>12</v>
      </c>
      <c r="CE29" s="66">
        <f>SUM(CE30:CE35)</f>
        <v>5</v>
      </c>
      <c r="CF29" s="67">
        <f>SUM(CF30:CF35)</f>
        <v>7</v>
      </c>
      <c r="CG29" s="68">
        <f t="shared" si="32"/>
        <v>71.42857142857143</v>
      </c>
      <c r="CH29" s="69">
        <f t="shared" si="33"/>
        <v>5.714285714285714</v>
      </c>
      <c r="CI29" s="65">
        <f>SUM(CI30:CI35)</f>
        <v>19</v>
      </c>
      <c r="CJ29" s="66">
        <f>SUM(CJ30:CJ35)</f>
        <v>3</v>
      </c>
      <c r="CK29" s="67">
        <f>SUM(CK30:CK35)</f>
        <v>16</v>
      </c>
      <c r="CL29" s="68">
        <f t="shared" si="34"/>
        <v>18.75</v>
      </c>
      <c r="CM29" s="69">
        <f t="shared" si="35"/>
        <v>9.595959595959595</v>
      </c>
      <c r="CN29" s="65">
        <f>SUM(CN30:CN35)</f>
        <v>8</v>
      </c>
      <c r="CO29" s="66">
        <f>SUM(CO30:CO35)</f>
        <v>2</v>
      </c>
      <c r="CP29" s="67">
        <f>SUM(CP30:CP35)</f>
        <v>6</v>
      </c>
      <c r="CQ29" s="68">
        <f t="shared" si="36"/>
        <v>33.33333333333333</v>
      </c>
      <c r="CR29" s="69">
        <f t="shared" si="37"/>
        <v>5.839416058394161</v>
      </c>
      <c r="CS29" s="65">
        <f>SUM(CS30:CS35)</f>
        <v>6</v>
      </c>
      <c r="CT29" s="66">
        <f>SUM(CT30:CT35)</f>
        <v>4</v>
      </c>
      <c r="CU29" s="67">
        <f>SUM(CU30:CU35)</f>
        <v>2</v>
      </c>
      <c r="CV29" s="68">
        <f t="shared" si="38"/>
        <v>200</v>
      </c>
      <c r="CW29" s="70">
        <f t="shared" si="39"/>
        <v>8.450704225352112</v>
      </c>
    </row>
    <row r="30" spans="1:101" ht="13.5">
      <c r="A30" s="16" t="s">
        <v>76</v>
      </c>
      <c r="B30" s="71">
        <f aca="true" t="shared" si="44" ref="B30:B35">SUM(C30:D30)</f>
        <v>143</v>
      </c>
      <c r="C30" s="72">
        <f aca="true" t="shared" si="45" ref="C30:D35">H30+M30+R30+W30+AB30+AG30+AL30+AQ30+AV30+BA30+BF30+BK30+BP30+BU30+BZ30+CE30+CJ30+CO30+CT30</f>
        <v>58</v>
      </c>
      <c r="D30" s="73">
        <f t="shared" si="45"/>
        <v>85</v>
      </c>
      <c r="E30" s="74">
        <f t="shared" si="0"/>
        <v>68.23529411764706</v>
      </c>
      <c r="F30" s="75">
        <f t="shared" si="1"/>
        <v>0.43467688005349875</v>
      </c>
      <c r="G30" s="71">
        <v>10</v>
      </c>
      <c r="H30" s="72">
        <v>6</v>
      </c>
      <c r="I30" s="73">
        <v>4</v>
      </c>
      <c r="J30" s="74">
        <f t="shared" si="2"/>
        <v>150</v>
      </c>
      <c r="K30" s="75">
        <f t="shared" si="3"/>
        <v>0.3985651654045437</v>
      </c>
      <c r="L30" s="71">
        <v>6</v>
      </c>
      <c r="M30" s="72">
        <v>2</v>
      </c>
      <c r="N30" s="73">
        <v>4</v>
      </c>
      <c r="O30" s="74">
        <f t="shared" si="4"/>
        <v>50</v>
      </c>
      <c r="P30" s="75">
        <f t="shared" si="5"/>
        <v>0.42253521126760557</v>
      </c>
      <c r="Q30" s="71">
        <v>7</v>
      </c>
      <c r="R30" s="72">
        <v>2</v>
      </c>
      <c r="S30" s="73">
        <v>5</v>
      </c>
      <c r="T30" s="74">
        <f t="shared" si="6"/>
        <v>40</v>
      </c>
      <c r="U30" s="75">
        <f t="shared" si="7"/>
        <v>0.9549795361527967</v>
      </c>
      <c r="V30" s="71">
        <v>10</v>
      </c>
      <c r="W30" s="72">
        <v>6</v>
      </c>
      <c r="X30" s="73">
        <v>4</v>
      </c>
      <c r="Y30" s="74">
        <f t="shared" si="8"/>
        <v>150</v>
      </c>
      <c r="Z30" s="75">
        <f t="shared" si="9"/>
        <v>0.5053057099545225</v>
      </c>
      <c r="AA30" s="71">
        <v>28</v>
      </c>
      <c r="AB30" s="72">
        <v>11</v>
      </c>
      <c r="AC30" s="73">
        <v>17</v>
      </c>
      <c r="AD30" s="74">
        <f t="shared" si="10"/>
        <v>64.70588235294117</v>
      </c>
      <c r="AE30" s="75">
        <f t="shared" si="11"/>
        <v>0.45841519318926005</v>
      </c>
      <c r="AF30" s="71">
        <v>20</v>
      </c>
      <c r="AG30" s="72">
        <v>6</v>
      </c>
      <c r="AH30" s="73">
        <v>14</v>
      </c>
      <c r="AI30" s="74">
        <f t="shared" si="12"/>
        <v>42.857142857142854</v>
      </c>
      <c r="AJ30" s="75">
        <f t="shared" si="13"/>
        <v>0.30553009471432935</v>
      </c>
      <c r="AK30" s="71">
        <v>12</v>
      </c>
      <c r="AL30" s="72">
        <v>4</v>
      </c>
      <c r="AM30" s="73">
        <v>8</v>
      </c>
      <c r="AN30" s="74">
        <f t="shared" si="14"/>
        <v>50</v>
      </c>
      <c r="AO30" s="75">
        <f t="shared" si="15"/>
        <v>0.26833631484794274</v>
      </c>
      <c r="AP30" s="71">
        <v>9</v>
      </c>
      <c r="AQ30" s="72">
        <v>1</v>
      </c>
      <c r="AR30" s="73">
        <v>8</v>
      </c>
      <c r="AS30" s="74">
        <f t="shared" si="16"/>
        <v>12.5</v>
      </c>
      <c r="AT30" s="75">
        <f t="shared" si="17"/>
        <v>0.3676470588235294</v>
      </c>
      <c r="AU30" s="71">
        <v>7</v>
      </c>
      <c r="AV30" s="72">
        <v>4</v>
      </c>
      <c r="AW30" s="73">
        <v>3</v>
      </c>
      <c r="AX30" s="74">
        <f t="shared" si="18"/>
        <v>133.33333333333331</v>
      </c>
      <c r="AY30" s="75">
        <f t="shared" si="19"/>
        <v>0.4608294930875576</v>
      </c>
      <c r="AZ30" s="71">
        <v>1</v>
      </c>
      <c r="BA30" s="72">
        <v>0</v>
      </c>
      <c r="BB30" s="73">
        <v>1</v>
      </c>
      <c r="BC30" s="74">
        <f t="shared" si="20"/>
        <v>0</v>
      </c>
      <c r="BD30" s="75">
        <f t="shared" si="21"/>
        <v>0.07855459544383347</v>
      </c>
      <c r="BE30" s="71">
        <v>12</v>
      </c>
      <c r="BF30" s="72">
        <v>7</v>
      </c>
      <c r="BG30" s="73">
        <v>5</v>
      </c>
      <c r="BH30" s="74">
        <f t="shared" si="22"/>
        <v>140</v>
      </c>
      <c r="BI30" s="75">
        <f t="shared" si="23"/>
        <v>0.9787928221859705</v>
      </c>
      <c r="BJ30" s="71">
        <v>7</v>
      </c>
      <c r="BK30" s="72">
        <v>3</v>
      </c>
      <c r="BL30" s="73">
        <v>4</v>
      </c>
      <c r="BM30" s="74">
        <f t="shared" si="24"/>
        <v>75</v>
      </c>
      <c r="BN30" s="75">
        <f t="shared" si="25"/>
        <v>0.7194244604316548</v>
      </c>
      <c r="BO30" s="71">
        <v>2</v>
      </c>
      <c r="BP30" s="72">
        <v>1</v>
      </c>
      <c r="BQ30" s="73">
        <v>1</v>
      </c>
      <c r="BR30" s="74">
        <f t="shared" si="26"/>
        <v>100</v>
      </c>
      <c r="BS30" s="75">
        <f t="shared" si="27"/>
        <v>0.4282655246252677</v>
      </c>
      <c r="BT30" s="71">
        <v>1</v>
      </c>
      <c r="BU30" s="72">
        <v>1</v>
      </c>
      <c r="BV30" s="73">
        <v>0</v>
      </c>
      <c r="BW30" s="74" t="str">
        <f t="shared" si="28"/>
        <v>***</v>
      </c>
      <c r="BX30" s="75">
        <f t="shared" si="29"/>
        <v>0.273972602739726</v>
      </c>
      <c r="BY30" s="71">
        <v>1</v>
      </c>
      <c r="BZ30" s="72">
        <v>0</v>
      </c>
      <c r="CA30" s="73">
        <v>1</v>
      </c>
      <c r="CB30" s="74">
        <f t="shared" si="30"/>
        <v>0</v>
      </c>
      <c r="CC30" s="75">
        <f t="shared" si="31"/>
        <v>0.411522633744856</v>
      </c>
      <c r="CD30" s="71">
        <v>4</v>
      </c>
      <c r="CE30" s="72">
        <v>2</v>
      </c>
      <c r="CF30" s="73">
        <v>2</v>
      </c>
      <c r="CG30" s="74">
        <f t="shared" si="32"/>
        <v>100</v>
      </c>
      <c r="CH30" s="75">
        <f t="shared" si="33"/>
        <v>1.9047619047619049</v>
      </c>
      <c r="CI30" s="71">
        <v>4</v>
      </c>
      <c r="CJ30" s="72">
        <v>0</v>
      </c>
      <c r="CK30" s="73">
        <v>4</v>
      </c>
      <c r="CL30" s="74">
        <f t="shared" si="34"/>
        <v>0</v>
      </c>
      <c r="CM30" s="75">
        <f t="shared" si="35"/>
        <v>2.0202020202020203</v>
      </c>
      <c r="CN30" s="71">
        <v>1</v>
      </c>
      <c r="CO30" s="72">
        <v>1</v>
      </c>
      <c r="CP30" s="73">
        <v>0</v>
      </c>
      <c r="CQ30" s="74" t="str">
        <f t="shared" si="36"/>
        <v>***</v>
      </c>
      <c r="CR30" s="75">
        <f t="shared" si="37"/>
        <v>0.7299270072992701</v>
      </c>
      <c r="CS30" s="71">
        <f aca="true" t="shared" si="46" ref="CS30:CS35">SUM(CT30:CU30)</f>
        <v>1</v>
      </c>
      <c r="CT30" s="72">
        <v>1</v>
      </c>
      <c r="CU30" s="73"/>
      <c r="CV30" s="74" t="str">
        <f t="shared" si="38"/>
        <v>***</v>
      </c>
      <c r="CW30" s="76">
        <f t="shared" si="39"/>
        <v>1.4084507042253522</v>
      </c>
    </row>
    <row r="31" spans="1:101" ht="13.5">
      <c r="A31" s="16" t="s">
        <v>77</v>
      </c>
      <c r="B31" s="71">
        <f t="shared" si="44"/>
        <v>231</v>
      </c>
      <c r="C31" s="72">
        <f t="shared" si="45"/>
        <v>114</v>
      </c>
      <c r="D31" s="73">
        <f t="shared" si="45"/>
        <v>117</v>
      </c>
      <c r="E31" s="74">
        <f t="shared" si="0"/>
        <v>97.43589743589743</v>
      </c>
      <c r="F31" s="75">
        <f t="shared" si="1"/>
        <v>0.7021703447018056</v>
      </c>
      <c r="G31" s="71">
        <v>20</v>
      </c>
      <c r="H31" s="72">
        <v>7</v>
      </c>
      <c r="I31" s="73">
        <v>13</v>
      </c>
      <c r="J31" s="74">
        <f t="shared" si="2"/>
        <v>53.84615384615385</v>
      </c>
      <c r="K31" s="75">
        <f t="shared" si="3"/>
        <v>0.7971303308090874</v>
      </c>
      <c r="L31" s="71">
        <v>7</v>
      </c>
      <c r="M31" s="72">
        <v>2</v>
      </c>
      <c r="N31" s="73">
        <v>5</v>
      </c>
      <c r="O31" s="74">
        <f t="shared" si="4"/>
        <v>40</v>
      </c>
      <c r="P31" s="75">
        <f t="shared" si="5"/>
        <v>0.49295774647887325</v>
      </c>
      <c r="Q31" s="71">
        <v>3</v>
      </c>
      <c r="R31" s="72">
        <v>1</v>
      </c>
      <c r="S31" s="73">
        <v>2</v>
      </c>
      <c r="T31" s="74">
        <f t="shared" si="6"/>
        <v>50</v>
      </c>
      <c r="U31" s="75">
        <f t="shared" si="7"/>
        <v>0.4092769440654843</v>
      </c>
      <c r="V31" s="71">
        <v>7</v>
      </c>
      <c r="W31" s="72">
        <v>7</v>
      </c>
      <c r="X31" s="73">
        <v>0</v>
      </c>
      <c r="Y31" s="74" t="str">
        <f t="shared" si="8"/>
        <v>***</v>
      </c>
      <c r="Z31" s="75">
        <f t="shared" si="9"/>
        <v>0.35371399696816574</v>
      </c>
      <c r="AA31" s="71">
        <v>50</v>
      </c>
      <c r="AB31" s="72">
        <v>22</v>
      </c>
      <c r="AC31" s="73">
        <v>28</v>
      </c>
      <c r="AD31" s="74">
        <f t="shared" si="10"/>
        <v>78.57142857142857</v>
      </c>
      <c r="AE31" s="75">
        <f t="shared" si="11"/>
        <v>0.8185985592665358</v>
      </c>
      <c r="AF31" s="71">
        <v>36</v>
      </c>
      <c r="AG31" s="72">
        <v>18</v>
      </c>
      <c r="AH31" s="73">
        <v>18</v>
      </c>
      <c r="AI31" s="74">
        <f t="shared" si="12"/>
        <v>100</v>
      </c>
      <c r="AJ31" s="75">
        <f t="shared" si="13"/>
        <v>0.5499541704857929</v>
      </c>
      <c r="AK31" s="71">
        <v>39</v>
      </c>
      <c r="AL31" s="72">
        <v>18</v>
      </c>
      <c r="AM31" s="73">
        <v>21</v>
      </c>
      <c r="AN31" s="74">
        <f t="shared" si="14"/>
        <v>85.71428571428571</v>
      </c>
      <c r="AO31" s="75">
        <f t="shared" si="15"/>
        <v>0.872093023255814</v>
      </c>
      <c r="AP31" s="71">
        <v>15</v>
      </c>
      <c r="AQ31" s="72">
        <v>9</v>
      </c>
      <c r="AR31" s="73">
        <v>6</v>
      </c>
      <c r="AS31" s="74">
        <f t="shared" si="16"/>
        <v>150</v>
      </c>
      <c r="AT31" s="75">
        <f t="shared" si="17"/>
        <v>0.6127450980392157</v>
      </c>
      <c r="AU31" s="71">
        <v>8</v>
      </c>
      <c r="AV31" s="72">
        <v>4</v>
      </c>
      <c r="AW31" s="73">
        <v>4</v>
      </c>
      <c r="AX31" s="74">
        <f t="shared" si="18"/>
        <v>100</v>
      </c>
      <c r="AY31" s="75">
        <f t="shared" si="19"/>
        <v>0.5266622778143515</v>
      </c>
      <c r="AZ31" s="71">
        <v>10</v>
      </c>
      <c r="BA31" s="72">
        <v>6</v>
      </c>
      <c r="BB31" s="73">
        <v>4</v>
      </c>
      <c r="BC31" s="74">
        <f t="shared" si="20"/>
        <v>150</v>
      </c>
      <c r="BD31" s="75">
        <f t="shared" si="21"/>
        <v>0.7855459544383346</v>
      </c>
      <c r="BE31" s="71">
        <v>13</v>
      </c>
      <c r="BF31" s="72">
        <v>8</v>
      </c>
      <c r="BG31" s="73">
        <v>5</v>
      </c>
      <c r="BH31" s="74">
        <f t="shared" si="22"/>
        <v>160</v>
      </c>
      <c r="BI31" s="75">
        <f t="shared" si="23"/>
        <v>1.0603588907014683</v>
      </c>
      <c r="BJ31" s="71">
        <v>10</v>
      </c>
      <c r="BK31" s="72">
        <v>8</v>
      </c>
      <c r="BL31" s="73">
        <v>2</v>
      </c>
      <c r="BM31" s="74">
        <f t="shared" si="24"/>
        <v>400</v>
      </c>
      <c r="BN31" s="75">
        <f t="shared" si="25"/>
        <v>1.027749229188078</v>
      </c>
      <c r="BO31" s="71"/>
      <c r="BP31" s="72"/>
      <c r="BQ31" s="73"/>
      <c r="BR31" s="74" t="str">
        <f t="shared" si="26"/>
        <v>***</v>
      </c>
      <c r="BS31" s="75">
        <f t="shared" si="27"/>
        <v>0</v>
      </c>
      <c r="BT31" s="71">
        <v>1</v>
      </c>
      <c r="BU31" s="72">
        <v>0</v>
      </c>
      <c r="BV31" s="73">
        <v>1</v>
      </c>
      <c r="BW31" s="74">
        <f t="shared" si="28"/>
        <v>0</v>
      </c>
      <c r="BX31" s="75">
        <f t="shared" si="29"/>
        <v>0.273972602739726</v>
      </c>
      <c r="BY31" s="71">
        <v>3</v>
      </c>
      <c r="BZ31" s="72">
        <v>1</v>
      </c>
      <c r="CA31" s="73">
        <v>2</v>
      </c>
      <c r="CB31" s="74">
        <f t="shared" si="30"/>
        <v>50</v>
      </c>
      <c r="CC31" s="75">
        <f t="shared" si="31"/>
        <v>1.2345679012345678</v>
      </c>
      <c r="CD31" s="71">
        <v>1</v>
      </c>
      <c r="CE31" s="72">
        <v>0</v>
      </c>
      <c r="CF31" s="73">
        <v>1</v>
      </c>
      <c r="CG31" s="74">
        <f t="shared" si="32"/>
        <v>0</v>
      </c>
      <c r="CH31" s="75">
        <f t="shared" si="33"/>
        <v>0.4761904761904762</v>
      </c>
      <c r="CI31" s="71">
        <v>5</v>
      </c>
      <c r="CJ31" s="72">
        <v>2</v>
      </c>
      <c r="CK31" s="73">
        <v>3</v>
      </c>
      <c r="CL31" s="74">
        <f t="shared" si="34"/>
        <v>66.66666666666666</v>
      </c>
      <c r="CM31" s="75">
        <f t="shared" si="35"/>
        <v>2.525252525252525</v>
      </c>
      <c r="CN31" s="71">
        <v>1</v>
      </c>
      <c r="CO31" s="72">
        <v>0</v>
      </c>
      <c r="CP31" s="73">
        <v>1</v>
      </c>
      <c r="CQ31" s="74">
        <f t="shared" si="36"/>
        <v>0</v>
      </c>
      <c r="CR31" s="75">
        <f t="shared" si="37"/>
        <v>0.7299270072992701</v>
      </c>
      <c r="CS31" s="71">
        <f t="shared" si="46"/>
        <v>2</v>
      </c>
      <c r="CT31" s="72">
        <v>1</v>
      </c>
      <c r="CU31" s="73">
        <v>1</v>
      </c>
      <c r="CV31" s="74">
        <f t="shared" si="38"/>
        <v>100</v>
      </c>
      <c r="CW31" s="76">
        <f t="shared" si="39"/>
        <v>2.8169014084507045</v>
      </c>
    </row>
    <row r="32" spans="1:101" ht="13.5">
      <c r="A32" s="16" t="s">
        <v>78</v>
      </c>
      <c r="B32" s="71">
        <f t="shared" si="44"/>
        <v>197</v>
      </c>
      <c r="C32" s="72">
        <f t="shared" si="45"/>
        <v>87</v>
      </c>
      <c r="D32" s="73">
        <f t="shared" si="45"/>
        <v>110</v>
      </c>
      <c r="E32" s="74">
        <f t="shared" si="0"/>
        <v>79.0909090909091</v>
      </c>
      <c r="F32" s="75">
        <f t="shared" si="1"/>
        <v>0.5988205969967779</v>
      </c>
      <c r="G32" s="71">
        <v>14</v>
      </c>
      <c r="H32" s="72">
        <v>5</v>
      </c>
      <c r="I32" s="73">
        <v>9</v>
      </c>
      <c r="J32" s="74">
        <f t="shared" si="2"/>
        <v>55.55555555555556</v>
      </c>
      <c r="K32" s="75">
        <f t="shared" si="3"/>
        <v>0.5579912315663611</v>
      </c>
      <c r="L32" s="71">
        <v>7</v>
      </c>
      <c r="M32" s="72">
        <v>3</v>
      </c>
      <c r="N32" s="73">
        <v>4</v>
      </c>
      <c r="O32" s="74">
        <f t="shared" si="4"/>
        <v>75</v>
      </c>
      <c r="P32" s="75">
        <f t="shared" si="5"/>
        <v>0.49295774647887325</v>
      </c>
      <c r="Q32" s="71">
        <v>1</v>
      </c>
      <c r="R32" s="72">
        <v>0</v>
      </c>
      <c r="S32" s="73">
        <v>1</v>
      </c>
      <c r="T32" s="74">
        <f t="shared" si="6"/>
        <v>0</v>
      </c>
      <c r="U32" s="75">
        <f t="shared" si="7"/>
        <v>0.1364256480218281</v>
      </c>
      <c r="V32" s="71">
        <v>15</v>
      </c>
      <c r="W32" s="72">
        <v>8</v>
      </c>
      <c r="X32" s="73">
        <v>7</v>
      </c>
      <c r="Y32" s="74">
        <f t="shared" si="8"/>
        <v>114.28571428571428</v>
      </c>
      <c r="Z32" s="75">
        <f t="shared" si="9"/>
        <v>0.7579585649317837</v>
      </c>
      <c r="AA32" s="71">
        <v>46</v>
      </c>
      <c r="AB32" s="72">
        <v>17</v>
      </c>
      <c r="AC32" s="73">
        <v>29</v>
      </c>
      <c r="AD32" s="74">
        <f t="shared" si="10"/>
        <v>58.620689655172406</v>
      </c>
      <c r="AE32" s="75">
        <f t="shared" si="11"/>
        <v>0.7531106745252129</v>
      </c>
      <c r="AF32" s="71">
        <v>29</v>
      </c>
      <c r="AG32" s="72">
        <v>14</v>
      </c>
      <c r="AH32" s="73">
        <v>15</v>
      </c>
      <c r="AI32" s="74">
        <f t="shared" si="12"/>
        <v>93.33333333333333</v>
      </c>
      <c r="AJ32" s="75">
        <f t="shared" si="13"/>
        <v>0.4430186373357776</v>
      </c>
      <c r="AK32" s="71">
        <v>21</v>
      </c>
      <c r="AL32" s="72">
        <v>7</v>
      </c>
      <c r="AM32" s="73">
        <v>14</v>
      </c>
      <c r="AN32" s="74">
        <f t="shared" si="14"/>
        <v>50</v>
      </c>
      <c r="AO32" s="75">
        <f t="shared" si="15"/>
        <v>0.46958855098389984</v>
      </c>
      <c r="AP32" s="71">
        <v>16</v>
      </c>
      <c r="AQ32" s="72">
        <v>9</v>
      </c>
      <c r="AR32" s="73">
        <v>7</v>
      </c>
      <c r="AS32" s="74">
        <f t="shared" si="16"/>
        <v>128.57142857142858</v>
      </c>
      <c r="AT32" s="75">
        <f t="shared" si="17"/>
        <v>0.6535947712418301</v>
      </c>
      <c r="AU32" s="71">
        <v>11</v>
      </c>
      <c r="AV32" s="72">
        <v>7</v>
      </c>
      <c r="AW32" s="73">
        <v>4</v>
      </c>
      <c r="AX32" s="74">
        <f t="shared" si="18"/>
        <v>175</v>
      </c>
      <c r="AY32" s="75">
        <f t="shared" si="19"/>
        <v>0.7241606319947334</v>
      </c>
      <c r="AZ32" s="71">
        <v>5</v>
      </c>
      <c r="BA32" s="72">
        <v>2</v>
      </c>
      <c r="BB32" s="73">
        <v>3</v>
      </c>
      <c r="BC32" s="74">
        <f t="shared" si="20"/>
        <v>66.66666666666666</v>
      </c>
      <c r="BD32" s="75">
        <f t="shared" si="21"/>
        <v>0.3927729772191673</v>
      </c>
      <c r="BE32" s="71">
        <v>9</v>
      </c>
      <c r="BF32" s="72">
        <v>4</v>
      </c>
      <c r="BG32" s="73">
        <v>5</v>
      </c>
      <c r="BH32" s="74">
        <f t="shared" si="22"/>
        <v>80</v>
      </c>
      <c r="BI32" s="75">
        <f t="shared" si="23"/>
        <v>0.734094616639478</v>
      </c>
      <c r="BJ32" s="71">
        <v>6</v>
      </c>
      <c r="BK32" s="72">
        <v>5</v>
      </c>
      <c r="BL32" s="73">
        <v>1</v>
      </c>
      <c r="BM32" s="74">
        <f t="shared" si="24"/>
        <v>500</v>
      </c>
      <c r="BN32" s="75">
        <f t="shared" si="25"/>
        <v>0.6166495375128468</v>
      </c>
      <c r="BO32" s="71">
        <v>3</v>
      </c>
      <c r="BP32" s="72">
        <v>0</v>
      </c>
      <c r="BQ32" s="73">
        <v>3</v>
      </c>
      <c r="BR32" s="74">
        <f t="shared" si="26"/>
        <v>0</v>
      </c>
      <c r="BS32" s="75">
        <f t="shared" si="27"/>
        <v>0.6423982869379015</v>
      </c>
      <c r="BT32" s="71">
        <v>3</v>
      </c>
      <c r="BU32" s="72">
        <v>2</v>
      </c>
      <c r="BV32" s="73">
        <v>1</v>
      </c>
      <c r="BW32" s="74">
        <f t="shared" si="28"/>
        <v>200</v>
      </c>
      <c r="BX32" s="75">
        <f t="shared" si="29"/>
        <v>0.821917808219178</v>
      </c>
      <c r="BY32" s="71">
        <v>2</v>
      </c>
      <c r="BZ32" s="72">
        <v>2</v>
      </c>
      <c r="CA32" s="73">
        <v>0</v>
      </c>
      <c r="CB32" s="74" t="str">
        <f t="shared" si="30"/>
        <v>***</v>
      </c>
      <c r="CC32" s="75">
        <f t="shared" si="31"/>
        <v>0.823045267489712</v>
      </c>
      <c r="CD32" s="71">
        <v>1</v>
      </c>
      <c r="CE32" s="72">
        <v>0</v>
      </c>
      <c r="CF32" s="73">
        <v>1</v>
      </c>
      <c r="CG32" s="74">
        <f t="shared" si="32"/>
        <v>0</v>
      </c>
      <c r="CH32" s="75">
        <f t="shared" si="33"/>
        <v>0.4761904761904762</v>
      </c>
      <c r="CI32" s="71">
        <v>5</v>
      </c>
      <c r="CJ32" s="72">
        <v>0</v>
      </c>
      <c r="CK32" s="73">
        <v>5</v>
      </c>
      <c r="CL32" s="74">
        <f t="shared" si="34"/>
        <v>0</v>
      </c>
      <c r="CM32" s="75">
        <f t="shared" si="35"/>
        <v>2.525252525252525</v>
      </c>
      <c r="CN32" s="71"/>
      <c r="CO32" s="72"/>
      <c r="CP32" s="73"/>
      <c r="CQ32" s="74" t="str">
        <f t="shared" si="36"/>
        <v>***</v>
      </c>
      <c r="CR32" s="75">
        <f t="shared" si="37"/>
        <v>0</v>
      </c>
      <c r="CS32" s="71">
        <f t="shared" si="46"/>
        <v>3</v>
      </c>
      <c r="CT32" s="72">
        <v>2</v>
      </c>
      <c r="CU32" s="73">
        <v>1</v>
      </c>
      <c r="CV32" s="74">
        <f t="shared" si="38"/>
        <v>200</v>
      </c>
      <c r="CW32" s="76">
        <f t="shared" si="39"/>
        <v>4.225352112676056</v>
      </c>
    </row>
    <row r="33" spans="1:101" ht="13.5">
      <c r="A33" s="16" t="s">
        <v>79</v>
      </c>
      <c r="B33" s="71">
        <f t="shared" si="44"/>
        <v>267</v>
      </c>
      <c r="C33" s="72">
        <f t="shared" si="45"/>
        <v>93</v>
      </c>
      <c r="D33" s="73">
        <f t="shared" si="45"/>
        <v>174</v>
      </c>
      <c r="E33" s="74">
        <f t="shared" si="0"/>
        <v>53.44827586206896</v>
      </c>
      <c r="F33" s="75">
        <f t="shared" si="1"/>
        <v>0.8115994893306585</v>
      </c>
      <c r="G33" s="71">
        <v>9</v>
      </c>
      <c r="H33" s="72">
        <v>7</v>
      </c>
      <c r="I33" s="73">
        <v>2</v>
      </c>
      <c r="J33" s="74">
        <f t="shared" si="2"/>
        <v>350</v>
      </c>
      <c r="K33" s="75">
        <f t="shared" si="3"/>
        <v>0.35870864886408926</v>
      </c>
      <c r="L33" s="71">
        <v>7</v>
      </c>
      <c r="M33" s="72">
        <v>1</v>
      </c>
      <c r="N33" s="73">
        <v>6</v>
      </c>
      <c r="O33" s="74">
        <f t="shared" si="4"/>
        <v>16.666666666666664</v>
      </c>
      <c r="P33" s="75">
        <f t="shared" si="5"/>
        <v>0.49295774647887325</v>
      </c>
      <c r="Q33" s="71">
        <v>3</v>
      </c>
      <c r="R33" s="72">
        <v>1</v>
      </c>
      <c r="S33" s="73">
        <v>2</v>
      </c>
      <c r="T33" s="74">
        <f t="shared" si="6"/>
        <v>50</v>
      </c>
      <c r="U33" s="75">
        <f t="shared" si="7"/>
        <v>0.4092769440654843</v>
      </c>
      <c r="V33" s="71">
        <v>20</v>
      </c>
      <c r="W33" s="72">
        <v>9</v>
      </c>
      <c r="X33" s="73">
        <v>11</v>
      </c>
      <c r="Y33" s="74">
        <f t="shared" si="8"/>
        <v>81.81818181818183</v>
      </c>
      <c r="Z33" s="75">
        <f t="shared" si="9"/>
        <v>1.010611419909045</v>
      </c>
      <c r="AA33" s="71">
        <v>91</v>
      </c>
      <c r="AB33" s="72">
        <v>24</v>
      </c>
      <c r="AC33" s="73">
        <v>67</v>
      </c>
      <c r="AD33" s="74">
        <f t="shared" si="10"/>
        <v>35.82089552238806</v>
      </c>
      <c r="AE33" s="75">
        <f t="shared" si="11"/>
        <v>1.489849377865095</v>
      </c>
      <c r="AF33" s="71">
        <v>60</v>
      </c>
      <c r="AG33" s="72">
        <v>15</v>
      </c>
      <c r="AH33" s="73">
        <v>45</v>
      </c>
      <c r="AI33" s="74">
        <f t="shared" si="12"/>
        <v>33.33333333333333</v>
      </c>
      <c r="AJ33" s="75">
        <f t="shared" si="13"/>
        <v>0.916590284142988</v>
      </c>
      <c r="AK33" s="71">
        <v>30</v>
      </c>
      <c r="AL33" s="72">
        <v>12</v>
      </c>
      <c r="AM33" s="73">
        <v>18</v>
      </c>
      <c r="AN33" s="74">
        <f t="shared" si="14"/>
        <v>66.66666666666666</v>
      </c>
      <c r="AO33" s="75">
        <f t="shared" si="15"/>
        <v>0.6708407871198568</v>
      </c>
      <c r="AP33" s="71">
        <v>10</v>
      </c>
      <c r="AQ33" s="72">
        <v>5</v>
      </c>
      <c r="AR33" s="73">
        <v>5</v>
      </c>
      <c r="AS33" s="74">
        <f t="shared" si="16"/>
        <v>100</v>
      </c>
      <c r="AT33" s="75">
        <f t="shared" si="17"/>
        <v>0.40849673202614384</v>
      </c>
      <c r="AU33" s="71">
        <v>4</v>
      </c>
      <c r="AV33" s="72">
        <v>1</v>
      </c>
      <c r="AW33" s="73">
        <v>3</v>
      </c>
      <c r="AX33" s="74">
        <f t="shared" si="18"/>
        <v>33.33333333333333</v>
      </c>
      <c r="AY33" s="75">
        <f t="shared" si="19"/>
        <v>0.26333113890717574</v>
      </c>
      <c r="AZ33" s="71">
        <v>8</v>
      </c>
      <c r="BA33" s="72">
        <v>6</v>
      </c>
      <c r="BB33" s="73">
        <v>2</v>
      </c>
      <c r="BC33" s="74">
        <f t="shared" si="20"/>
        <v>300</v>
      </c>
      <c r="BD33" s="75">
        <f t="shared" si="21"/>
        <v>0.6284367635506678</v>
      </c>
      <c r="BE33" s="71">
        <v>4</v>
      </c>
      <c r="BF33" s="72">
        <v>2</v>
      </c>
      <c r="BG33" s="73">
        <v>2</v>
      </c>
      <c r="BH33" s="74">
        <f t="shared" si="22"/>
        <v>100</v>
      </c>
      <c r="BI33" s="75">
        <f t="shared" si="23"/>
        <v>0.3262642740619902</v>
      </c>
      <c r="BJ33" s="71">
        <v>8</v>
      </c>
      <c r="BK33" s="72">
        <v>5</v>
      </c>
      <c r="BL33" s="73">
        <v>3</v>
      </c>
      <c r="BM33" s="74">
        <f t="shared" si="24"/>
        <v>166.66666666666669</v>
      </c>
      <c r="BN33" s="75">
        <f t="shared" si="25"/>
        <v>0.8221993833504625</v>
      </c>
      <c r="BO33" s="71">
        <v>1</v>
      </c>
      <c r="BP33" s="72">
        <v>0</v>
      </c>
      <c r="BQ33" s="73">
        <v>1</v>
      </c>
      <c r="BR33" s="74">
        <f t="shared" si="26"/>
        <v>0</v>
      </c>
      <c r="BS33" s="75">
        <f t="shared" si="27"/>
        <v>0.21413276231263384</v>
      </c>
      <c r="BT33" s="71">
        <v>6</v>
      </c>
      <c r="BU33" s="72">
        <v>3</v>
      </c>
      <c r="BV33" s="73">
        <v>3</v>
      </c>
      <c r="BW33" s="74">
        <f t="shared" si="28"/>
        <v>100</v>
      </c>
      <c r="BX33" s="75">
        <f t="shared" si="29"/>
        <v>1.643835616438356</v>
      </c>
      <c r="BY33" s="71">
        <v>1</v>
      </c>
      <c r="BZ33" s="72">
        <v>1</v>
      </c>
      <c r="CA33" s="73">
        <v>0</v>
      </c>
      <c r="CB33" s="74" t="str">
        <f t="shared" si="30"/>
        <v>***</v>
      </c>
      <c r="CC33" s="75">
        <f t="shared" si="31"/>
        <v>0.411522633744856</v>
      </c>
      <c r="CD33" s="71">
        <v>1</v>
      </c>
      <c r="CE33" s="72">
        <v>1</v>
      </c>
      <c r="CF33" s="73">
        <v>0</v>
      </c>
      <c r="CG33" s="74" t="str">
        <f t="shared" si="32"/>
        <v>***</v>
      </c>
      <c r="CH33" s="75">
        <f t="shared" si="33"/>
        <v>0.4761904761904762</v>
      </c>
      <c r="CI33" s="71">
        <v>2</v>
      </c>
      <c r="CJ33" s="72">
        <v>0</v>
      </c>
      <c r="CK33" s="73">
        <v>2</v>
      </c>
      <c r="CL33" s="74">
        <f t="shared" si="34"/>
        <v>0</v>
      </c>
      <c r="CM33" s="75">
        <f t="shared" si="35"/>
        <v>1.0101010101010102</v>
      </c>
      <c r="CN33" s="71">
        <v>2</v>
      </c>
      <c r="CO33" s="72">
        <v>0</v>
      </c>
      <c r="CP33" s="73">
        <v>2</v>
      </c>
      <c r="CQ33" s="74">
        <f t="shared" si="36"/>
        <v>0</v>
      </c>
      <c r="CR33" s="75">
        <f t="shared" si="37"/>
        <v>1.4598540145985401</v>
      </c>
      <c r="CS33" s="71">
        <f t="shared" si="46"/>
        <v>0</v>
      </c>
      <c r="CT33" s="72"/>
      <c r="CU33" s="73"/>
      <c r="CV33" s="74" t="str">
        <f t="shared" si="38"/>
        <v>***</v>
      </c>
      <c r="CW33" s="76">
        <f t="shared" si="39"/>
        <v>0</v>
      </c>
    </row>
    <row r="34" spans="1:101" ht="13.5">
      <c r="A34" s="16" t="s">
        <v>80</v>
      </c>
      <c r="B34" s="71">
        <f t="shared" si="44"/>
        <v>111</v>
      </c>
      <c r="C34" s="72">
        <f t="shared" si="45"/>
        <v>46</v>
      </c>
      <c r="D34" s="73">
        <f t="shared" si="45"/>
        <v>65</v>
      </c>
      <c r="E34" s="74">
        <f t="shared" si="0"/>
        <v>70.76923076923077</v>
      </c>
      <c r="F34" s="75">
        <f t="shared" si="1"/>
        <v>0.3374065292722962</v>
      </c>
      <c r="G34" s="71">
        <v>3</v>
      </c>
      <c r="H34" s="72">
        <v>2</v>
      </c>
      <c r="I34" s="73">
        <v>1</v>
      </c>
      <c r="J34" s="74">
        <f t="shared" si="2"/>
        <v>200</v>
      </c>
      <c r="K34" s="75">
        <f t="shared" si="3"/>
        <v>0.11956954962136308</v>
      </c>
      <c r="L34" s="71">
        <v>2</v>
      </c>
      <c r="M34" s="72">
        <v>0</v>
      </c>
      <c r="N34" s="73">
        <v>2</v>
      </c>
      <c r="O34" s="74">
        <f t="shared" si="4"/>
        <v>0</v>
      </c>
      <c r="P34" s="75">
        <f t="shared" si="5"/>
        <v>0.14084507042253522</v>
      </c>
      <c r="Q34" s="71">
        <v>4</v>
      </c>
      <c r="R34" s="72">
        <v>1</v>
      </c>
      <c r="S34" s="73">
        <v>3</v>
      </c>
      <c r="T34" s="74">
        <f t="shared" si="6"/>
        <v>33.33333333333333</v>
      </c>
      <c r="U34" s="75">
        <f t="shared" si="7"/>
        <v>0.5457025920873124</v>
      </c>
      <c r="V34" s="71">
        <v>14</v>
      </c>
      <c r="W34" s="72">
        <v>7</v>
      </c>
      <c r="X34" s="73">
        <v>7</v>
      </c>
      <c r="Y34" s="74">
        <f t="shared" si="8"/>
        <v>100</v>
      </c>
      <c r="Z34" s="75">
        <f t="shared" si="9"/>
        <v>0.7074279939363315</v>
      </c>
      <c r="AA34" s="71">
        <v>31</v>
      </c>
      <c r="AB34" s="72">
        <v>13</v>
      </c>
      <c r="AC34" s="73">
        <v>18</v>
      </c>
      <c r="AD34" s="74">
        <f t="shared" si="10"/>
        <v>72.22222222222221</v>
      </c>
      <c r="AE34" s="75">
        <f t="shared" si="11"/>
        <v>0.507531106745252</v>
      </c>
      <c r="AF34" s="71">
        <v>11</v>
      </c>
      <c r="AG34" s="72">
        <v>3</v>
      </c>
      <c r="AH34" s="73">
        <v>8</v>
      </c>
      <c r="AI34" s="74">
        <f t="shared" si="12"/>
        <v>37.5</v>
      </c>
      <c r="AJ34" s="75">
        <f t="shared" si="13"/>
        <v>0.16804155209288116</v>
      </c>
      <c r="AK34" s="71">
        <v>10</v>
      </c>
      <c r="AL34" s="72">
        <v>3</v>
      </c>
      <c r="AM34" s="73">
        <v>7</v>
      </c>
      <c r="AN34" s="74">
        <f t="shared" si="14"/>
        <v>42.857142857142854</v>
      </c>
      <c r="AO34" s="75">
        <f t="shared" si="15"/>
        <v>0.22361359570661896</v>
      </c>
      <c r="AP34" s="71">
        <v>9</v>
      </c>
      <c r="AQ34" s="72">
        <v>5</v>
      </c>
      <c r="AR34" s="73">
        <v>4</v>
      </c>
      <c r="AS34" s="74">
        <f t="shared" si="16"/>
        <v>125</v>
      </c>
      <c r="AT34" s="75">
        <f t="shared" si="17"/>
        <v>0.3676470588235294</v>
      </c>
      <c r="AU34" s="71">
        <v>5</v>
      </c>
      <c r="AV34" s="72">
        <v>1</v>
      </c>
      <c r="AW34" s="73">
        <v>4</v>
      </c>
      <c r="AX34" s="74">
        <f t="shared" si="18"/>
        <v>25</v>
      </c>
      <c r="AY34" s="75">
        <f t="shared" si="19"/>
        <v>0.32916392363396973</v>
      </c>
      <c r="AZ34" s="71">
        <v>2</v>
      </c>
      <c r="BA34" s="72">
        <v>2</v>
      </c>
      <c r="BB34" s="73">
        <v>0</v>
      </c>
      <c r="BC34" s="74" t="str">
        <f t="shared" si="20"/>
        <v>***</v>
      </c>
      <c r="BD34" s="75">
        <f t="shared" si="21"/>
        <v>0.15710919088766695</v>
      </c>
      <c r="BE34" s="71">
        <v>3</v>
      </c>
      <c r="BF34" s="72">
        <v>2</v>
      </c>
      <c r="BG34" s="73">
        <v>1</v>
      </c>
      <c r="BH34" s="74">
        <f t="shared" si="22"/>
        <v>200</v>
      </c>
      <c r="BI34" s="75">
        <f t="shared" si="23"/>
        <v>0.24469820554649263</v>
      </c>
      <c r="BJ34" s="71">
        <v>4</v>
      </c>
      <c r="BK34" s="72">
        <v>3</v>
      </c>
      <c r="BL34" s="73">
        <v>1</v>
      </c>
      <c r="BM34" s="74">
        <f t="shared" si="24"/>
        <v>300</v>
      </c>
      <c r="BN34" s="75">
        <f t="shared" si="25"/>
        <v>0.41109969167523125</v>
      </c>
      <c r="BO34" s="71">
        <v>3</v>
      </c>
      <c r="BP34" s="72">
        <v>0</v>
      </c>
      <c r="BQ34" s="73">
        <v>3</v>
      </c>
      <c r="BR34" s="74">
        <f t="shared" si="26"/>
        <v>0</v>
      </c>
      <c r="BS34" s="75">
        <f t="shared" si="27"/>
        <v>0.6423982869379015</v>
      </c>
      <c r="BT34" s="71">
        <v>3</v>
      </c>
      <c r="BU34" s="72">
        <v>2</v>
      </c>
      <c r="BV34" s="73">
        <v>1</v>
      </c>
      <c r="BW34" s="74">
        <f t="shared" si="28"/>
        <v>200</v>
      </c>
      <c r="BX34" s="75">
        <f t="shared" si="29"/>
        <v>0.821917808219178</v>
      </c>
      <c r="BY34" s="71">
        <v>2</v>
      </c>
      <c r="BZ34" s="72">
        <v>1</v>
      </c>
      <c r="CA34" s="73">
        <v>1</v>
      </c>
      <c r="CB34" s="74">
        <f t="shared" si="30"/>
        <v>100</v>
      </c>
      <c r="CC34" s="75">
        <f t="shared" si="31"/>
        <v>0.823045267489712</v>
      </c>
      <c r="CD34" s="71">
        <v>2</v>
      </c>
      <c r="CE34" s="72">
        <v>0</v>
      </c>
      <c r="CF34" s="73">
        <v>2</v>
      </c>
      <c r="CG34" s="74">
        <f t="shared" si="32"/>
        <v>0</v>
      </c>
      <c r="CH34" s="75">
        <f t="shared" si="33"/>
        <v>0.9523809523809524</v>
      </c>
      <c r="CI34" s="71">
        <v>2</v>
      </c>
      <c r="CJ34" s="72">
        <v>1</v>
      </c>
      <c r="CK34" s="73">
        <v>1</v>
      </c>
      <c r="CL34" s="74">
        <f t="shared" si="34"/>
        <v>100</v>
      </c>
      <c r="CM34" s="75">
        <f t="shared" si="35"/>
        <v>1.0101010101010102</v>
      </c>
      <c r="CN34" s="71">
        <v>1</v>
      </c>
      <c r="CO34" s="72">
        <v>0</v>
      </c>
      <c r="CP34" s="73">
        <v>1</v>
      </c>
      <c r="CQ34" s="74">
        <f t="shared" si="36"/>
        <v>0</v>
      </c>
      <c r="CR34" s="75">
        <f t="shared" si="37"/>
        <v>0.7299270072992701</v>
      </c>
      <c r="CS34" s="71">
        <f t="shared" si="46"/>
        <v>0</v>
      </c>
      <c r="CT34" s="72"/>
      <c r="CU34" s="73"/>
      <c r="CV34" s="74" t="str">
        <f t="shared" si="38"/>
        <v>***</v>
      </c>
      <c r="CW34" s="76">
        <f t="shared" si="39"/>
        <v>0</v>
      </c>
    </row>
    <row r="35" spans="1:101" ht="13.5">
      <c r="A35" s="16" t="s">
        <v>81</v>
      </c>
      <c r="B35" s="71">
        <f t="shared" si="44"/>
        <v>136</v>
      </c>
      <c r="C35" s="72">
        <f t="shared" si="45"/>
        <v>71</v>
      </c>
      <c r="D35" s="73">
        <f t="shared" si="45"/>
        <v>65</v>
      </c>
      <c r="E35" s="74">
        <f t="shared" si="0"/>
        <v>109.23076923076923</v>
      </c>
      <c r="F35" s="75">
        <f t="shared" si="1"/>
        <v>0.41339899082011067</v>
      </c>
      <c r="G35" s="71">
        <v>9</v>
      </c>
      <c r="H35" s="72">
        <v>2</v>
      </c>
      <c r="I35" s="73">
        <v>7</v>
      </c>
      <c r="J35" s="74">
        <f t="shared" si="2"/>
        <v>28.57142857142857</v>
      </c>
      <c r="K35" s="75">
        <f t="shared" si="3"/>
        <v>0.35870864886408926</v>
      </c>
      <c r="L35" s="71">
        <v>6</v>
      </c>
      <c r="M35" s="72">
        <v>3</v>
      </c>
      <c r="N35" s="73">
        <v>3</v>
      </c>
      <c r="O35" s="74">
        <f t="shared" si="4"/>
        <v>100</v>
      </c>
      <c r="P35" s="75">
        <f t="shared" si="5"/>
        <v>0.42253521126760557</v>
      </c>
      <c r="Q35" s="71">
        <v>2</v>
      </c>
      <c r="R35" s="72">
        <v>1</v>
      </c>
      <c r="S35" s="73">
        <v>1</v>
      </c>
      <c r="T35" s="74">
        <f t="shared" si="6"/>
        <v>100</v>
      </c>
      <c r="U35" s="75">
        <f t="shared" si="7"/>
        <v>0.2728512960436562</v>
      </c>
      <c r="V35" s="71">
        <v>17</v>
      </c>
      <c r="W35" s="72">
        <v>9</v>
      </c>
      <c r="X35" s="73">
        <v>8</v>
      </c>
      <c r="Y35" s="74">
        <f t="shared" si="8"/>
        <v>112.5</v>
      </c>
      <c r="Z35" s="75">
        <f t="shared" si="9"/>
        <v>0.8590197069226881</v>
      </c>
      <c r="AA35" s="71">
        <v>30</v>
      </c>
      <c r="AB35" s="72">
        <v>18</v>
      </c>
      <c r="AC35" s="73">
        <v>12</v>
      </c>
      <c r="AD35" s="74">
        <f t="shared" si="10"/>
        <v>150</v>
      </c>
      <c r="AE35" s="75">
        <f t="shared" si="11"/>
        <v>0.4911591355599214</v>
      </c>
      <c r="AF35" s="71">
        <v>30</v>
      </c>
      <c r="AG35" s="72">
        <v>13</v>
      </c>
      <c r="AH35" s="73">
        <v>17</v>
      </c>
      <c r="AI35" s="74">
        <f t="shared" si="12"/>
        <v>76.47058823529412</v>
      </c>
      <c r="AJ35" s="75">
        <f t="shared" si="13"/>
        <v>0.458295142071494</v>
      </c>
      <c r="AK35" s="71">
        <v>10</v>
      </c>
      <c r="AL35" s="72">
        <v>7</v>
      </c>
      <c r="AM35" s="73">
        <v>3</v>
      </c>
      <c r="AN35" s="74">
        <f t="shared" si="14"/>
        <v>233.33333333333334</v>
      </c>
      <c r="AO35" s="75">
        <f t="shared" si="15"/>
        <v>0.22361359570661896</v>
      </c>
      <c r="AP35" s="71">
        <v>7</v>
      </c>
      <c r="AQ35" s="72">
        <v>4</v>
      </c>
      <c r="AR35" s="73">
        <v>3</v>
      </c>
      <c r="AS35" s="74">
        <f t="shared" si="16"/>
        <v>133.33333333333331</v>
      </c>
      <c r="AT35" s="75">
        <f t="shared" si="17"/>
        <v>0.28594771241830064</v>
      </c>
      <c r="AU35" s="71">
        <v>5</v>
      </c>
      <c r="AV35" s="72">
        <v>1</v>
      </c>
      <c r="AW35" s="73">
        <v>4</v>
      </c>
      <c r="AX35" s="74">
        <f t="shared" si="18"/>
        <v>25</v>
      </c>
      <c r="AY35" s="75">
        <f t="shared" si="19"/>
        <v>0.32916392363396973</v>
      </c>
      <c r="AZ35" s="71">
        <v>4</v>
      </c>
      <c r="BA35" s="72">
        <v>4</v>
      </c>
      <c r="BB35" s="73">
        <v>0</v>
      </c>
      <c r="BC35" s="74" t="str">
        <f t="shared" si="20"/>
        <v>***</v>
      </c>
      <c r="BD35" s="75">
        <f t="shared" si="21"/>
        <v>0.3142183817753339</v>
      </c>
      <c r="BE35" s="71">
        <v>3</v>
      </c>
      <c r="BF35" s="72">
        <v>2</v>
      </c>
      <c r="BG35" s="73">
        <v>1</v>
      </c>
      <c r="BH35" s="74">
        <f t="shared" si="22"/>
        <v>200</v>
      </c>
      <c r="BI35" s="75">
        <f t="shared" si="23"/>
        <v>0.24469820554649263</v>
      </c>
      <c r="BJ35" s="71">
        <v>3</v>
      </c>
      <c r="BK35" s="72">
        <v>2</v>
      </c>
      <c r="BL35" s="73">
        <v>1</v>
      </c>
      <c r="BM35" s="74">
        <f t="shared" si="24"/>
        <v>200</v>
      </c>
      <c r="BN35" s="75">
        <f t="shared" si="25"/>
        <v>0.3083247687564234</v>
      </c>
      <c r="BO35" s="71">
        <v>2</v>
      </c>
      <c r="BP35" s="72">
        <v>2</v>
      </c>
      <c r="BQ35" s="73">
        <v>0</v>
      </c>
      <c r="BR35" s="74" t="str">
        <f t="shared" si="26"/>
        <v>***</v>
      </c>
      <c r="BS35" s="75">
        <f t="shared" si="27"/>
        <v>0.4282655246252677</v>
      </c>
      <c r="BT35" s="71"/>
      <c r="BU35" s="72"/>
      <c r="BV35" s="73"/>
      <c r="BW35" s="74" t="str">
        <f t="shared" si="28"/>
        <v>***</v>
      </c>
      <c r="BX35" s="75">
        <f t="shared" si="29"/>
        <v>0</v>
      </c>
      <c r="BY35" s="71">
        <v>1</v>
      </c>
      <c r="BZ35" s="72">
        <v>0</v>
      </c>
      <c r="CA35" s="73">
        <v>1</v>
      </c>
      <c r="CB35" s="74">
        <f t="shared" si="30"/>
        <v>0</v>
      </c>
      <c r="CC35" s="75">
        <f t="shared" si="31"/>
        <v>0.411522633744856</v>
      </c>
      <c r="CD35" s="71">
        <v>3</v>
      </c>
      <c r="CE35" s="72">
        <v>2</v>
      </c>
      <c r="CF35" s="73">
        <v>1</v>
      </c>
      <c r="CG35" s="74">
        <f t="shared" si="32"/>
        <v>200</v>
      </c>
      <c r="CH35" s="75">
        <f t="shared" si="33"/>
        <v>1.4285714285714286</v>
      </c>
      <c r="CI35" s="71">
        <v>1</v>
      </c>
      <c r="CJ35" s="72">
        <v>0</v>
      </c>
      <c r="CK35" s="73">
        <v>1</v>
      </c>
      <c r="CL35" s="74">
        <f t="shared" si="34"/>
        <v>0</v>
      </c>
      <c r="CM35" s="75">
        <f t="shared" si="35"/>
        <v>0.5050505050505051</v>
      </c>
      <c r="CN35" s="71">
        <v>3</v>
      </c>
      <c r="CO35" s="72">
        <v>1</v>
      </c>
      <c r="CP35" s="73">
        <v>2</v>
      </c>
      <c r="CQ35" s="74">
        <f t="shared" si="36"/>
        <v>50</v>
      </c>
      <c r="CR35" s="75">
        <f t="shared" si="37"/>
        <v>2.18978102189781</v>
      </c>
      <c r="CS35" s="71">
        <f t="shared" si="46"/>
        <v>0</v>
      </c>
      <c r="CT35" s="72"/>
      <c r="CU35" s="73"/>
      <c r="CV35" s="74" t="str">
        <f t="shared" si="38"/>
        <v>***</v>
      </c>
      <c r="CW35" s="76">
        <f t="shared" si="39"/>
        <v>0</v>
      </c>
    </row>
    <row r="36" spans="1:101" ht="13.5">
      <c r="A36" s="25" t="s">
        <v>82</v>
      </c>
      <c r="B36" s="65">
        <f>SUM(B37:B43)</f>
        <v>5031</v>
      </c>
      <c r="C36" s="66">
        <f>SUM(C37:C43)</f>
        <v>2577</v>
      </c>
      <c r="D36" s="67">
        <f>SUM(D37:D43)</f>
        <v>2454</v>
      </c>
      <c r="E36" s="68">
        <f t="shared" si="0"/>
        <v>105.01222493887529</v>
      </c>
      <c r="F36" s="69">
        <f t="shared" si="1"/>
        <v>15.292722961882182</v>
      </c>
      <c r="G36" s="65">
        <f>SUM(G37:G43)</f>
        <v>438</v>
      </c>
      <c r="H36" s="66">
        <f>SUM(H37:H43)</f>
        <v>237</v>
      </c>
      <c r="I36" s="67">
        <f>SUM(I37:I43)</f>
        <v>201</v>
      </c>
      <c r="J36" s="68">
        <f t="shared" si="2"/>
        <v>117.91044776119404</v>
      </c>
      <c r="K36" s="69">
        <f t="shared" si="3"/>
        <v>17.45715424471901</v>
      </c>
      <c r="L36" s="65">
        <f>SUM(L37:L43)</f>
        <v>183</v>
      </c>
      <c r="M36" s="66">
        <f>SUM(M37:M43)</f>
        <v>83</v>
      </c>
      <c r="N36" s="67">
        <f>SUM(N37:N43)</f>
        <v>100</v>
      </c>
      <c r="O36" s="68">
        <f t="shared" si="4"/>
        <v>83</v>
      </c>
      <c r="P36" s="69">
        <f t="shared" si="5"/>
        <v>12.887323943661972</v>
      </c>
      <c r="Q36" s="65">
        <f>SUM(Q37:Q43)</f>
        <v>115</v>
      </c>
      <c r="R36" s="66">
        <f>SUM(R37:R43)</f>
        <v>52</v>
      </c>
      <c r="S36" s="67">
        <f>SUM(S37:S43)</f>
        <v>63</v>
      </c>
      <c r="T36" s="68">
        <f t="shared" si="6"/>
        <v>82.53968253968253</v>
      </c>
      <c r="U36" s="69">
        <f t="shared" si="7"/>
        <v>15.688949522510232</v>
      </c>
      <c r="V36" s="65">
        <f>SUM(V37:V43)</f>
        <v>267</v>
      </c>
      <c r="W36" s="66">
        <f>SUM(W37:W43)</f>
        <v>150</v>
      </c>
      <c r="X36" s="67">
        <f>SUM(X37:X43)</f>
        <v>117</v>
      </c>
      <c r="Y36" s="68">
        <f t="shared" si="8"/>
        <v>128.2051282051282</v>
      </c>
      <c r="Z36" s="69">
        <f t="shared" si="9"/>
        <v>13.49166245578575</v>
      </c>
      <c r="AA36" s="65">
        <f>SUM(AA37:AA43)</f>
        <v>847</v>
      </c>
      <c r="AB36" s="66">
        <f>SUM(AB37:AB43)</f>
        <v>413</v>
      </c>
      <c r="AC36" s="67">
        <f>SUM(AC37:AC43)</f>
        <v>434</v>
      </c>
      <c r="AD36" s="68">
        <f t="shared" si="10"/>
        <v>95.16129032258065</v>
      </c>
      <c r="AE36" s="69">
        <f t="shared" si="11"/>
        <v>13.867059593975114</v>
      </c>
      <c r="AF36" s="65">
        <f>SUM(AF37:AF43)</f>
        <v>1097</v>
      </c>
      <c r="AG36" s="66">
        <f>SUM(AG37:AG43)</f>
        <v>513</v>
      </c>
      <c r="AH36" s="67">
        <f>SUM(AH37:AH43)</f>
        <v>584</v>
      </c>
      <c r="AI36" s="68">
        <f t="shared" si="12"/>
        <v>87.84246575342466</v>
      </c>
      <c r="AJ36" s="69">
        <f t="shared" si="13"/>
        <v>16.758325695080966</v>
      </c>
      <c r="AK36" s="65">
        <f>SUM(AK37:AK43)</f>
        <v>757</v>
      </c>
      <c r="AL36" s="66">
        <f>SUM(AL37:AL43)</f>
        <v>363</v>
      </c>
      <c r="AM36" s="67">
        <f>SUM(AM37:AM43)</f>
        <v>394</v>
      </c>
      <c r="AN36" s="68">
        <f t="shared" si="14"/>
        <v>92.13197969543148</v>
      </c>
      <c r="AO36" s="69">
        <f t="shared" si="15"/>
        <v>16.927549194991055</v>
      </c>
      <c r="AP36" s="65">
        <f>SUM(AP37:AP43)</f>
        <v>357</v>
      </c>
      <c r="AQ36" s="66">
        <f>SUM(AQ37:AQ43)</f>
        <v>205</v>
      </c>
      <c r="AR36" s="67">
        <f>SUM(AR37:AR43)</f>
        <v>152</v>
      </c>
      <c r="AS36" s="68">
        <f t="shared" si="16"/>
        <v>134.86842105263156</v>
      </c>
      <c r="AT36" s="69">
        <f t="shared" si="17"/>
        <v>14.583333333333334</v>
      </c>
      <c r="AU36" s="65">
        <f>SUM(AU37:AU43)</f>
        <v>219</v>
      </c>
      <c r="AV36" s="66">
        <f>SUM(AV37:AV43)</f>
        <v>126</v>
      </c>
      <c r="AW36" s="67">
        <f>SUM(AW37:AW43)</f>
        <v>93</v>
      </c>
      <c r="AX36" s="68">
        <f t="shared" si="18"/>
        <v>135.48387096774192</v>
      </c>
      <c r="AY36" s="69">
        <f t="shared" si="19"/>
        <v>14.417379855167873</v>
      </c>
      <c r="AZ36" s="65">
        <f>SUM(AZ37:AZ43)</f>
        <v>203</v>
      </c>
      <c r="BA36" s="66">
        <f>SUM(BA37:BA43)</f>
        <v>121</v>
      </c>
      <c r="BB36" s="67">
        <f>SUM(BB37:BB43)</f>
        <v>82</v>
      </c>
      <c r="BC36" s="68">
        <f t="shared" si="20"/>
        <v>147.5609756097561</v>
      </c>
      <c r="BD36" s="69">
        <f t="shared" si="21"/>
        <v>15.946582875098192</v>
      </c>
      <c r="BE36" s="65">
        <f>SUM(BE37:BE43)</f>
        <v>195</v>
      </c>
      <c r="BF36" s="66">
        <f>SUM(BF37:BF43)</f>
        <v>121</v>
      </c>
      <c r="BG36" s="67">
        <f>SUM(BG37:BG43)</f>
        <v>74</v>
      </c>
      <c r="BH36" s="68">
        <f t="shared" si="22"/>
        <v>163.51351351351352</v>
      </c>
      <c r="BI36" s="69">
        <f t="shared" si="23"/>
        <v>15.905383360522023</v>
      </c>
      <c r="BJ36" s="65">
        <f>SUM(BJ37:BJ43)</f>
        <v>142</v>
      </c>
      <c r="BK36" s="66">
        <f>SUM(BK37:BK43)</f>
        <v>86</v>
      </c>
      <c r="BL36" s="67">
        <f>SUM(BL37:BL43)</f>
        <v>56</v>
      </c>
      <c r="BM36" s="68">
        <f t="shared" si="24"/>
        <v>153.57142857142858</v>
      </c>
      <c r="BN36" s="69">
        <f t="shared" si="25"/>
        <v>14.59403905447071</v>
      </c>
      <c r="BO36" s="65">
        <f>SUM(BO37:BO43)</f>
        <v>78</v>
      </c>
      <c r="BP36" s="66">
        <f>SUM(BP37:BP43)</f>
        <v>47</v>
      </c>
      <c r="BQ36" s="67">
        <f>SUM(BQ37:BQ43)</f>
        <v>31</v>
      </c>
      <c r="BR36" s="68">
        <f t="shared" si="26"/>
        <v>151.61290322580646</v>
      </c>
      <c r="BS36" s="69">
        <f t="shared" si="27"/>
        <v>16.70235546038544</v>
      </c>
      <c r="BT36" s="65">
        <f>SUM(BT37:BT43)</f>
        <v>52</v>
      </c>
      <c r="BU36" s="66">
        <f>SUM(BU37:BU43)</f>
        <v>30</v>
      </c>
      <c r="BV36" s="67">
        <f>SUM(BV37:BV43)</f>
        <v>22</v>
      </c>
      <c r="BW36" s="68">
        <f t="shared" si="28"/>
        <v>136.36363636363635</v>
      </c>
      <c r="BX36" s="69">
        <f t="shared" si="29"/>
        <v>14.246575342465754</v>
      </c>
      <c r="BY36" s="65">
        <f>SUM(BY37:BY43)</f>
        <v>29</v>
      </c>
      <c r="BZ36" s="66">
        <f>SUM(BZ37:BZ43)</f>
        <v>15</v>
      </c>
      <c r="CA36" s="67">
        <f>SUM(CA37:CA43)</f>
        <v>14</v>
      </c>
      <c r="CB36" s="68">
        <f t="shared" si="30"/>
        <v>107.14285714285714</v>
      </c>
      <c r="CC36" s="69">
        <f t="shared" si="31"/>
        <v>11.934156378600823</v>
      </c>
      <c r="CD36" s="65">
        <f>SUM(CD37:CD43)</f>
        <v>22</v>
      </c>
      <c r="CE36" s="66">
        <f>SUM(CE37:CE43)</f>
        <v>6</v>
      </c>
      <c r="CF36" s="67">
        <f>SUM(CF37:CF43)</f>
        <v>16</v>
      </c>
      <c r="CG36" s="68">
        <f t="shared" si="32"/>
        <v>37.5</v>
      </c>
      <c r="CH36" s="69">
        <f t="shared" si="33"/>
        <v>10.476190476190476</v>
      </c>
      <c r="CI36" s="65">
        <f>SUM(CI37:CI43)</f>
        <v>14</v>
      </c>
      <c r="CJ36" s="66">
        <f>SUM(CJ37:CJ43)</f>
        <v>3</v>
      </c>
      <c r="CK36" s="67">
        <f>SUM(CK37:CK43)</f>
        <v>11</v>
      </c>
      <c r="CL36" s="68">
        <f t="shared" si="34"/>
        <v>27.27272727272727</v>
      </c>
      <c r="CM36" s="69">
        <f t="shared" si="35"/>
        <v>7.07070707070707</v>
      </c>
      <c r="CN36" s="65">
        <f>SUM(CN37:CN43)</f>
        <v>9</v>
      </c>
      <c r="CO36" s="66">
        <f>SUM(CO37:CO43)</f>
        <v>3</v>
      </c>
      <c r="CP36" s="67">
        <f>SUM(CP37:CP43)</f>
        <v>6</v>
      </c>
      <c r="CQ36" s="68">
        <f t="shared" si="36"/>
        <v>50</v>
      </c>
      <c r="CR36" s="69">
        <f t="shared" si="37"/>
        <v>6.569343065693431</v>
      </c>
      <c r="CS36" s="65">
        <f>SUM(CS37:CS43)</f>
        <v>7</v>
      </c>
      <c r="CT36" s="66">
        <f>SUM(CT37:CT43)</f>
        <v>3</v>
      </c>
      <c r="CU36" s="67">
        <f>SUM(CU37:CU43)</f>
        <v>4</v>
      </c>
      <c r="CV36" s="68">
        <f t="shared" si="38"/>
        <v>75</v>
      </c>
      <c r="CW36" s="70">
        <f t="shared" si="39"/>
        <v>9.859154929577464</v>
      </c>
    </row>
    <row r="37" spans="1:101" ht="13.5">
      <c r="A37" s="16" t="s">
        <v>83</v>
      </c>
      <c r="B37" s="71">
        <f aca="true" t="shared" si="47" ref="B37:B43">SUM(C37:D37)</f>
        <v>1043</v>
      </c>
      <c r="C37" s="72">
        <f aca="true" t="shared" si="48" ref="C37:D43">H37+M37+R37+W37+AB37+AG37+AL37+AQ37+AV37+BA37+BF37+BK37+BP37+BU37+BZ37+CE37+CJ37+CO37+CT37</f>
        <v>624</v>
      </c>
      <c r="D37" s="73">
        <f t="shared" si="48"/>
        <v>419</v>
      </c>
      <c r="E37" s="74">
        <f t="shared" si="0"/>
        <v>148.92601431980907</v>
      </c>
      <c r="F37" s="75">
        <f t="shared" si="1"/>
        <v>3.1704054957748187</v>
      </c>
      <c r="G37" s="71">
        <v>84</v>
      </c>
      <c r="H37" s="72">
        <v>47</v>
      </c>
      <c r="I37" s="73">
        <v>37</v>
      </c>
      <c r="J37" s="74">
        <f t="shared" si="2"/>
        <v>127.02702702702702</v>
      </c>
      <c r="K37" s="75">
        <f t="shared" si="3"/>
        <v>3.347947389398167</v>
      </c>
      <c r="L37" s="71">
        <v>37</v>
      </c>
      <c r="M37" s="72">
        <v>18</v>
      </c>
      <c r="N37" s="73">
        <v>19</v>
      </c>
      <c r="O37" s="74">
        <f t="shared" si="4"/>
        <v>94.73684210526315</v>
      </c>
      <c r="P37" s="75">
        <f t="shared" si="5"/>
        <v>2.6056338028169015</v>
      </c>
      <c r="Q37" s="71">
        <v>19</v>
      </c>
      <c r="R37" s="72">
        <v>9</v>
      </c>
      <c r="S37" s="73">
        <v>10</v>
      </c>
      <c r="T37" s="74">
        <f t="shared" si="6"/>
        <v>90</v>
      </c>
      <c r="U37" s="75">
        <f t="shared" si="7"/>
        <v>2.592087312414734</v>
      </c>
      <c r="V37" s="71">
        <v>52</v>
      </c>
      <c r="W37" s="72">
        <v>34</v>
      </c>
      <c r="X37" s="73">
        <v>18</v>
      </c>
      <c r="Y37" s="74">
        <f t="shared" si="8"/>
        <v>188.88888888888889</v>
      </c>
      <c r="Z37" s="75">
        <f t="shared" si="9"/>
        <v>2.627589691763517</v>
      </c>
      <c r="AA37" s="71">
        <v>204</v>
      </c>
      <c r="AB37" s="72">
        <v>128</v>
      </c>
      <c r="AC37" s="73">
        <v>76</v>
      </c>
      <c r="AD37" s="74">
        <f t="shared" si="10"/>
        <v>168.42105263157893</v>
      </c>
      <c r="AE37" s="75">
        <f t="shared" si="11"/>
        <v>3.3398821218074657</v>
      </c>
      <c r="AF37" s="71">
        <v>208</v>
      </c>
      <c r="AG37" s="72">
        <v>115</v>
      </c>
      <c r="AH37" s="73">
        <v>93</v>
      </c>
      <c r="AI37" s="74">
        <f t="shared" si="12"/>
        <v>123.65591397849462</v>
      </c>
      <c r="AJ37" s="75">
        <f t="shared" si="13"/>
        <v>3.1775129850290256</v>
      </c>
      <c r="AK37" s="71">
        <v>167</v>
      </c>
      <c r="AL37" s="72">
        <v>96</v>
      </c>
      <c r="AM37" s="73">
        <v>71</v>
      </c>
      <c r="AN37" s="74">
        <f t="shared" si="14"/>
        <v>135.2112676056338</v>
      </c>
      <c r="AO37" s="75">
        <f t="shared" si="15"/>
        <v>3.734347048300537</v>
      </c>
      <c r="AP37" s="71">
        <v>83</v>
      </c>
      <c r="AQ37" s="72">
        <v>56</v>
      </c>
      <c r="AR37" s="73">
        <v>27</v>
      </c>
      <c r="AS37" s="74">
        <f t="shared" si="16"/>
        <v>207.4074074074074</v>
      </c>
      <c r="AT37" s="75">
        <f t="shared" si="17"/>
        <v>3.3905228758169934</v>
      </c>
      <c r="AU37" s="71">
        <v>38</v>
      </c>
      <c r="AV37" s="72">
        <v>23</v>
      </c>
      <c r="AW37" s="73">
        <v>15</v>
      </c>
      <c r="AX37" s="74">
        <f t="shared" si="18"/>
        <v>153.33333333333334</v>
      </c>
      <c r="AY37" s="75">
        <f t="shared" si="19"/>
        <v>2.5016458196181697</v>
      </c>
      <c r="AZ37" s="71">
        <v>37</v>
      </c>
      <c r="BA37" s="72">
        <v>24</v>
      </c>
      <c r="BB37" s="73">
        <v>13</v>
      </c>
      <c r="BC37" s="74">
        <f t="shared" si="20"/>
        <v>184.6153846153846</v>
      </c>
      <c r="BD37" s="75">
        <f t="shared" si="21"/>
        <v>2.9065200314218385</v>
      </c>
      <c r="BE37" s="71">
        <v>48</v>
      </c>
      <c r="BF37" s="72">
        <v>35</v>
      </c>
      <c r="BG37" s="73">
        <v>13</v>
      </c>
      <c r="BH37" s="74">
        <f t="shared" si="22"/>
        <v>269.2307692307692</v>
      </c>
      <c r="BI37" s="75">
        <f t="shared" si="23"/>
        <v>3.915171288743882</v>
      </c>
      <c r="BJ37" s="71">
        <v>35</v>
      </c>
      <c r="BK37" s="72">
        <v>20</v>
      </c>
      <c r="BL37" s="73">
        <v>15</v>
      </c>
      <c r="BM37" s="74">
        <f t="shared" si="24"/>
        <v>133.33333333333331</v>
      </c>
      <c r="BN37" s="75">
        <f t="shared" si="25"/>
        <v>3.597122302158273</v>
      </c>
      <c r="BO37" s="71">
        <v>13</v>
      </c>
      <c r="BP37" s="72">
        <v>6</v>
      </c>
      <c r="BQ37" s="73">
        <v>7</v>
      </c>
      <c r="BR37" s="74">
        <f t="shared" si="26"/>
        <v>85.71428571428571</v>
      </c>
      <c r="BS37" s="75">
        <f t="shared" si="27"/>
        <v>2.7837259100642395</v>
      </c>
      <c r="BT37" s="71">
        <v>11</v>
      </c>
      <c r="BU37" s="72">
        <v>9</v>
      </c>
      <c r="BV37" s="73">
        <v>2</v>
      </c>
      <c r="BW37" s="74">
        <f t="shared" si="28"/>
        <v>450</v>
      </c>
      <c r="BX37" s="75">
        <f t="shared" si="29"/>
        <v>3.0136986301369864</v>
      </c>
      <c r="BY37" s="71">
        <v>2</v>
      </c>
      <c r="BZ37" s="72">
        <v>2</v>
      </c>
      <c r="CA37" s="73">
        <v>0</v>
      </c>
      <c r="CB37" s="74" t="str">
        <f t="shared" si="30"/>
        <v>***</v>
      </c>
      <c r="CC37" s="75">
        <f t="shared" si="31"/>
        <v>0.823045267489712</v>
      </c>
      <c r="CD37" s="71"/>
      <c r="CE37" s="72"/>
      <c r="CF37" s="73"/>
      <c r="CG37" s="74" t="str">
        <f t="shared" si="32"/>
        <v>***</v>
      </c>
      <c r="CH37" s="75">
        <f t="shared" si="33"/>
        <v>0</v>
      </c>
      <c r="CI37" s="71">
        <v>1</v>
      </c>
      <c r="CJ37" s="72">
        <v>0</v>
      </c>
      <c r="CK37" s="73">
        <v>1</v>
      </c>
      <c r="CL37" s="74">
        <f t="shared" si="34"/>
        <v>0</v>
      </c>
      <c r="CM37" s="75">
        <f t="shared" si="35"/>
        <v>0.5050505050505051</v>
      </c>
      <c r="CN37" s="71">
        <v>3</v>
      </c>
      <c r="CO37" s="72">
        <v>1</v>
      </c>
      <c r="CP37" s="73">
        <v>2</v>
      </c>
      <c r="CQ37" s="74">
        <f t="shared" si="36"/>
        <v>50</v>
      </c>
      <c r="CR37" s="75">
        <f t="shared" si="37"/>
        <v>2.18978102189781</v>
      </c>
      <c r="CS37" s="71">
        <f aca="true" t="shared" si="49" ref="CS37:CS43">SUM(CT37:CU37)</f>
        <v>1</v>
      </c>
      <c r="CT37" s="72">
        <v>1</v>
      </c>
      <c r="CU37" s="73"/>
      <c r="CV37" s="74" t="str">
        <f t="shared" si="38"/>
        <v>***</v>
      </c>
      <c r="CW37" s="76">
        <f t="shared" si="39"/>
        <v>1.4084507042253522</v>
      </c>
    </row>
    <row r="38" spans="1:101" ht="13.5">
      <c r="A38" s="16" t="s">
        <v>84</v>
      </c>
      <c r="B38" s="71">
        <f t="shared" si="47"/>
        <v>1043</v>
      </c>
      <c r="C38" s="72">
        <f t="shared" si="48"/>
        <v>558</v>
      </c>
      <c r="D38" s="73">
        <f t="shared" si="48"/>
        <v>485</v>
      </c>
      <c r="E38" s="74">
        <f t="shared" si="0"/>
        <v>115.05154639175257</v>
      </c>
      <c r="F38" s="75">
        <f t="shared" si="1"/>
        <v>3.1704054957748187</v>
      </c>
      <c r="G38" s="71">
        <v>113</v>
      </c>
      <c r="H38" s="72">
        <v>67</v>
      </c>
      <c r="I38" s="73">
        <v>46</v>
      </c>
      <c r="J38" s="74">
        <f t="shared" si="2"/>
        <v>145.65217391304347</v>
      </c>
      <c r="K38" s="75">
        <f t="shared" si="3"/>
        <v>4.503786369071343</v>
      </c>
      <c r="L38" s="71">
        <v>34</v>
      </c>
      <c r="M38" s="72">
        <v>16</v>
      </c>
      <c r="N38" s="73">
        <v>18</v>
      </c>
      <c r="O38" s="74">
        <f t="shared" si="4"/>
        <v>88.88888888888889</v>
      </c>
      <c r="P38" s="75">
        <f t="shared" si="5"/>
        <v>2.3943661971830985</v>
      </c>
      <c r="Q38" s="71">
        <v>26</v>
      </c>
      <c r="R38" s="72">
        <v>14</v>
      </c>
      <c r="S38" s="73">
        <v>12</v>
      </c>
      <c r="T38" s="74">
        <f t="shared" si="6"/>
        <v>116.66666666666667</v>
      </c>
      <c r="U38" s="75">
        <f t="shared" si="7"/>
        <v>3.547066848567531</v>
      </c>
      <c r="V38" s="71">
        <v>53</v>
      </c>
      <c r="W38" s="72">
        <v>35</v>
      </c>
      <c r="X38" s="73">
        <v>18</v>
      </c>
      <c r="Y38" s="74">
        <f t="shared" si="8"/>
        <v>194.44444444444443</v>
      </c>
      <c r="Z38" s="75">
        <f t="shared" si="9"/>
        <v>2.678120262758969</v>
      </c>
      <c r="AA38" s="71">
        <v>144</v>
      </c>
      <c r="AB38" s="72">
        <v>66</v>
      </c>
      <c r="AC38" s="73">
        <v>78</v>
      </c>
      <c r="AD38" s="74">
        <f t="shared" si="10"/>
        <v>84.61538461538461</v>
      </c>
      <c r="AE38" s="75">
        <f t="shared" si="11"/>
        <v>2.357563850687623</v>
      </c>
      <c r="AF38" s="71">
        <v>239</v>
      </c>
      <c r="AG38" s="72">
        <v>121</v>
      </c>
      <c r="AH38" s="73">
        <v>118</v>
      </c>
      <c r="AI38" s="74">
        <f t="shared" si="12"/>
        <v>102.54237288135593</v>
      </c>
      <c r="AJ38" s="75">
        <f t="shared" si="13"/>
        <v>3.6510846318362358</v>
      </c>
      <c r="AK38" s="71">
        <v>167</v>
      </c>
      <c r="AL38" s="72">
        <v>77</v>
      </c>
      <c r="AM38" s="73">
        <v>90</v>
      </c>
      <c r="AN38" s="74">
        <f t="shared" si="14"/>
        <v>85.55555555555556</v>
      </c>
      <c r="AO38" s="75">
        <f t="shared" si="15"/>
        <v>3.734347048300537</v>
      </c>
      <c r="AP38" s="71">
        <v>71</v>
      </c>
      <c r="AQ38" s="72">
        <v>45</v>
      </c>
      <c r="AR38" s="73">
        <v>26</v>
      </c>
      <c r="AS38" s="74">
        <f t="shared" si="16"/>
        <v>173.0769230769231</v>
      </c>
      <c r="AT38" s="75">
        <f t="shared" si="17"/>
        <v>2.900326797385621</v>
      </c>
      <c r="AU38" s="71">
        <v>46</v>
      </c>
      <c r="AV38" s="72">
        <v>31</v>
      </c>
      <c r="AW38" s="73">
        <v>15</v>
      </c>
      <c r="AX38" s="74">
        <f t="shared" si="18"/>
        <v>206.66666666666669</v>
      </c>
      <c r="AY38" s="75">
        <f t="shared" si="19"/>
        <v>3.0283080974325216</v>
      </c>
      <c r="AZ38" s="71">
        <v>45</v>
      </c>
      <c r="BA38" s="72">
        <v>23</v>
      </c>
      <c r="BB38" s="73">
        <v>22</v>
      </c>
      <c r="BC38" s="74">
        <f t="shared" si="20"/>
        <v>104.54545454545455</v>
      </c>
      <c r="BD38" s="75">
        <f t="shared" si="21"/>
        <v>3.5349567949725063</v>
      </c>
      <c r="BE38" s="71">
        <v>40</v>
      </c>
      <c r="BF38" s="72">
        <v>26</v>
      </c>
      <c r="BG38" s="73">
        <v>14</v>
      </c>
      <c r="BH38" s="74">
        <f t="shared" si="22"/>
        <v>185.71428571428572</v>
      </c>
      <c r="BI38" s="75">
        <f t="shared" si="23"/>
        <v>3.262642740619902</v>
      </c>
      <c r="BJ38" s="71">
        <v>26</v>
      </c>
      <c r="BK38" s="72">
        <v>18</v>
      </c>
      <c r="BL38" s="73">
        <v>8</v>
      </c>
      <c r="BM38" s="74">
        <f t="shared" si="24"/>
        <v>225</v>
      </c>
      <c r="BN38" s="75">
        <f t="shared" si="25"/>
        <v>2.672147995889003</v>
      </c>
      <c r="BO38" s="71">
        <v>11</v>
      </c>
      <c r="BP38" s="72">
        <v>9</v>
      </c>
      <c r="BQ38" s="73">
        <v>2</v>
      </c>
      <c r="BR38" s="74">
        <f t="shared" si="26"/>
        <v>450</v>
      </c>
      <c r="BS38" s="75">
        <f t="shared" si="27"/>
        <v>2.355460385438972</v>
      </c>
      <c r="BT38" s="71">
        <v>6</v>
      </c>
      <c r="BU38" s="72">
        <v>2</v>
      </c>
      <c r="BV38" s="73">
        <v>4</v>
      </c>
      <c r="BW38" s="74">
        <f t="shared" si="28"/>
        <v>50</v>
      </c>
      <c r="BX38" s="75">
        <f t="shared" si="29"/>
        <v>1.643835616438356</v>
      </c>
      <c r="BY38" s="71">
        <v>12</v>
      </c>
      <c r="BZ38" s="72">
        <v>5</v>
      </c>
      <c r="CA38" s="73">
        <v>7</v>
      </c>
      <c r="CB38" s="74">
        <f t="shared" si="30"/>
        <v>71.42857142857143</v>
      </c>
      <c r="CC38" s="75">
        <f t="shared" si="31"/>
        <v>4.938271604938271</v>
      </c>
      <c r="CD38" s="71">
        <v>4</v>
      </c>
      <c r="CE38" s="72">
        <v>2</v>
      </c>
      <c r="CF38" s="73">
        <v>2</v>
      </c>
      <c r="CG38" s="74">
        <f t="shared" si="32"/>
        <v>100</v>
      </c>
      <c r="CH38" s="75">
        <f t="shared" si="33"/>
        <v>1.9047619047619049</v>
      </c>
      <c r="CI38" s="71">
        <v>2</v>
      </c>
      <c r="CJ38" s="72">
        <v>0</v>
      </c>
      <c r="CK38" s="73">
        <v>2</v>
      </c>
      <c r="CL38" s="74">
        <f t="shared" si="34"/>
        <v>0</v>
      </c>
      <c r="CM38" s="75">
        <f t="shared" si="35"/>
        <v>1.0101010101010102</v>
      </c>
      <c r="CN38" s="71">
        <v>2</v>
      </c>
      <c r="CO38" s="72">
        <v>1</v>
      </c>
      <c r="CP38" s="73">
        <v>1</v>
      </c>
      <c r="CQ38" s="74">
        <f t="shared" si="36"/>
        <v>100</v>
      </c>
      <c r="CR38" s="75">
        <f t="shared" si="37"/>
        <v>1.4598540145985401</v>
      </c>
      <c r="CS38" s="71">
        <f t="shared" si="49"/>
        <v>2</v>
      </c>
      <c r="CT38" s="72"/>
      <c r="CU38" s="73">
        <v>2</v>
      </c>
      <c r="CV38" s="74">
        <f t="shared" si="38"/>
        <v>0</v>
      </c>
      <c r="CW38" s="76">
        <f t="shared" si="39"/>
        <v>2.8169014084507045</v>
      </c>
    </row>
    <row r="39" spans="1:101" ht="13.5">
      <c r="A39" s="16" t="s">
        <v>85</v>
      </c>
      <c r="B39" s="71">
        <f t="shared" si="47"/>
        <v>1443</v>
      </c>
      <c r="C39" s="72">
        <f t="shared" si="48"/>
        <v>689</v>
      </c>
      <c r="D39" s="73">
        <f t="shared" si="48"/>
        <v>754</v>
      </c>
      <c r="E39" s="74">
        <f aca="true" t="shared" si="50" ref="E39:E68">IF(ISERROR(C39/D39),"***",C39/D39*100)</f>
        <v>91.37931034482759</v>
      </c>
      <c r="F39" s="75">
        <f aca="true" t="shared" si="51" ref="F39:F68">B39/$B$7*100</f>
        <v>4.386284880539851</v>
      </c>
      <c r="G39" s="71">
        <v>154</v>
      </c>
      <c r="H39" s="72">
        <v>78</v>
      </c>
      <c r="I39" s="73">
        <v>76</v>
      </c>
      <c r="J39" s="74">
        <f aca="true" t="shared" si="52" ref="J39:J68">IF(ISERROR(H39/I39),"***",H39/I39*100)</f>
        <v>102.63157894736842</v>
      </c>
      <c r="K39" s="75">
        <f aca="true" t="shared" si="53" ref="K39:K68">G39/$G$7*100</f>
        <v>6.137903547229972</v>
      </c>
      <c r="L39" s="71">
        <v>66</v>
      </c>
      <c r="M39" s="72">
        <v>27</v>
      </c>
      <c r="N39" s="73">
        <v>39</v>
      </c>
      <c r="O39" s="74">
        <f aca="true" t="shared" si="54" ref="O39:O68">IF(ISERROR(M39/N39),"***",M39/N39*100)</f>
        <v>69.23076923076923</v>
      </c>
      <c r="P39" s="75">
        <f aca="true" t="shared" si="55" ref="P39:P68">L39/$L$7*100</f>
        <v>4.647887323943662</v>
      </c>
      <c r="Q39" s="71">
        <v>37</v>
      </c>
      <c r="R39" s="72">
        <v>16</v>
      </c>
      <c r="S39" s="73">
        <v>21</v>
      </c>
      <c r="T39" s="74">
        <f aca="true" t="shared" si="56" ref="T39:T68">IF(ISERROR(R39/S39),"***",R39/S39*100)</f>
        <v>76.19047619047619</v>
      </c>
      <c r="U39" s="75">
        <f aca="true" t="shared" si="57" ref="U39:U68">Q39/$Q$7*100</f>
        <v>5.0477489768076405</v>
      </c>
      <c r="V39" s="71">
        <v>72</v>
      </c>
      <c r="W39" s="72">
        <v>40</v>
      </c>
      <c r="X39" s="73">
        <v>32</v>
      </c>
      <c r="Y39" s="74">
        <f aca="true" t="shared" si="58" ref="Y39:Y68">IF(ISERROR(W39/X39),"***",W39/X39*100)</f>
        <v>125</v>
      </c>
      <c r="Z39" s="75">
        <f aca="true" t="shared" si="59" ref="Z39:Z68">V39/$V$7*100</f>
        <v>3.6382011116725623</v>
      </c>
      <c r="AA39" s="71">
        <v>218</v>
      </c>
      <c r="AB39" s="72">
        <v>87</v>
      </c>
      <c r="AC39" s="73">
        <v>131</v>
      </c>
      <c r="AD39" s="74">
        <f aca="true" t="shared" si="60" ref="AD39:AD68">IF(ISERROR(AB39/AC39),"***",AB39/AC39*100)</f>
        <v>66.41221374045801</v>
      </c>
      <c r="AE39" s="75">
        <f aca="true" t="shared" si="61" ref="AE39:AE68">AA39/$AA$7*100</f>
        <v>3.5690897184020955</v>
      </c>
      <c r="AF39" s="71">
        <v>305</v>
      </c>
      <c r="AG39" s="72">
        <v>130</v>
      </c>
      <c r="AH39" s="73">
        <v>175</v>
      </c>
      <c r="AI39" s="74">
        <f aca="true" t="shared" si="62" ref="AI39:AI68">IF(ISERROR(AG39/AH39),"***",AG39/AH39*100)</f>
        <v>74.28571428571429</v>
      </c>
      <c r="AJ39" s="75">
        <f aca="true" t="shared" si="63" ref="AJ39:AJ68">AF39/$AF$7*100</f>
        <v>4.659333944393523</v>
      </c>
      <c r="AK39" s="71">
        <v>215</v>
      </c>
      <c r="AL39" s="72">
        <v>103</v>
      </c>
      <c r="AM39" s="73">
        <v>112</v>
      </c>
      <c r="AN39" s="74">
        <f aca="true" t="shared" si="64" ref="AN39:AN68">IF(ISERROR(AL39/AM39),"***",AL39/AM39*100)</f>
        <v>91.96428571428571</v>
      </c>
      <c r="AO39" s="75">
        <f aca="true" t="shared" si="65" ref="AO39:AO68">AK39/$AK$7*100</f>
        <v>4.807692307692308</v>
      </c>
      <c r="AP39" s="71">
        <v>107</v>
      </c>
      <c r="AQ39" s="72">
        <v>57</v>
      </c>
      <c r="AR39" s="73">
        <v>50</v>
      </c>
      <c r="AS39" s="74">
        <f aca="true" t="shared" si="66" ref="AS39:AS68">IF(ISERROR(AQ39/AR39),"***",AQ39/AR39*100)</f>
        <v>113.99999999999999</v>
      </c>
      <c r="AT39" s="75">
        <f aca="true" t="shared" si="67" ref="AT39:AT68">AP39/$AP$7*100</f>
        <v>4.370915032679738</v>
      </c>
      <c r="AU39" s="71">
        <v>75</v>
      </c>
      <c r="AV39" s="72">
        <v>40</v>
      </c>
      <c r="AW39" s="73">
        <v>35</v>
      </c>
      <c r="AX39" s="74">
        <f aca="true" t="shared" si="68" ref="AX39:AX68">IF(ISERROR(AV39/AW39),"***",AV39/AW39*100)</f>
        <v>114.28571428571428</v>
      </c>
      <c r="AY39" s="75">
        <f aca="true" t="shared" si="69" ref="AY39:AY68">AU39/$AU$7*100</f>
        <v>4.937458854509546</v>
      </c>
      <c r="AZ39" s="71">
        <v>48</v>
      </c>
      <c r="BA39" s="72">
        <v>31</v>
      </c>
      <c r="BB39" s="73">
        <v>17</v>
      </c>
      <c r="BC39" s="74">
        <f aca="true" t="shared" si="70" ref="BC39:BC68">IF(ISERROR(BA39/BB39),"***",BA39/BB39*100)</f>
        <v>182.35294117647058</v>
      </c>
      <c r="BD39" s="75">
        <f aca="true" t="shared" si="71" ref="BD39:BD68">AZ39/$AZ$7*100</f>
        <v>3.7706205813040063</v>
      </c>
      <c r="BE39" s="71">
        <v>49</v>
      </c>
      <c r="BF39" s="72">
        <v>29</v>
      </c>
      <c r="BG39" s="73">
        <v>20</v>
      </c>
      <c r="BH39" s="74">
        <f aca="true" t="shared" si="72" ref="BH39:BH68">IF(ISERROR(BF39/BG39),"***",BF39/BG39*100)</f>
        <v>145</v>
      </c>
      <c r="BI39" s="75">
        <f aca="true" t="shared" si="73" ref="BI39:BI68">BE39/$BE$7*100</f>
        <v>3.99673735725938</v>
      </c>
      <c r="BJ39" s="71">
        <v>37</v>
      </c>
      <c r="BK39" s="72">
        <v>23</v>
      </c>
      <c r="BL39" s="73">
        <v>14</v>
      </c>
      <c r="BM39" s="74">
        <f aca="true" t="shared" si="74" ref="BM39:BM68">IF(ISERROR(BK39/BL39),"***",BK39/BL39*100)</f>
        <v>164.28571428571428</v>
      </c>
      <c r="BN39" s="75">
        <f aca="true" t="shared" si="75" ref="BN39:BN68">BJ39/$BJ$7*100</f>
        <v>3.802672147995889</v>
      </c>
      <c r="BO39" s="71">
        <v>23</v>
      </c>
      <c r="BP39" s="72">
        <v>13</v>
      </c>
      <c r="BQ39" s="73">
        <v>10</v>
      </c>
      <c r="BR39" s="74">
        <f aca="true" t="shared" si="76" ref="BR39:BR68">IF(ISERROR(BP39/BQ39),"***",BP39/BQ39*100)</f>
        <v>130</v>
      </c>
      <c r="BS39" s="75">
        <f aca="true" t="shared" si="77" ref="BS39:BS68">BO39/$BO$7*100</f>
        <v>4.925053533190578</v>
      </c>
      <c r="BT39" s="71">
        <v>16</v>
      </c>
      <c r="BU39" s="72">
        <v>9</v>
      </c>
      <c r="BV39" s="73">
        <v>7</v>
      </c>
      <c r="BW39" s="74">
        <f aca="true" t="shared" si="78" ref="BW39:BW68">IF(ISERROR(BU39/BV39),"***",BU39/BV39*100)</f>
        <v>128.57142857142858</v>
      </c>
      <c r="BX39" s="75">
        <f aca="true" t="shared" si="79" ref="BX39:BX68">BT39/$BT$7*100</f>
        <v>4.383561643835616</v>
      </c>
      <c r="BY39" s="71">
        <v>6</v>
      </c>
      <c r="BZ39" s="72">
        <v>3</v>
      </c>
      <c r="CA39" s="73">
        <v>3</v>
      </c>
      <c r="CB39" s="74">
        <f aca="true" t="shared" si="80" ref="CB39:CB68">IF(ISERROR(BZ39/CA39),"***",BZ39/CA39*100)</f>
        <v>100</v>
      </c>
      <c r="CC39" s="75">
        <f aca="true" t="shared" si="81" ref="CC39:CC68">BY39/$BY$7*100</f>
        <v>2.4691358024691357</v>
      </c>
      <c r="CD39" s="71">
        <v>6</v>
      </c>
      <c r="CE39" s="72">
        <v>0</v>
      </c>
      <c r="CF39" s="73">
        <v>6</v>
      </c>
      <c r="CG39" s="74">
        <f aca="true" t="shared" si="82" ref="CG39:CG68">IF(ISERROR(CE39/CF39),"***",CE39/CF39*100)</f>
        <v>0</v>
      </c>
      <c r="CH39" s="75">
        <f aca="true" t="shared" si="83" ref="CH39:CH68">CD39/$CD$7*100</f>
        <v>2.857142857142857</v>
      </c>
      <c r="CI39" s="71">
        <v>4</v>
      </c>
      <c r="CJ39" s="72">
        <v>1</v>
      </c>
      <c r="CK39" s="73">
        <v>3</v>
      </c>
      <c r="CL39" s="74">
        <f aca="true" t="shared" si="84" ref="CL39:CL68">IF(ISERROR(CJ39/CK39),"***",CJ39/CK39*100)</f>
        <v>33.33333333333333</v>
      </c>
      <c r="CM39" s="75">
        <f aca="true" t="shared" si="85" ref="CM39:CM68">CI39/$CI$7*100</f>
        <v>2.0202020202020203</v>
      </c>
      <c r="CN39" s="71">
        <v>3</v>
      </c>
      <c r="CO39" s="72">
        <v>0</v>
      </c>
      <c r="CP39" s="73">
        <v>3</v>
      </c>
      <c r="CQ39" s="74">
        <f aca="true" t="shared" si="86" ref="CQ39:CQ68">IF(ISERROR(CO39/CP39),"***",CO39/CP39*100)</f>
        <v>0</v>
      </c>
      <c r="CR39" s="75">
        <f aca="true" t="shared" si="87" ref="CR39:CR68">CN39/$CN$7*100</f>
        <v>2.18978102189781</v>
      </c>
      <c r="CS39" s="71">
        <f t="shared" si="49"/>
        <v>2</v>
      </c>
      <c r="CT39" s="72">
        <v>2</v>
      </c>
      <c r="CU39" s="73"/>
      <c r="CV39" s="74" t="str">
        <f aca="true" t="shared" si="88" ref="CV39:CV68">IF(ISERROR(CT39/CU39),"***",CT39/CU39*100)</f>
        <v>***</v>
      </c>
      <c r="CW39" s="76">
        <f aca="true" t="shared" si="89" ref="CW39:CW68">CS39/$CS$7*100</f>
        <v>2.8169014084507045</v>
      </c>
    </row>
    <row r="40" spans="1:101" ht="13.5">
      <c r="A40" s="16" t="s">
        <v>86</v>
      </c>
      <c r="B40" s="71">
        <f t="shared" si="47"/>
        <v>548</v>
      </c>
      <c r="C40" s="72">
        <f t="shared" si="48"/>
        <v>261</v>
      </c>
      <c r="D40" s="73">
        <f t="shared" si="48"/>
        <v>287</v>
      </c>
      <c r="E40" s="74">
        <f t="shared" si="50"/>
        <v>90.94076655052264</v>
      </c>
      <c r="F40" s="75">
        <f t="shared" si="51"/>
        <v>1.665754757128093</v>
      </c>
      <c r="G40" s="71">
        <v>32</v>
      </c>
      <c r="H40" s="72">
        <v>16</v>
      </c>
      <c r="I40" s="73">
        <v>16</v>
      </c>
      <c r="J40" s="74">
        <f t="shared" si="52"/>
        <v>100</v>
      </c>
      <c r="K40" s="75">
        <f t="shared" si="53"/>
        <v>1.2754085292945396</v>
      </c>
      <c r="L40" s="71">
        <v>12</v>
      </c>
      <c r="M40" s="72">
        <v>8</v>
      </c>
      <c r="N40" s="73">
        <v>4</v>
      </c>
      <c r="O40" s="74">
        <f t="shared" si="54"/>
        <v>200</v>
      </c>
      <c r="P40" s="75">
        <f t="shared" si="55"/>
        <v>0.8450704225352111</v>
      </c>
      <c r="Q40" s="71">
        <v>12</v>
      </c>
      <c r="R40" s="72">
        <v>7</v>
      </c>
      <c r="S40" s="73">
        <v>5</v>
      </c>
      <c r="T40" s="74">
        <f t="shared" si="56"/>
        <v>140</v>
      </c>
      <c r="U40" s="75">
        <f t="shared" si="57"/>
        <v>1.6371077762619373</v>
      </c>
      <c r="V40" s="71">
        <v>32</v>
      </c>
      <c r="W40" s="72">
        <v>11</v>
      </c>
      <c r="X40" s="73">
        <v>21</v>
      </c>
      <c r="Y40" s="74">
        <f t="shared" si="58"/>
        <v>52.38095238095239</v>
      </c>
      <c r="Z40" s="75">
        <f t="shared" si="59"/>
        <v>1.616978271854472</v>
      </c>
      <c r="AA40" s="71">
        <v>95</v>
      </c>
      <c r="AB40" s="72">
        <v>42</v>
      </c>
      <c r="AC40" s="73">
        <v>53</v>
      </c>
      <c r="AD40" s="74">
        <f t="shared" si="60"/>
        <v>79.24528301886792</v>
      </c>
      <c r="AE40" s="75">
        <f t="shared" si="61"/>
        <v>1.5553372626064177</v>
      </c>
      <c r="AF40" s="71">
        <v>118</v>
      </c>
      <c r="AG40" s="72">
        <v>49</v>
      </c>
      <c r="AH40" s="73">
        <v>69</v>
      </c>
      <c r="AI40" s="74">
        <f t="shared" si="62"/>
        <v>71.01449275362319</v>
      </c>
      <c r="AJ40" s="75">
        <f t="shared" si="63"/>
        <v>1.8026275588145433</v>
      </c>
      <c r="AK40" s="71">
        <v>78</v>
      </c>
      <c r="AL40" s="72">
        <v>32</v>
      </c>
      <c r="AM40" s="73">
        <v>46</v>
      </c>
      <c r="AN40" s="74">
        <f t="shared" si="64"/>
        <v>69.56521739130434</v>
      </c>
      <c r="AO40" s="75">
        <f t="shared" si="65"/>
        <v>1.744186046511628</v>
      </c>
      <c r="AP40" s="71">
        <v>37</v>
      </c>
      <c r="AQ40" s="72">
        <v>21</v>
      </c>
      <c r="AR40" s="73">
        <v>16</v>
      </c>
      <c r="AS40" s="74">
        <f t="shared" si="66"/>
        <v>131.25</v>
      </c>
      <c r="AT40" s="75">
        <f t="shared" si="67"/>
        <v>1.511437908496732</v>
      </c>
      <c r="AU40" s="71">
        <v>26</v>
      </c>
      <c r="AV40" s="72">
        <v>14</v>
      </c>
      <c r="AW40" s="73">
        <v>12</v>
      </c>
      <c r="AX40" s="74">
        <f t="shared" si="68"/>
        <v>116.66666666666667</v>
      </c>
      <c r="AY40" s="75">
        <f t="shared" si="69"/>
        <v>1.7116524028966424</v>
      </c>
      <c r="AZ40" s="71">
        <v>37</v>
      </c>
      <c r="BA40" s="72">
        <v>22</v>
      </c>
      <c r="BB40" s="73">
        <v>15</v>
      </c>
      <c r="BC40" s="74">
        <f t="shared" si="70"/>
        <v>146.66666666666666</v>
      </c>
      <c r="BD40" s="75">
        <f t="shared" si="71"/>
        <v>2.9065200314218385</v>
      </c>
      <c r="BE40" s="71">
        <v>21</v>
      </c>
      <c r="BF40" s="72">
        <v>13</v>
      </c>
      <c r="BG40" s="73">
        <v>8</v>
      </c>
      <c r="BH40" s="74">
        <f t="shared" si="72"/>
        <v>162.5</v>
      </c>
      <c r="BI40" s="75">
        <f t="shared" si="73"/>
        <v>1.7128874388254487</v>
      </c>
      <c r="BJ40" s="71">
        <v>19</v>
      </c>
      <c r="BK40" s="72">
        <v>11</v>
      </c>
      <c r="BL40" s="73">
        <v>8</v>
      </c>
      <c r="BM40" s="74">
        <f t="shared" si="74"/>
        <v>137.5</v>
      </c>
      <c r="BN40" s="75">
        <f t="shared" si="75"/>
        <v>1.9527235354573484</v>
      </c>
      <c r="BO40" s="71">
        <v>12</v>
      </c>
      <c r="BP40" s="72">
        <v>7</v>
      </c>
      <c r="BQ40" s="73">
        <v>5</v>
      </c>
      <c r="BR40" s="74">
        <f t="shared" si="76"/>
        <v>140</v>
      </c>
      <c r="BS40" s="75">
        <f t="shared" si="77"/>
        <v>2.569593147751606</v>
      </c>
      <c r="BT40" s="71">
        <v>5</v>
      </c>
      <c r="BU40" s="72">
        <v>4</v>
      </c>
      <c r="BV40" s="73">
        <v>1</v>
      </c>
      <c r="BW40" s="74">
        <f t="shared" si="78"/>
        <v>400</v>
      </c>
      <c r="BX40" s="75">
        <f t="shared" si="79"/>
        <v>1.36986301369863</v>
      </c>
      <c r="BY40" s="71">
        <v>5</v>
      </c>
      <c r="BZ40" s="72">
        <v>2</v>
      </c>
      <c r="CA40" s="73">
        <v>3</v>
      </c>
      <c r="CB40" s="74">
        <f t="shared" si="80"/>
        <v>66.66666666666666</v>
      </c>
      <c r="CC40" s="75">
        <f t="shared" si="81"/>
        <v>2.05761316872428</v>
      </c>
      <c r="CD40" s="71">
        <v>3</v>
      </c>
      <c r="CE40" s="72">
        <v>1</v>
      </c>
      <c r="CF40" s="73">
        <v>2</v>
      </c>
      <c r="CG40" s="74">
        <f t="shared" si="82"/>
        <v>50</v>
      </c>
      <c r="CH40" s="75">
        <f t="shared" si="83"/>
        <v>1.4285714285714286</v>
      </c>
      <c r="CI40" s="71">
        <v>2</v>
      </c>
      <c r="CJ40" s="72">
        <v>0</v>
      </c>
      <c r="CK40" s="73">
        <v>2</v>
      </c>
      <c r="CL40" s="74">
        <f t="shared" si="84"/>
        <v>0</v>
      </c>
      <c r="CM40" s="75">
        <f t="shared" si="85"/>
        <v>1.0101010101010102</v>
      </c>
      <c r="CN40" s="71">
        <v>1</v>
      </c>
      <c r="CO40" s="72">
        <v>1</v>
      </c>
      <c r="CP40" s="73">
        <v>0</v>
      </c>
      <c r="CQ40" s="74" t="str">
        <f t="shared" si="86"/>
        <v>***</v>
      </c>
      <c r="CR40" s="75">
        <f t="shared" si="87"/>
        <v>0.7299270072992701</v>
      </c>
      <c r="CS40" s="71">
        <f t="shared" si="49"/>
        <v>1</v>
      </c>
      <c r="CT40" s="72"/>
      <c r="CU40" s="73">
        <v>1</v>
      </c>
      <c r="CV40" s="74">
        <f t="shared" si="88"/>
        <v>0</v>
      </c>
      <c r="CW40" s="76">
        <f t="shared" si="89"/>
        <v>1.4084507042253522</v>
      </c>
    </row>
    <row r="41" spans="1:101" ht="13.5">
      <c r="A41" s="40" t="s">
        <v>87</v>
      </c>
      <c r="B41" s="71">
        <f t="shared" si="47"/>
        <v>424</v>
      </c>
      <c r="C41" s="72">
        <f t="shared" si="48"/>
        <v>194</v>
      </c>
      <c r="D41" s="73">
        <f t="shared" si="48"/>
        <v>230</v>
      </c>
      <c r="E41" s="74">
        <f t="shared" si="50"/>
        <v>84.34782608695653</v>
      </c>
      <c r="F41" s="75">
        <f t="shared" si="51"/>
        <v>1.2888321478509333</v>
      </c>
      <c r="G41" s="71">
        <v>27</v>
      </c>
      <c r="H41" s="72">
        <v>15</v>
      </c>
      <c r="I41" s="73">
        <v>12</v>
      </c>
      <c r="J41" s="74">
        <f t="shared" si="52"/>
        <v>125</v>
      </c>
      <c r="K41" s="75">
        <f t="shared" si="53"/>
        <v>1.0761259465922677</v>
      </c>
      <c r="L41" s="71">
        <v>11</v>
      </c>
      <c r="M41" s="72">
        <v>5</v>
      </c>
      <c r="N41" s="73">
        <v>6</v>
      </c>
      <c r="O41" s="74">
        <f t="shared" si="54"/>
        <v>83.33333333333334</v>
      </c>
      <c r="P41" s="75">
        <f t="shared" si="55"/>
        <v>0.7746478873239436</v>
      </c>
      <c r="Q41" s="71">
        <v>5</v>
      </c>
      <c r="R41" s="72">
        <v>2</v>
      </c>
      <c r="S41" s="73">
        <v>3</v>
      </c>
      <c r="T41" s="74">
        <f t="shared" si="56"/>
        <v>66.66666666666666</v>
      </c>
      <c r="U41" s="75">
        <f t="shared" si="57"/>
        <v>0.6821282401091405</v>
      </c>
      <c r="V41" s="71">
        <v>23</v>
      </c>
      <c r="W41" s="72">
        <v>13</v>
      </c>
      <c r="X41" s="73">
        <v>10</v>
      </c>
      <c r="Y41" s="74">
        <f t="shared" si="58"/>
        <v>130</v>
      </c>
      <c r="Z41" s="75">
        <f t="shared" si="59"/>
        <v>1.1622031328954017</v>
      </c>
      <c r="AA41" s="71">
        <v>88</v>
      </c>
      <c r="AB41" s="72">
        <v>35</v>
      </c>
      <c r="AC41" s="73">
        <v>53</v>
      </c>
      <c r="AD41" s="74">
        <f t="shared" si="60"/>
        <v>66.0377358490566</v>
      </c>
      <c r="AE41" s="75">
        <f t="shared" si="61"/>
        <v>1.4407334643091028</v>
      </c>
      <c r="AF41" s="71">
        <v>110</v>
      </c>
      <c r="AG41" s="72">
        <v>44</v>
      </c>
      <c r="AH41" s="73">
        <v>66</v>
      </c>
      <c r="AI41" s="74">
        <f t="shared" si="62"/>
        <v>66.66666666666666</v>
      </c>
      <c r="AJ41" s="75">
        <f t="shared" si="63"/>
        <v>1.6804155209288116</v>
      </c>
      <c r="AK41" s="71">
        <v>50</v>
      </c>
      <c r="AL41" s="72">
        <v>24</v>
      </c>
      <c r="AM41" s="73">
        <v>26</v>
      </c>
      <c r="AN41" s="74">
        <f t="shared" si="64"/>
        <v>92.3076923076923</v>
      </c>
      <c r="AO41" s="75">
        <f t="shared" si="65"/>
        <v>1.118067978533095</v>
      </c>
      <c r="AP41" s="71">
        <v>30</v>
      </c>
      <c r="AQ41" s="72">
        <v>13</v>
      </c>
      <c r="AR41" s="73">
        <v>17</v>
      </c>
      <c r="AS41" s="74">
        <f t="shared" si="66"/>
        <v>76.47058823529412</v>
      </c>
      <c r="AT41" s="75">
        <f t="shared" si="67"/>
        <v>1.2254901960784315</v>
      </c>
      <c r="AU41" s="71">
        <v>13</v>
      </c>
      <c r="AV41" s="72">
        <v>8</v>
      </c>
      <c r="AW41" s="73">
        <v>5</v>
      </c>
      <c r="AX41" s="74">
        <f t="shared" si="68"/>
        <v>160</v>
      </c>
      <c r="AY41" s="75">
        <f t="shared" si="69"/>
        <v>0.8558262014483212</v>
      </c>
      <c r="AZ41" s="71">
        <v>11</v>
      </c>
      <c r="BA41" s="72">
        <v>6</v>
      </c>
      <c r="BB41" s="73">
        <v>5</v>
      </c>
      <c r="BC41" s="74">
        <f t="shared" si="70"/>
        <v>120</v>
      </c>
      <c r="BD41" s="75">
        <f t="shared" si="71"/>
        <v>0.864100549882168</v>
      </c>
      <c r="BE41" s="71">
        <v>21</v>
      </c>
      <c r="BF41" s="72">
        <v>10</v>
      </c>
      <c r="BG41" s="73">
        <v>11</v>
      </c>
      <c r="BH41" s="74">
        <f t="shared" si="72"/>
        <v>90.9090909090909</v>
      </c>
      <c r="BI41" s="75">
        <f t="shared" si="73"/>
        <v>1.7128874388254487</v>
      </c>
      <c r="BJ41" s="71">
        <v>8</v>
      </c>
      <c r="BK41" s="72">
        <v>5</v>
      </c>
      <c r="BL41" s="73">
        <v>3</v>
      </c>
      <c r="BM41" s="74">
        <f t="shared" si="74"/>
        <v>166.66666666666669</v>
      </c>
      <c r="BN41" s="75">
        <f t="shared" si="75"/>
        <v>0.8221993833504625</v>
      </c>
      <c r="BO41" s="71">
        <v>9</v>
      </c>
      <c r="BP41" s="72">
        <v>6</v>
      </c>
      <c r="BQ41" s="73">
        <v>3</v>
      </c>
      <c r="BR41" s="74">
        <f t="shared" si="76"/>
        <v>200</v>
      </c>
      <c r="BS41" s="75">
        <f t="shared" si="77"/>
        <v>1.9271948608137044</v>
      </c>
      <c r="BT41" s="71">
        <v>8</v>
      </c>
      <c r="BU41" s="72">
        <v>3</v>
      </c>
      <c r="BV41" s="73">
        <v>5</v>
      </c>
      <c r="BW41" s="74">
        <f t="shared" si="78"/>
        <v>60</v>
      </c>
      <c r="BX41" s="75">
        <f t="shared" si="79"/>
        <v>2.191780821917808</v>
      </c>
      <c r="BY41" s="71">
        <v>2</v>
      </c>
      <c r="BZ41" s="72">
        <v>2</v>
      </c>
      <c r="CA41" s="73">
        <v>0</v>
      </c>
      <c r="CB41" s="74" t="str">
        <f t="shared" si="80"/>
        <v>***</v>
      </c>
      <c r="CC41" s="75">
        <f t="shared" si="81"/>
        <v>0.823045267489712</v>
      </c>
      <c r="CD41" s="71">
        <v>5</v>
      </c>
      <c r="CE41" s="72">
        <v>1</v>
      </c>
      <c r="CF41" s="73">
        <v>4</v>
      </c>
      <c r="CG41" s="74">
        <f t="shared" si="82"/>
        <v>25</v>
      </c>
      <c r="CH41" s="75">
        <f t="shared" si="83"/>
        <v>2.380952380952381</v>
      </c>
      <c r="CI41" s="71">
        <v>3</v>
      </c>
      <c r="CJ41" s="72">
        <v>2</v>
      </c>
      <c r="CK41" s="73">
        <v>1</v>
      </c>
      <c r="CL41" s="74">
        <f t="shared" si="84"/>
        <v>200</v>
      </c>
      <c r="CM41" s="75">
        <f t="shared" si="85"/>
        <v>1.5151515151515151</v>
      </c>
      <c r="CN41" s="71"/>
      <c r="CO41" s="72"/>
      <c r="CP41" s="73"/>
      <c r="CQ41" s="74" t="str">
        <f t="shared" si="86"/>
        <v>***</v>
      </c>
      <c r="CR41" s="75">
        <f t="shared" si="87"/>
        <v>0</v>
      </c>
      <c r="CS41" s="71">
        <f t="shared" si="49"/>
        <v>0</v>
      </c>
      <c r="CT41" s="72"/>
      <c r="CU41" s="73"/>
      <c r="CV41" s="74" t="str">
        <f t="shared" si="88"/>
        <v>***</v>
      </c>
      <c r="CW41" s="76">
        <f t="shared" si="89"/>
        <v>0</v>
      </c>
    </row>
    <row r="42" spans="1:101" ht="13.5">
      <c r="A42" s="40" t="s">
        <v>88</v>
      </c>
      <c r="B42" s="71">
        <f t="shared" si="47"/>
        <v>307</v>
      </c>
      <c r="C42" s="72">
        <f t="shared" si="48"/>
        <v>140</v>
      </c>
      <c r="D42" s="73">
        <f t="shared" si="48"/>
        <v>167</v>
      </c>
      <c r="E42" s="74">
        <f t="shared" si="50"/>
        <v>83.8323353293413</v>
      </c>
      <c r="F42" s="75">
        <f t="shared" si="51"/>
        <v>0.9331874278071615</v>
      </c>
      <c r="G42" s="71">
        <v>13</v>
      </c>
      <c r="H42" s="72">
        <v>8</v>
      </c>
      <c r="I42" s="73">
        <v>5</v>
      </c>
      <c r="J42" s="74">
        <f t="shared" si="52"/>
        <v>160</v>
      </c>
      <c r="K42" s="75">
        <f t="shared" si="53"/>
        <v>0.5181347150259068</v>
      </c>
      <c r="L42" s="71">
        <v>13</v>
      </c>
      <c r="M42" s="72">
        <v>7</v>
      </c>
      <c r="N42" s="73">
        <v>6</v>
      </c>
      <c r="O42" s="74">
        <f t="shared" si="54"/>
        <v>116.66666666666667</v>
      </c>
      <c r="P42" s="75">
        <f t="shared" si="55"/>
        <v>0.9154929577464789</v>
      </c>
      <c r="Q42" s="71">
        <v>14</v>
      </c>
      <c r="R42" s="72">
        <v>4</v>
      </c>
      <c r="S42" s="73">
        <v>10</v>
      </c>
      <c r="T42" s="74">
        <f t="shared" si="56"/>
        <v>40</v>
      </c>
      <c r="U42" s="75">
        <f t="shared" si="57"/>
        <v>1.9099590723055935</v>
      </c>
      <c r="V42" s="71">
        <v>18</v>
      </c>
      <c r="W42" s="72">
        <v>8</v>
      </c>
      <c r="X42" s="73">
        <v>10</v>
      </c>
      <c r="Y42" s="74">
        <f t="shared" si="58"/>
        <v>80</v>
      </c>
      <c r="Z42" s="75">
        <f t="shared" si="59"/>
        <v>0.9095502779181406</v>
      </c>
      <c r="AA42" s="71">
        <v>42</v>
      </c>
      <c r="AB42" s="72">
        <v>20</v>
      </c>
      <c r="AC42" s="73">
        <v>22</v>
      </c>
      <c r="AD42" s="74">
        <f t="shared" si="60"/>
        <v>90.9090909090909</v>
      </c>
      <c r="AE42" s="75">
        <f t="shared" si="61"/>
        <v>0.68762278978389</v>
      </c>
      <c r="AF42" s="71">
        <v>62</v>
      </c>
      <c r="AG42" s="72">
        <v>26</v>
      </c>
      <c r="AH42" s="73">
        <v>36</v>
      </c>
      <c r="AI42" s="74">
        <f t="shared" si="62"/>
        <v>72.22222222222221</v>
      </c>
      <c r="AJ42" s="75">
        <f t="shared" si="63"/>
        <v>0.9471432936144211</v>
      </c>
      <c r="AK42" s="71">
        <v>55</v>
      </c>
      <c r="AL42" s="72">
        <v>21</v>
      </c>
      <c r="AM42" s="73">
        <v>34</v>
      </c>
      <c r="AN42" s="74">
        <f t="shared" si="64"/>
        <v>61.76470588235294</v>
      </c>
      <c r="AO42" s="75">
        <f t="shared" si="65"/>
        <v>1.2298747763864044</v>
      </c>
      <c r="AP42" s="71">
        <v>17</v>
      </c>
      <c r="AQ42" s="72">
        <v>6</v>
      </c>
      <c r="AR42" s="73">
        <v>11</v>
      </c>
      <c r="AS42" s="74">
        <f t="shared" si="66"/>
        <v>54.54545454545454</v>
      </c>
      <c r="AT42" s="75">
        <f t="shared" si="67"/>
        <v>0.6944444444444444</v>
      </c>
      <c r="AU42" s="71">
        <v>13</v>
      </c>
      <c r="AV42" s="72">
        <v>8</v>
      </c>
      <c r="AW42" s="73">
        <v>5</v>
      </c>
      <c r="AX42" s="74">
        <f t="shared" si="68"/>
        <v>160</v>
      </c>
      <c r="AY42" s="75">
        <f t="shared" si="69"/>
        <v>0.8558262014483212</v>
      </c>
      <c r="AZ42" s="71">
        <v>18</v>
      </c>
      <c r="BA42" s="72">
        <v>11</v>
      </c>
      <c r="BB42" s="73">
        <v>7</v>
      </c>
      <c r="BC42" s="74">
        <f t="shared" si="70"/>
        <v>157.14285714285714</v>
      </c>
      <c r="BD42" s="75">
        <f t="shared" si="71"/>
        <v>1.4139827179890023</v>
      </c>
      <c r="BE42" s="71">
        <v>11</v>
      </c>
      <c r="BF42" s="72">
        <v>5</v>
      </c>
      <c r="BG42" s="73">
        <v>6</v>
      </c>
      <c r="BH42" s="74">
        <f t="shared" si="72"/>
        <v>83.33333333333334</v>
      </c>
      <c r="BI42" s="75">
        <f t="shared" si="73"/>
        <v>0.897226753670473</v>
      </c>
      <c r="BJ42" s="71">
        <v>13</v>
      </c>
      <c r="BK42" s="72">
        <v>7</v>
      </c>
      <c r="BL42" s="73">
        <v>6</v>
      </c>
      <c r="BM42" s="74">
        <f t="shared" si="74"/>
        <v>116.66666666666667</v>
      </c>
      <c r="BN42" s="75">
        <f t="shared" si="75"/>
        <v>1.3360739979445015</v>
      </c>
      <c r="BO42" s="71">
        <v>7</v>
      </c>
      <c r="BP42" s="72">
        <v>4</v>
      </c>
      <c r="BQ42" s="73">
        <v>3</v>
      </c>
      <c r="BR42" s="74">
        <f t="shared" si="76"/>
        <v>133.33333333333331</v>
      </c>
      <c r="BS42" s="75">
        <f t="shared" si="77"/>
        <v>1.4989293361884368</v>
      </c>
      <c r="BT42" s="71">
        <v>5</v>
      </c>
      <c r="BU42" s="72">
        <v>3</v>
      </c>
      <c r="BV42" s="73">
        <v>2</v>
      </c>
      <c r="BW42" s="74">
        <f t="shared" si="78"/>
        <v>150</v>
      </c>
      <c r="BX42" s="75">
        <f t="shared" si="79"/>
        <v>1.36986301369863</v>
      </c>
      <c r="BY42" s="71">
        <v>1</v>
      </c>
      <c r="BZ42" s="72">
        <v>0</v>
      </c>
      <c r="CA42" s="73">
        <v>1</v>
      </c>
      <c r="CB42" s="74">
        <f t="shared" si="80"/>
        <v>0</v>
      </c>
      <c r="CC42" s="75">
        <f t="shared" si="81"/>
        <v>0.411522633744856</v>
      </c>
      <c r="CD42" s="71">
        <v>4</v>
      </c>
      <c r="CE42" s="72">
        <v>2</v>
      </c>
      <c r="CF42" s="73">
        <v>2</v>
      </c>
      <c r="CG42" s="74">
        <f t="shared" si="82"/>
        <v>100</v>
      </c>
      <c r="CH42" s="75">
        <f t="shared" si="83"/>
        <v>1.9047619047619049</v>
      </c>
      <c r="CI42" s="71">
        <v>1</v>
      </c>
      <c r="CJ42" s="72">
        <v>0</v>
      </c>
      <c r="CK42" s="73">
        <v>1</v>
      </c>
      <c r="CL42" s="74">
        <f t="shared" si="84"/>
        <v>0</v>
      </c>
      <c r="CM42" s="75">
        <f t="shared" si="85"/>
        <v>0.5050505050505051</v>
      </c>
      <c r="CN42" s="71"/>
      <c r="CO42" s="72"/>
      <c r="CP42" s="73"/>
      <c r="CQ42" s="74" t="str">
        <f t="shared" si="86"/>
        <v>***</v>
      </c>
      <c r="CR42" s="75">
        <f t="shared" si="87"/>
        <v>0</v>
      </c>
      <c r="CS42" s="71">
        <f t="shared" si="49"/>
        <v>0</v>
      </c>
      <c r="CT42" s="72"/>
      <c r="CU42" s="73"/>
      <c r="CV42" s="74" t="str">
        <f t="shared" si="88"/>
        <v>***</v>
      </c>
      <c r="CW42" s="76">
        <f t="shared" si="89"/>
        <v>0</v>
      </c>
    </row>
    <row r="43" spans="1:101" s="4" customFormat="1" ht="12.75" customHeight="1">
      <c r="A43" s="37" t="s">
        <v>89</v>
      </c>
      <c r="B43" s="89">
        <f t="shared" si="47"/>
        <v>223</v>
      </c>
      <c r="C43" s="90">
        <f t="shared" si="48"/>
        <v>111</v>
      </c>
      <c r="D43" s="91">
        <f t="shared" si="48"/>
        <v>112</v>
      </c>
      <c r="E43" s="92">
        <f t="shared" si="50"/>
        <v>99.10714285714286</v>
      </c>
      <c r="F43" s="93">
        <f t="shared" si="51"/>
        <v>0.6778527570065049</v>
      </c>
      <c r="G43" s="89">
        <v>15</v>
      </c>
      <c r="H43" s="90">
        <v>6</v>
      </c>
      <c r="I43" s="91">
        <v>9</v>
      </c>
      <c r="J43" s="92">
        <f t="shared" si="52"/>
        <v>66.66666666666666</v>
      </c>
      <c r="K43" s="93">
        <f t="shared" si="53"/>
        <v>0.5978477481068154</v>
      </c>
      <c r="L43" s="89">
        <v>10</v>
      </c>
      <c r="M43" s="90">
        <v>2</v>
      </c>
      <c r="N43" s="91">
        <v>8</v>
      </c>
      <c r="O43" s="92">
        <f t="shared" si="54"/>
        <v>25</v>
      </c>
      <c r="P43" s="93">
        <f t="shared" si="55"/>
        <v>0.7042253521126761</v>
      </c>
      <c r="Q43" s="89">
        <v>2</v>
      </c>
      <c r="R43" s="90">
        <v>0</v>
      </c>
      <c r="S43" s="91">
        <v>2</v>
      </c>
      <c r="T43" s="92">
        <f t="shared" si="56"/>
        <v>0</v>
      </c>
      <c r="U43" s="93">
        <f t="shared" si="57"/>
        <v>0.2728512960436562</v>
      </c>
      <c r="V43" s="89">
        <v>17</v>
      </c>
      <c r="W43" s="90">
        <v>9</v>
      </c>
      <c r="X43" s="91">
        <v>8</v>
      </c>
      <c r="Y43" s="92">
        <f t="shared" si="58"/>
        <v>112.5</v>
      </c>
      <c r="Z43" s="93">
        <f t="shared" si="59"/>
        <v>0.8590197069226881</v>
      </c>
      <c r="AA43" s="89">
        <v>56</v>
      </c>
      <c r="AB43" s="90">
        <v>35</v>
      </c>
      <c r="AC43" s="91">
        <v>21</v>
      </c>
      <c r="AD43" s="92">
        <f t="shared" si="60"/>
        <v>166.66666666666669</v>
      </c>
      <c r="AE43" s="93">
        <f t="shared" si="61"/>
        <v>0.9168303863785201</v>
      </c>
      <c r="AF43" s="89">
        <v>55</v>
      </c>
      <c r="AG43" s="90">
        <v>28</v>
      </c>
      <c r="AH43" s="91">
        <v>27</v>
      </c>
      <c r="AI43" s="92">
        <f t="shared" si="62"/>
        <v>103.7037037037037</v>
      </c>
      <c r="AJ43" s="93">
        <f t="shared" si="63"/>
        <v>0.8402077604644058</v>
      </c>
      <c r="AK43" s="89">
        <v>25</v>
      </c>
      <c r="AL43" s="90">
        <v>10</v>
      </c>
      <c r="AM43" s="91">
        <v>15</v>
      </c>
      <c r="AN43" s="92">
        <f t="shared" si="64"/>
        <v>66.66666666666666</v>
      </c>
      <c r="AO43" s="93">
        <f t="shared" si="65"/>
        <v>0.5590339892665475</v>
      </c>
      <c r="AP43" s="89">
        <v>12</v>
      </c>
      <c r="AQ43" s="90">
        <v>7</v>
      </c>
      <c r="AR43" s="91">
        <v>5</v>
      </c>
      <c r="AS43" s="92">
        <f t="shared" si="66"/>
        <v>140</v>
      </c>
      <c r="AT43" s="93">
        <f t="shared" si="67"/>
        <v>0.49019607843137253</v>
      </c>
      <c r="AU43" s="89">
        <v>8</v>
      </c>
      <c r="AV43" s="90">
        <v>2</v>
      </c>
      <c r="AW43" s="91">
        <v>6</v>
      </c>
      <c r="AX43" s="92">
        <f t="shared" si="68"/>
        <v>33.33333333333333</v>
      </c>
      <c r="AY43" s="93">
        <f t="shared" si="69"/>
        <v>0.5266622778143515</v>
      </c>
      <c r="AZ43" s="89">
        <v>7</v>
      </c>
      <c r="BA43" s="90">
        <v>4</v>
      </c>
      <c r="BB43" s="91">
        <v>3</v>
      </c>
      <c r="BC43" s="92">
        <f t="shared" si="70"/>
        <v>133.33333333333331</v>
      </c>
      <c r="BD43" s="93">
        <f t="shared" si="71"/>
        <v>0.5498821681068342</v>
      </c>
      <c r="BE43" s="89">
        <v>5</v>
      </c>
      <c r="BF43" s="90">
        <v>3</v>
      </c>
      <c r="BG43" s="91">
        <v>2</v>
      </c>
      <c r="BH43" s="92">
        <f t="shared" si="72"/>
        <v>150</v>
      </c>
      <c r="BI43" s="93">
        <f t="shared" si="73"/>
        <v>0.40783034257748774</v>
      </c>
      <c r="BJ43" s="89">
        <v>4</v>
      </c>
      <c r="BK43" s="90">
        <v>2</v>
      </c>
      <c r="BL43" s="91">
        <v>2</v>
      </c>
      <c r="BM43" s="92">
        <f t="shared" si="74"/>
        <v>100</v>
      </c>
      <c r="BN43" s="93">
        <f t="shared" si="75"/>
        <v>0.41109969167523125</v>
      </c>
      <c r="BO43" s="89">
        <v>3</v>
      </c>
      <c r="BP43" s="90">
        <v>2</v>
      </c>
      <c r="BQ43" s="91">
        <v>1</v>
      </c>
      <c r="BR43" s="92">
        <f t="shared" si="76"/>
        <v>200</v>
      </c>
      <c r="BS43" s="93">
        <f t="shared" si="77"/>
        <v>0.6423982869379015</v>
      </c>
      <c r="BT43" s="89">
        <v>1</v>
      </c>
      <c r="BU43" s="90">
        <v>0</v>
      </c>
      <c r="BV43" s="91">
        <v>1</v>
      </c>
      <c r="BW43" s="92">
        <f t="shared" si="78"/>
        <v>0</v>
      </c>
      <c r="BX43" s="93">
        <f t="shared" si="79"/>
        <v>0.273972602739726</v>
      </c>
      <c r="BY43" s="89">
        <v>1</v>
      </c>
      <c r="BZ43" s="90">
        <v>1</v>
      </c>
      <c r="CA43" s="91">
        <v>0</v>
      </c>
      <c r="CB43" s="92" t="str">
        <f t="shared" si="80"/>
        <v>***</v>
      </c>
      <c r="CC43" s="93">
        <f t="shared" si="81"/>
        <v>0.411522633744856</v>
      </c>
      <c r="CD43" s="89"/>
      <c r="CE43" s="90"/>
      <c r="CF43" s="91"/>
      <c r="CG43" s="92" t="str">
        <f t="shared" si="82"/>
        <v>***</v>
      </c>
      <c r="CH43" s="93">
        <f t="shared" si="83"/>
        <v>0</v>
      </c>
      <c r="CI43" s="89">
        <v>1</v>
      </c>
      <c r="CJ43" s="90">
        <v>0</v>
      </c>
      <c r="CK43" s="91">
        <v>1</v>
      </c>
      <c r="CL43" s="92">
        <f t="shared" si="84"/>
        <v>0</v>
      </c>
      <c r="CM43" s="93">
        <f t="shared" si="85"/>
        <v>0.5050505050505051</v>
      </c>
      <c r="CN43" s="89"/>
      <c r="CO43" s="90"/>
      <c r="CP43" s="91"/>
      <c r="CQ43" s="92" t="str">
        <f t="shared" si="86"/>
        <v>***</v>
      </c>
      <c r="CR43" s="93">
        <f t="shared" si="87"/>
        <v>0</v>
      </c>
      <c r="CS43" s="89">
        <f t="shared" si="49"/>
        <v>1</v>
      </c>
      <c r="CT43" s="90"/>
      <c r="CU43" s="91">
        <v>1</v>
      </c>
      <c r="CV43" s="92">
        <f t="shared" si="88"/>
        <v>0</v>
      </c>
      <c r="CW43" s="94">
        <f t="shared" si="89"/>
        <v>1.4084507042253522</v>
      </c>
    </row>
    <row r="44" spans="1:101" ht="13.5">
      <c r="A44" s="39" t="s">
        <v>90</v>
      </c>
      <c r="B44" s="65">
        <f>SUM(B45:B46)</f>
        <v>743</v>
      </c>
      <c r="C44" s="66">
        <f>SUM(C45:C46)</f>
        <v>326</v>
      </c>
      <c r="D44" s="67">
        <f>SUM(D45:D46)</f>
        <v>417</v>
      </c>
      <c r="E44" s="68">
        <f t="shared" si="50"/>
        <v>78.17745803357315</v>
      </c>
      <c r="F44" s="69">
        <f t="shared" si="51"/>
        <v>2.258495957201046</v>
      </c>
      <c r="G44" s="65">
        <f>SUM(G45:G46)</f>
        <v>44</v>
      </c>
      <c r="H44" s="66">
        <f>SUM(H45:H46)</f>
        <v>21</v>
      </c>
      <c r="I44" s="67">
        <f>SUM(I45:I46)</f>
        <v>23</v>
      </c>
      <c r="J44" s="68">
        <f t="shared" si="52"/>
        <v>91.30434782608695</v>
      </c>
      <c r="K44" s="69">
        <f t="shared" si="53"/>
        <v>1.753686727779992</v>
      </c>
      <c r="L44" s="65">
        <f>SUM(L45:L46)</f>
        <v>29</v>
      </c>
      <c r="M44" s="66">
        <f>SUM(M45:M46)</f>
        <v>16</v>
      </c>
      <c r="N44" s="67">
        <f>SUM(N45:N46)</f>
        <v>13</v>
      </c>
      <c r="O44" s="68">
        <f t="shared" si="54"/>
        <v>123.07692307692308</v>
      </c>
      <c r="P44" s="69">
        <f t="shared" si="55"/>
        <v>2.0422535211267605</v>
      </c>
      <c r="Q44" s="65">
        <f>SUM(Q45:Q46)</f>
        <v>8</v>
      </c>
      <c r="R44" s="66">
        <f>SUM(R45:R46)</f>
        <v>2</v>
      </c>
      <c r="S44" s="67">
        <f>SUM(S45:S46)</f>
        <v>6</v>
      </c>
      <c r="T44" s="68">
        <f t="shared" si="56"/>
        <v>33.33333333333333</v>
      </c>
      <c r="U44" s="69">
        <f t="shared" si="57"/>
        <v>1.0914051841746248</v>
      </c>
      <c r="V44" s="65">
        <f>SUM(V45:V46)</f>
        <v>71</v>
      </c>
      <c r="W44" s="66">
        <f>SUM(W45:W46)</f>
        <v>35</v>
      </c>
      <c r="X44" s="67">
        <f>SUM(X45:X46)</f>
        <v>36</v>
      </c>
      <c r="Y44" s="68">
        <f t="shared" si="58"/>
        <v>97.22222222222221</v>
      </c>
      <c r="Z44" s="69">
        <f t="shared" si="59"/>
        <v>3.58767054067711</v>
      </c>
      <c r="AA44" s="65">
        <f>SUM(AA45:AA46)</f>
        <v>158</v>
      </c>
      <c r="AB44" s="66">
        <f>SUM(AB45:AB46)</f>
        <v>73</v>
      </c>
      <c r="AC44" s="67">
        <f>SUM(AC45:AC46)</f>
        <v>85</v>
      </c>
      <c r="AD44" s="68">
        <f t="shared" si="60"/>
        <v>85.88235294117646</v>
      </c>
      <c r="AE44" s="69">
        <f t="shared" si="61"/>
        <v>2.5867714472822527</v>
      </c>
      <c r="AF44" s="65">
        <f>SUM(AF45:AF46)</f>
        <v>158</v>
      </c>
      <c r="AG44" s="66">
        <f>SUM(AG45:AG46)</f>
        <v>60</v>
      </c>
      <c r="AH44" s="67">
        <f>SUM(AH45:AH46)</f>
        <v>98</v>
      </c>
      <c r="AI44" s="68">
        <f t="shared" si="62"/>
        <v>61.224489795918366</v>
      </c>
      <c r="AJ44" s="69">
        <f t="shared" si="63"/>
        <v>2.413687748243202</v>
      </c>
      <c r="AK44" s="65">
        <f>SUM(AK45:AK46)</f>
        <v>108</v>
      </c>
      <c r="AL44" s="66">
        <f>SUM(AL45:AL46)</f>
        <v>41</v>
      </c>
      <c r="AM44" s="67">
        <f>SUM(AM45:AM46)</f>
        <v>67</v>
      </c>
      <c r="AN44" s="68">
        <f t="shared" si="64"/>
        <v>61.19402985074627</v>
      </c>
      <c r="AO44" s="69">
        <f t="shared" si="65"/>
        <v>2.415026833631485</v>
      </c>
      <c r="AP44" s="65">
        <f>SUM(AP45:AP46)</f>
        <v>43</v>
      </c>
      <c r="AQ44" s="66">
        <f>SUM(AQ45:AQ46)</f>
        <v>18</v>
      </c>
      <c r="AR44" s="67">
        <f>SUM(AR45:AR46)</f>
        <v>25</v>
      </c>
      <c r="AS44" s="68">
        <f t="shared" si="66"/>
        <v>72</v>
      </c>
      <c r="AT44" s="69">
        <f t="shared" si="67"/>
        <v>1.7565359477124183</v>
      </c>
      <c r="AU44" s="65">
        <f>SUM(AU45:AU46)</f>
        <v>17</v>
      </c>
      <c r="AV44" s="66">
        <f>SUM(AV45:AV46)</f>
        <v>11</v>
      </c>
      <c r="AW44" s="67">
        <f>SUM(AW45:AW46)</f>
        <v>6</v>
      </c>
      <c r="AX44" s="68">
        <f t="shared" si="68"/>
        <v>183.33333333333331</v>
      </c>
      <c r="AY44" s="69">
        <f t="shared" si="69"/>
        <v>1.119157340355497</v>
      </c>
      <c r="AZ44" s="65">
        <f>SUM(AZ45:AZ46)</f>
        <v>24</v>
      </c>
      <c r="BA44" s="66">
        <f>SUM(BA45:BA46)</f>
        <v>11</v>
      </c>
      <c r="BB44" s="67">
        <f>SUM(BB45:BB46)</f>
        <v>13</v>
      </c>
      <c r="BC44" s="68">
        <f t="shared" si="70"/>
        <v>84.61538461538461</v>
      </c>
      <c r="BD44" s="69">
        <f t="shared" si="71"/>
        <v>1.8853102906520032</v>
      </c>
      <c r="BE44" s="65">
        <f>SUM(BE45:BE46)</f>
        <v>28</v>
      </c>
      <c r="BF44" s="66">
        <f>SUM(BF45:BF46)</f>
        <v>12</v>
      </c>
      <c r="BG44" s="67">
        <f>SUM(BG45:BG46)</f>
        <v>16</v>
      </c>
      <c r="BH44" s="68">
        <f t="shared" si="72"/>
        <v>75</v>
      </c>
      <c r="BI44" s="69">
        <f t="shared" si="73"/>
        <v>2.2838499184339316</v>
      </c>
      <c r="BJ44" s="65">
        <f>SUM(BJ45:BJ46)</f>
        <v>19</v>
      </c>
      <c r="BK44" s="66">
        <f>SUM(BK45:BK46)</f>
        <v>10</v>
      </c>
      <c r="BL44" s="67">
        <f>SUM(BL45:BL46)</f>
        <v>9</v>
      </c>
      <c r="BM44" s="68">
        <f t="shared" si="74"/>
        <v>111.11111111111111</v>
      </c>
      <c r="BN44" s="69">
        <f t="shared" si="75"/>
        <v>1.9527235354573484</v>
      </c>
      <c r="BO44" s="65">
        <f>SUM(BO45:BO46)</f>
        <v>6</v>
      </c>
      <c r="BP44" s="66">
        <f>SUM(BP45:BP46)</f>
        <v>3</v>
      </c>
      <c r="BQ44" s="67">
        <f>SUM(BQ45:BQ46)</f>
        <v>3</v>
      </c>
      <c r="BR44" s="68">
        <f t="shared" si="76"/>
        <v>100</v>
      </c>
      <c r="BS44" s="69">
        <f t="shared" si="77"/>
        <v>1.284796573875803</v>
      </c>
      <c r="BT44" s="65">
        <f>SUM(BT45:BT46)</f>
        <v>8</v>
      </c>
      <c r="BU44" s="66">
        <f>SUM(BU45:BU46)</f>
        <v>4</v>
      </c>
      <c r="BV44" s="67">
        <f>SUM(BV45:BV46)</f>
        <v>4</v>
      </c>
      <c r="BW44" s="68">
        <f t="shared" si="78"/>
        <v>100</v>
      </c>
      <c r="BX44" s="69">
        <f t="shared" si="79"/>
        <v>2.191780821917808</v>
      </c>
      <c r="BY44" s="65">
        <f>SUM(BY45:BY46)</f>
        <v>5</v>
      </c>
      <c r="BZ44" s="66">
        <f>SUM(BZ45:BZ46)</f>
        <v>2</v>
      </c>
      <c r="CA44" s="67">
        <f>SUM(CA45:CA46)</f>
        <v>3</v>
      </c>
      <c r="CB44" s="68">
        <f t="shared" si="80"/>
        <v>66.66666666666666</v>
      </c>
      <c r="CC44" s="69">
        <f t="shared" si="81"/>
        <v>2.05761316872428</v>
      </c>
      <c r="CD44" s="65">
        <f>SUM(CD45:CD46)</f>
        <v>6</v>
      </c>
      <c r="CE44" s="66">
        <f>SUM(CE45:CE46)</f>
        <v>3</v>
      </c>
      <c r="CF44" s="67">
        <f>SUM(CF45:CF46)</f>
        <v>3</v>
      </c>
      <c r="CG44" s="68">
        <f t="shared" si="82"/>
        <v>100</v>
      </c>
      <c r="CH44" s="69">
        <f t="shared" si="83"/>
        <v>2.857142857142857</v>
      </c>
      <c r="CI44" s="65">
        <f>SUM(CI45:CI46)</f>
        <v>5</v>
      </c>
      <c r="CJ44" s="66">
        <f>SUM(CJ45:CJ46)</f>
        <v>3</v>
      </c>
      <c r="CK44" s="67">
        <f>SUM(CK45:CK46)</f>
        <v>2</v>
      </c>
      <c r="CL44" s="68">
        <f t="shared" si="84"/>
        <v>150</v>
      </c>
      <c r="CM44" s="69">
        <f t="shared" si="85"/>
        <v>2.525252525252525</v>
      </c>
      <c r="CN44" s="65">
        <f>SUM(CN45:CN46)</f>
        <v>5</v>
      </c>
      <c r="CO44" s="66">
        <f>SUM(CO45:CO46)</f>
        <v>1</v>
      </c>
      <c r="CP44" s="67">
        <f>SUM(CP45:CP46)</f>
        <v>4</v>
      </c>
      <c r="CQ44" s="68">
        <f t="shared" si="86"/>
        <v>25</v>
      </c>
      <c r="CR44" s="69">
        <f t="shared" si="87"/>
        <v>3.64963503649635</v>
      </c>
      <c r="CS44" s="65">
        <f>SUM(CS45:CS46)</f>
        <v>1</v>
      </c>
      <c r="CT44" s="66">
        <f>SUM(CT45:CT46)</f>
        <v>0</v>
      </c>
      <c r="CU44" s="67">
        <f>SUM(CU45:CU46)</f>
        <v>1</v>
      </c>
      <c r="CV44" s="68">
        <f t="shared" si="88"/>
        <v>0</v>
      </c>
      <c r="CW44" s="70">
        <f t="shared" si="89"/>
        <v>1.4084507042253522</v>
      </c>
    </row>
    <row r="45" spans="1:101" ht="13.5">
      <c r="A45" s="40" t="s">
        <v>91</v>
      </c>
      <c r="B45" s="71">
        <f>SUM(C45:D45)</f>
        <v>386</v>
      </c>
      <c r="C45" s="72">
        <f>H45+M45+R45+W45+AB45+AG45+AL45+AQ45+AV45+BA45+BF45+BK45+BP45+BU45+BZ45+CE45+CJ45+CO45+CT45</f>
        <v>170</v>
      </c>
      <c r="D45" s="73">
        <f>I45+N45+S45+X45+AC45+AH45+AM45+AR45+AW45+BB45+BG45+BL45+BQ45+BV45+CA45+CF45+CK45+CP45+CU45</f>
        <v>216</v>
      </c>
      <c r="E45" s="74">
        <f t="shared" si="50"/>
        <v>78.70370370370371</v>
      </c>
      <c r="F45" s="75">
        <f t="shared" si="51"/>
        <v>1.1733236062982553</v>
      </c>
      <c r="G45" s="71">
        <v>28</v>
      </c>
      <c r="H45" s="72">
        <v>15</v>
      </c>
      <c r="I45" s="73">
        <v>13</v>
      </c>
      <c r="J45" s="74">
        <f t="shared" si="52"/>
        <v>115.38461538461537</v>
      </c>
      <c r="K45" s="75">
        <f t="shared" si="53"/>
        <v>1.1159824631327222</v>
      </c>
      <c r="L45" s="71">
        <v>17</v>
      </c>
      <c r="M45" s="72">
        <v>8</v>
      </c>
      <c r="N45" s="73">
        <v>9</v>
      </c>
      <c r="O45" s="74">
        <f t="shared" si="54"/>
        <v>88.88888888888889</v>
      </c>
      <c r="P45" s="75">
        <f t="shared" si="55"/>
        <v>1.1971830985915493</v>
      </c>
      <c r="Q45" s="71">
        <v>7</v>
      </c>
      <c r="R45" s="72">
        <v>2</v>
      </c>
      <c r="S45" s="73">
        <v>5</v>
      </c>
      <c r="T45" s="74">
        <f t="shared" si="56"/>
        <v>40</v>
      </c>
      <c r="U45" s="75">
        <f t="shared" si="57"/>
        <v>0.9549795361527967</v>
      </c>
      <c r="V45" s="71">
        <v>42</v>
      </c>
      <c r="W45" s="72">
        <v>19</v>
      </c>
      <c r="X45" s="73">
        <v>23</v>
      </c>
      <c r="Y45" s="74">
        <f t="shared" si="58"/>
        <v>82.6086956521739</v>
      </c>
      <c r="Z45" s="75">
        <f t="shared" si="59"/>
        <v>2.1222839818089945</v>
      </c>
      <c r="AA45" s="71">
        <v>76</v>
      </c>
      <c r="AB45" s="72">
        <v>36</v>
      </c>
      <c r="AC45" s="73">
        <v>40</v>
      </c>
      <c r="AD45" s="74">
        <f t="shared" si="60"/>
        <v>90</v>
      </c>
      <c r="AE45" s="75">
        <f t="shared" si="61"/>
        <v>1.2442698100851344</v>
      </c>
      <c r="AF45" s="71">
        <v>85</v>
      </c>
      <c r="AG45" s="72">
        <v>33</v>
      </c>
      <c r="AH45" s="73">
        <v>52</v>
      </c>
      <c r="AI45" s="74">
        <f t="shared" si="62"/>
        <v>63.46153846153846</v>
      </c>
      <c r="AJ45" s="75">
        <f t="shared" si="63"/>
        <v>1.2985029025358998</v>
      </c>
      <c r="AK45" s="71">
        <v>52</v>
      </c>
      <c r="AL45" s="72">
        <v>22</v>
      </c>
      <c r="AM45" s="73">
        <v>30</v>
      </c>
      <c r="AN45" s="74">
        <f t="shared" si="64"/>
        <v>73.33333333333333</v>
      </c>
      <c r="AO45" s="75">
        <f t="shared" si="65"/>
        <v>1.1627906976744187</v>
      </c>
      <c r="AP45" s="71">
        <v>20</v>
      </c>
      <c r="AQ45" s="72">
        <v>8</v>
      </c>
      <c r="AR45" s="73">
        <v>12</v>
      </c>
      <c r="AS45" s="74">
        <f t="shared" si="66"/>
        <v>66.66666666666666</v>
      </c>
      <c r="AT45" s="75">
        <f t="shared" si="67"/>
        <v>0.8169934640522877</v>
      </c>
      <c r="AU45" s="71">
        <v>9</v>
      </c>
      <c r="AV45" s="72">
        <v>6</v>
      </c>
      <c r="AW45" s="73">
        <v>3</v>
      </c>
      <c r="AX45" s="74">
        <f t="shared" si="68"/>
        <v>200</v>
      </c>
      <c r="AY45" s="75">
        <f t="shared" si="69"/>
        <v>0.5924950625411455</v>
      </c>
      <c r="AZ45" s="71">
        <v>10</v>
      </c>
      <c r="BA45" s="72">
        <v>6</v>
      </c>
      <c r="BB45" s="73">
        <v>4</v>
      </c>
      <c r="BC45" s="74">
        <f t="shared" si="70"/>
        <v>150</v>
      </c>
      <c r="BD45" s="75">
        <f t="shared" si="71"/>
        <v>0.7855459544383346</v>
      </c>
      <c r="BE45" s="71">
        <v>13</v>
      </c>
      <c r="BF45" s="72">
        <v>5</v>
      </c>
      <c r="BG45" s="73">
        <v>8</v>
      </c>
      <c r="BH45" s="74">
        <f t="shared" si="72"/>
        <v>62.5</v>
      </c>
      <c r="BI45" s="75">
        <f t="shared" si="73"/>
        <v>1.0603588907014683</v>
      </c>
      <c r="BJ45" s="71">
        <v>12</v>
      </c>
      <c r="BK45" s="72">
        <v>6</v>
      </c>
      <c r="BL45" s="73">
        <v>6</v>
      </c>
      <c r="BM45" s="74">
        <f t="shared" si="74"/>
        <v>100</v>
      </c>
      <c r="BN45" s="75">
        <f t="shared" si="75"/>
        <v>1.2332990750256936</v>
      </c>
      <c r="BO45" s="71">
        <v>1</v>
      </c>
      <c r="BP45" s="72">
        <v>0</v>
      </c>
      <c r="BQ45" s="73">
        <v>1</v>
      </c>
      <c r="BR45" s="74">
        <f t="shared" si="76"/>
        <v>0</v>
      </c>
      <c r="BS45" s="75">
        <f t="shared" si="77"/>
        <v>0.21413276231263384</v>
      </c>
      <c r="BT45" s="71">
        <v>4</v>
      </c>
      <c r="BU45" s="72">
        <v>1</v>
      </c>
      <c r="BV45" s="73">
        <v>3</v>
      </c>
      <c r="BW45" s="74">
        <f t="shared" si="78"/>
        <v>33.33333333333333</v>
      </c>
      <c r="BX45" s="75">
        <f t="shared" si="79"/>
        <v>1.095890410958904</v>
      </c>
      <c r="BY45" s="71">
        <v>3</v>
      </c>
      <c r="BZ45" s="72">
        <v>0</v>
      </c>
      <c r="CA45" s="73">
        <v>3</v>
      </c>
      <c r="CB45" s="74">
        <f t="shared" si="80"/>
        <v>0</v>
      </c>
      <c r="CC45" s="75">
        <f t="shared" si="81"/>
        <v>1.2345679012345678</v>
      </c>
      <c r="CD45" s="71">
        <v>3</v>
      </c>
      <c r="CE45" s="72">
        <v>2</v>
      </c>
      <c r="CF45" s="73">
        <v>1</v>
      </c>
      <c r="CG45" s="74">
        <f t="shared" si="82"/>
        <v>200</v>
      </c>
      <c r="CH45" s="75">
        <f t="shared" si="83"/>
        <v>1.4285714285714286</v>
      </c>
      <c r="CI45" s="71">
        <v>3</v>
      </c>
      <c r="CJ45" s="72">
        <v>1</v>
      </c>
      <c r="CK45" s="73">
        <v>2</v>
      </c>
      <c r="CL45" s="74">
        <f t="shared" si="84"/>
        <v>50</v>
      </c>
      <c r="CM45" s="75">
        <f t="shared" si="85"/>
        <v>1.5151515151515151</v>
      </c>
      <c r="CN45" s="71">
        <v>1</v>
      </c>
      <c r="CO45" s="72">
        <v>0</v>
      </c>
      <c r="CP45" s="73">
        <v>1</v>
      </c>
      <c r="CQ45" s="74">
        <f t="shared" si="86"/>
        <v>0</v>
      </c>
      <c r="CR45" s="75">
        <f t="shared" si="87"/>
        <v>0.7299270072992701</v>
      </c>
      <c r="CS45" s="71">
        <f>SUM(CT45:CU45)</f>
        <v>0</v>
      </c>
      <c r="CT45" s="72"/>
      <c r="CU45" s="73"/>
      <c r="CV45" s="74" t="str">
        <f t="shared" si="88"/>
        <v>***</v>
      </c>
      <c r="CW45" s="76">
        <f t="shared" si="89"/>
        <v>0</v>
      </c>
    </row>
    <row r="46" spans="1:101" ht="13.5">
      <c r="A46" s="37" t="s">
        <v>92</v>
      </c>
      <c r="B46" s="71">
        <f>SUM(C46:D46)</f>
        <v>357</v>
      </c>
      <c r="C46" s="72">
        <f>H46+M46+R46+W46+AB46+AG46+AL46+AQ46+AV46+BA46+BF46+BK46+BP46+BU46+BZ46+CE46+CJ46+CO46+CT46</f>
        <v>156</v>
      </c>
      <c r="D46" s="73">
        <f>I46+N46+S46+X46+AC46+AH46+AM46+AR46+AW46+BB46+BG46+BL46+BQ46+BV46+CA46+CF46+CK46+CP46+CU46</f>
        <v>201</v>
      </c>
      <c r="E46" s="74">
        <f t="shared" si="50"/>
        <v>77.61194029850746</v>
      </c>
      <c r="F46" s="75">
        <f t="shared" si="51"/>
        <v>1.0851723509027904</v>
      </c>
      <c r="G46" s="71">
        <v>16</v>
      </c>
      <c r="H46" s="72">
        <v>6</v>
      </c>
      <c r="I46" s="73">
        <v>10</v>
      </c>
      <c r="J46" s="74">
        <f t="shared" si="52"/>
        <v>60</v>
      </c>
      <c r="K46" s="75">
        <f t="shared" si="53"/>
        <v>0.6377042646472698</v>
      </c>
      <c r="L46" s="71">
        <v>12</v>
      </c>
      <c r="M46" s="72">
        <v>8</v>
      </c>
      <c r="N46" s="73">
        <v>4</v>
      </c>
      <c r="O46" s="74">
        <f t="shared" si="54"/>
        <v>200</v>
      </c>
      <c r="P46" s="75">
        <f t="shared" si="55"/>
        <v>0.8450704225352111</v>
      </c>
      <c r="Q46" s="71">
        <v>1</v>
      </c>
      <c r="R46" s="72">
        <v>0</v>
      </c>
      <c r="S46" s="73">
        <v>1</v>
      </c>
      <c r="T46" s="74">
        <f t="shared" si="56"/>
        <v>0</v>
      </c>
      <c r="U46" s="75">
        <f t="shared" si="57"/>
        <v>0.1364256480218281</v>
      </c>
      <c r="V46" s="71">
        <v>29</v>
      </c>
      <c r="W46" s="72">
        <v>16</v>
      </c>
      <c r="X46" s="73">
        <v>13</v>
      </c>
      <c r="Y46" s="74">
        <f t="shared" si="58"/>
        <v>123.07692307692308</v>
      </c>
      <c r="Z46" s="75">
        <f t="shared" si="59"/>
        <v>1.4653865588681152</v>
      </c>
      <c r="AA46" s="71">
        <v>82</v>
      </c>
      <c r="AB46" s="72">
        <v>37</v>
      </c>
      <c r="AC46" s="73">
        <v>45</v>
      </c>
      <c r="AD46" s="74">
        <f t="shared" si="60"/>
        <v>82.22222222222221</v>
      </c>
      <c r="AE46" s="75">
        <f t="shared" si="61"/>
        <v>1.3425016371971186</v>
      </c>
      <c r="AF46" s="71">
        <v>73</v>
      </c>
      <c r="AG46" s="72">
        <v>27</v>
      </c>
      <c r="AH46" s="73">
        <v>46</v>
      </c>
      <c r="AI46" s="74">
        <f t="shared" si="62"/>
        <v>58.69565217391305</v>
      </c>
      <c r="AJ46" s="75">
        <f t="shared" si="63"/>
        <v>1.1151848457073021</v>
      </c>
      <c r="AK46" s="71">
        <v>56</v>
      </c>
      <c r="AL46" s="72">
        <v>19</v>
      </c>
      <c r="AM46" s="73">
        <v>37</v>
      </c>
      <c r="AN46" s="74">
        <f t="shared" si="64"/>
        <v>51.35135135135135</v>
      </c>
      <c r="AO46" s="75">
        <f t="shared" si="65"/>
        <v>1.2522361359570662</v>
      </c>
      <c r="AP46" s="71">
        <v>23</v>
      </c>
      <c r="AQ46" s="72">
        <v>10</v>
      </c>
      <c r="AR46" s="73">
        <v>13</v>
      </c>
      <c r="AS46" s="74">
        <f t="shared" si="66"/>
        <v>76.92307692307693</v>
      </c>
      <c r="AT46" s="75">
        <f t="shared" si="67"/>
        <v>0.9395424836601307</v>
      </c>
      <c r="AU46" s="71">
        <v>8</v>
      </c>
      <c r="AV46" s="72">
        <v>5</v>
      </c>
      <c r="AW46" s="73">
        <v>3</v>
      </c>
      <c r="AX46" s="74">
        <f t="shared" si="68"/>
        <v>166.66666666666669</v>
      </c>
      <c r="AY46" s="75">
        <f t="shared" si="69"/>
        <v>0.5266622778143515</v>
      </c>
      <c r="AZ46" s="71">
        <v>14</v>
      </c>
      <c r="BA46" s="72">
        <v>5</v>
      </c>
      <c r="BB46" s="73">
        <v>9</v>
      </c>
      <c r="BC46" s="74">
        <f t="shared" si="70"/>
        <v>55.55555555555556</v>
      </c>
      <c r="BD46" s="75">
        <f t="shared" si="71"/>
        <v>1.0997643362136684</v>
      </c>
      <c r="BE46" s="71">
        <v>15</v>
      </c>
      <c r="BF46" s="72">
        <v>7</v>
      </c>
      <c r="BG46" s="73">
        <v>8</v>
      </c>
      <c r="BH46" s="74">
        <f t="shared" si="72"/>
        <v>87.5</v>
      </c>
      <c r="BI46" s="75">
        <f t="shared" si="73"/>
        <v>1.2234910277324633</v>
      </c>
      <c r="BJ46" s="71">
        <v>7</v>
      </c>
      <c r="BK46" s="72">
        <v>4</v>
      </c>
      <c r="BL46" s="73">
        <v>3</v>
      </c>
      <c r="BM46" s="74">
        <f t="shared" si="74"/>
        <v>133.33333333333331</v>
      </c>
      <c r="BN46" s="75">
        <f t="shared" si="75"/>
        <v>0.7194244604316548</v>
      </c>
      <c r="BO46" s="71">
        <v>5</v>
      </c>
      <c r="BP46" s="72">
        <v>3</v>
      </c>
      <c r="BQ46" s="73">
        <v>2</v>
      </c>
      <c r="BR46" s="74">
        <f t="shared" si="76"/>
        <v>150</v>
      </c>
      <c r="BS46" s="75">
        <f t="shared" si="77"/>
        <v>1.070663811563169</v>
      </c>
      <c r="BT46" s="71">
        <v>4</v>
      </c>
      <c r="BU46" s="72">
        <v>3</v>
      </c>
      <c r="BV46" s="73">
        <v>1</v>
      </c>
      <c r="BW46" s="74">
        <f t="shared" si="78"/>
        <v>300</v>
      </c>
      <c r="BX46" s="75">
        <f t="shared" si="79"/>
        <v>1.095890410958904</v>
      </c>
      <c r="BY46" s="71">
        <v>2</v>
      </c>
      <c r="BZ46" s="72">
        <v>2</v>
      </c>
      <c r="CA46" s="73">
        <v>0</v>
      </c>
      <c r="CB46" s="74" t="str">
        <f t="shared" si="80"/>
        <v>***</v>
      </c>
      <c r="CC46" s="75">
        <f t="shared" si="81"/>
        <v>0.823045267489712</v>
      </c>
      <c r="CD46" s="71">
        <v>3</v>
      </c>
      <c r="CE46" s="72">
        <v>1</v>
      </c>
      <c r="CF46" s="73">
        <v>2</v>
      </c>
      <c r="CG46" s="74">
        <f t="shared" si="82"/>
        <v>50</v>
      </c>
      <c r="CH46" s="75">
        <f t="shared" si="83"/>
        <v>1.4285714285714286</v>
      </c>
      <c r="CI46" s="71">
        <v>2</v>
      </c>
      <c r="CJ46" s="72">
        <v>2</v>
      </c>
      <c r="CK46" s="73">
        <v>0</v>
      </c>
      <c r="CL46" s="74" t="str">
        <f t="shared" si="84"/>
        <v>***</v>
      </c>
      <c r="CM46" s="75">
        <f t="shared" si="85"/>
        <v>1.0101010101010102</v>
      </c>
      <c r="CN46" s="71">
        <v>4</v>
      </c>
      <c r="CO46" s="72">
        <v>1</v>
      </c>
      <c r="CP46" s="73">
        <v>3</v>
      </c>
      <c r="CQ46" s="74">
        <f t="shared" si="86"/>
        <v>33.33333333333333</v>
      </c>
      <c r="CR46" s="75">
        <f t="shared" si="87"/>
        <v>2.9197080291970803</v>
      </c>
      <c r="CS46" s="71">
        <f>SUM(CT46:CU46)</f>
        <v>1</v>
      </c>
      <c r="CT46" s="72"/>
      <c r="CU46" s="73">
        <v>1</v>
      </c>
      <c r="CV46" s="74">
        <f t="shared" si="88"/>
        <v>0</v>
      </c>
      <c r="CW46" s="76">
        <f t="shared" si="89"/>
        <v>1.4084507042253522</v>
      </c>
    </row>
    <row r="47" spans="1:101" ht="13.5">
      <c r="A47" s="39" t="s">
        <v>93</v>
      </c>
      <c r="B47" s="65">
        <f>SUM(B48:B51)</f>
        <v>1734</v>
      </c>
      <c r="C47" s="66">
        <f>SUM(C48:C51)</f>
        <v>774</v>
      </c>
      <c r="D47" s="67">
        <f>SUM(D48:D51)</f>
        <v>960</v>
      </c>
      <c r="E47" s="68">
        <f t="shared" si="50"/>
        <v>80.625</v>
      </c>
      <c r="F47" s="69">
        <f t="shared" si="51"/>
        <v>5.2708371329564105</v>
      </c>
      <c r="G47" s="65">
        <f>SUM(G48:G51)</f>
        <v>146</v>
      </c>
      <c r="H47" s="66">
        <f>SUM(H48:H51)</f>
        <v>71</v>
      </c>
      <c r="I47" s="67">
        <f>SUM(I48:I51)</f>
        <v>75</v>
      </c>
      <c r="J47" s="68">
        <f t="shared" si="52"/>
        <v>94.66666666666667</v>
      </c>
      <c r="K47" s="69">
        <f t="shared" si="53"/>
        <v>5.819051414906337</v>
      </c>
      <c r="L47" s="65">
        <f>SUM(L48:L51)</f>
        <v>76</v>
      </c>
      <c r="M47" s="66">
        <f>SUM(M48:M51)</f>
        <v>42</v>
      </c>
      <c r="N47" s="67">
        <f>SUM(N48:N51)</f>
        <v>34</v>
      </c>
      <c r="O47" s="68">
        <f t="shared" si="54"/>
        <v>123.52941176470588</v>
      </c>
      <c r="P47" s="69">
        <f t="shared" si="55"/>
        <v>5.352112676056338</v>
      </c>
      <c r="Q47" s="65">
        <f>SUM(Q48:Q51)</f>
        <v>30</v>
      </c>
      <c r="R47" s="66">
        <f>SUM(R48:R51)</f>
        <v>17</v>
      </c>
      <c r="S47" s="67">
        <f>SUM(S48:S51)</f>
        <v>13</v>
      </c>
      <c r="T47" s="68">
        <f t="shared" si="56"/>
        <v>130.76923076923077</v>
      </c>
      <c r="U47" s="69">
        <f t="shared" si="57"/>
        <v>4.092769440654844</v>
      </c>
      <c r="V47" s="65">
        <f>SUM(V48:V51)</f>
        <v>122</v>
      </c>
      <c r="W47" s="66">
        <f>SUM(W48:W51)</f>
        <v>61</v>
      </c>
      <c r="X47" s="67">
        <f>SUM(X48:X51)</f>
        <v>61</v>
      </c>
      <c r="Y47" s="68">
        <f t="shared" si="58"/>
        <v>100</v>
      </c>
      <c r="Z47" s="69">
        <f t="shared" si="59"/>
        <v>6.1647296614451745</v>
      </c>
      <c r="AA47" s="65">
        <f>SUM(AA48:AA51)</f>
        <v>303</v>
      </c>
      <c r="AB47" s="66">
        <f>SUM(AB48:AB51)</f>
        <v>116</v>
      </c>
      <c r="AC47" s="67">
        <f>SUM(AC48:AC51)</f>
        <v>187</v>
      </c>
      <c r="AD47" s="68">
        <f t="shared" si="60"/>
        <v>62.03208556149733</v>
      </c>
      <c r="AE47" s="69">
        <f t="shared" si="61"/>
        <v>4.960707269155206</v>
      </c>
      <c r="AF47" s="65">
        <f>SUM(AF48:AF51)</f>
        <v>358</v>
      </c>
      <c r="AG47" s="66">
        <f>SUM(AG48:AG51)</f>
        <v>138</v>
      </c>
      <c r="AH47" s="67">
        <f>SUM(AH48:AH51)</f>
        <v>220</v>
      </c>
      <c r="AI47" s="68">
        <f t="shared" si="62"/>
        <v>62.727272727272734</v>
      </c>
      <c r="AJ47" s="69">
        <f t="shared" si="63"/>
        <v>5.4689886953864955</v>
      </c>
      <c r="AK47" s="65">
        <f>SUM(AK48:AK51)</f>
        <v>246</v>
      </c>
      <c r="AL47" s="66">
        <f>SUM(AL48:AL51)</f>
        <v>97</v>
      </c>
      <c r="AM47" s="67">
        <f>SUM(AM48:AM51)</f>
        <v>149</v>
      </c>
      <c r="AN47" s="68">
        <f t="shared" si="64"/>
        <v>65.1006711409396</v>
      </c>
      <c r="AO47" s="69">
        <f t="shared" si="65"/>
        <v>5.500894454382826</v>
      </c>
      <c r="AP47" s="65">
        <f>SUM(AP48:AP51)</f>
        <v>104</v>
      </c>
      <c r="AQ47" s="66">
        <f>SUM(AQ48:AQ51)</f>
        <v>55</v>
      </c>
      <c r="AR47" s="67">
        <f>SUM(AR48:AR51)</f>
        <v>49</v>
      </c>
      <c r="AS47" s="68">
        <f t="shared" si="66"/>
        <v>112.24489795918366</v>
      </c>
      <c r="AT47" s="69">
        <f t="shared" si="67"/>
        <v>4.248366013071895</v>
      </c>
      <c r="AU47" s="65">
        <f>SUM(AU48:AU51)</f>
        <v>78</v>
      </c>
      <c r="AV47" s="66">
        <f>SUM(AV48:AV51)</f>
        <v>42</v>
      </c>
      <c r="AW47" s="67">
        <f>SUM(AW48:AW51)</f>
        <v>36</v>
      </c>
      <c r="AX47" s="68">
        <f t="shared" si="68"/>
        <v>116.66666666666667</v>
      </c>
      <c r="AY47" s="69">
        <f t="shared" si="69"/>
        <v>5.1349572086899276</v>
      </c>
      <c r="AZ47" s="65">
        <f>SUM(AZ48:AZ51)</f>
        <v>54</v>
      </c>
      <c r="BA47" s="66">
        <f>SUM(BA48:BA51)</f>
        <v>33</v>
      </c>
      <c r="BB47" s="67">
        <f>SUM(BB48:BB51)</f>
        <v>21</v>
      </c>
      <c r="BC47" s="68">
        <f t="shared" si="70"/>
        <v>157.14285714285714</v>
      </c>
      <c r="BD47" s="69">
        <f t="shared" si="71"/>
        <v>4.241948153967007</v>
      </c>
      <c r="BE47" s="65">
        <f>SUM(BE48:BE51)</f>
        <v>65</v>
      </c>
      <c r="BF47" s="66">
        <f>SUM(BF48:BF51)</f>
        <v>37</v>
      </c>
      <c r="BG47" s="67">
        <f>SUM(BG48:BG51)</f>
        <v>28</v>
      </c>
      <c r="BH47" s="68">
        <f t="shared" si="72"/>
        <v>132.14285714285714</v>
      </c>
      <c r="BI47" s="69">
        <f t="shared" si="73"/>
        <v>5.30179445350734</v>
      </c>
      <c r="BJ47" s="65">
        <f>SUM(BJ48:BJ51)</f>
        <v>60</v>
      </c>
      <c r="BK47" s="66">
        <f>SUM(BK48:BK51)</f>
        <v>28</v>
      </c>
      <c r="BL47" s="67">
        <f>SUM(BL48:BL51)</f>
        <v>32</v>
      </c>
      <c r="BM47" s="68">
        <f t="shared" si="74"/>
        <v>87.5</v>
      </c>
      <c r="BN47" s="69">
        <f t="shared" si="75"/>
        <v>6.166495375128469</v>
      </c>
      <c r="BO47" s="65">
        <f>SUM(BO48:BO51)</f>
        <v>22</v>
      </c>
      <c r="BP47" s="66">
        <f>SUM(BP48:BP51)</f>
        <v>12</v>
      </c>
      <c r="BQ47" s="67">
        <f>SUM(BQ48:BQ51)</f>
        <v>10</v>
      </c>
      <c r="BR47" s="68">
        <f t="shared" si="76"/>
        <v>120</v>
      </c>
      <c r="BS47" s="69">
        <f t="shared" si="77"/>
        <v>4.710920770877944</v>
      </c>
      <c r="BT47" s="65">
        <f>SUM(BT48:BT51)</f>
        <v>18</v>
      </c>
      <c r="BU47" s="66">
        <f>SUM(BU48:BU51)</f>
        <v>5</v>
      </c>
      <c r="BV47" s="67">
        <f>SUM(BV48:BV51)</f>
        <v>13</v>
      </c>
      <c r="BW47" s="68">
        <f t="shared" si="78"/>
        <v>38.46153846153847</v>
      </c>
      <c r="BX47" s="69">
        <f t="shared" si="79"/>
        <v>4.931506849315069</v>
      </c>
      <c r="BY47" s="65">
        <f>SUM(BY48:BY51)</f>
        <v>13</v>
      </c>
      <c r="BZ47" s="66">
        <f>SUM(BZ48:BZ51)</f>
        <v>7</v>
      </c>
      <c r="CA47" s="67">
        <f>SUM(CA48:CA51)</f>
        <v>6</v>
      </c>
      <c r="CB47" s="68">
        <f t="shared" si="80"/>
        <v>116.66666666666667</v>
      </c>
      <c r="CC47" s="69">
        <f t="shared" si="81"/>
        <v>5.349794238683128</v>
      </c>
      <c r="CD47" s="65">
        <f>SUM(CD48:CD51)</f>
        <v>9</v>
      </c>
      <c r="CE47" s="66">
        <f>SUM(CE48:CE51)</f>
        <v>5</v>
      </c>
      <c r="CF47" s="67">
        <f>SUM(CF48:CF51)</f>
        <v>4</v>
      </c>
      <c r="CG47" s="68">
        <f t="shared" si="82"/>
        <v>125</v>
      </c>
      <c r="CH47" s="69">
        <f t="shared" si="83"/>
        <v>4.285714285714286</v>
      </c>
      <c r="CI47" s="65">
        <f>SUM(CI48:CI51)</f>
        <v>20</v>
      </c>
      <c r="CJ47" s="66">
        <f>SUM(CJ48:CJ51)</f>
        <v>6</v>
      </c>
      <c r="CK47" s="67">
        <f>SUM(CK48:CK51)</f>
        <v>14</v>
      </c>
      <c r="CL47" s="68">
        <f t="shared" si="84"/>
        <v>42.857142857142854</v>
      </c>
      <c r="CM47" s="69">
        <f t="shared" si="85"/>
        <v>10.1010101010101</v>
      </c>
      <c r="CN47" s="65">
        <f>SUM(CN48:CN51)</f>
        <v>6</v>
      </c>
      <c r="CO47" s="66">
        <f>SUM(CO48:CO51)</f>
        <v>2</v>
      </c>
      <c r="CP47" s="67">
        <f>SUM(CP48:CP51)</f>
        <v>4</v>
      </c>
      <c r="CQ47" s="68">
        <f t="shared" si="86"/>
        <v>50</v>
      </c>
      <c r="CR47" s="69">
        <f t="shared" si="87"/>
        <v>4.37956204379562</v>
      </c>
      <c r="CS47" s="65">
        <f>SUM(CS48:CS51)</f>
        <v>4</v>
      </c>
      <c r="CT47" s="66">
        <f>SUM(CT48:CT51)</f>
        <v>0</v>
      </c>
      <c r="CU47" s="67">
        <f>SUM(CU48:CU51)</f>
        <v>4</v>
      </c>
      <c r="CV47" s="68">
        <f t="shared" si="88"/>
        <v>0</v>
      </c>
      <c r="CW47" s="70">
        <f t="shared" si="89"/>
        <v>5.633802816901409</v>
      </c>
    </row>
    <row r="48" spans="1:101" ht="13.5">
      <c r="A48" s="40" t="s">
        <v>94</v>
      </c>
      <c r="B48" s="71">
        <f>SUM(C48:D48)</f>
        <v>925</v>
      </c>
      <c r="C48" s="72">
        <f aca="true" t="shared" si="90" ref="C48:D51">H48+M48+R48+W48+AB48+AG48+AL48+AQ48+AV48+BA48+BF48+BK48+BP48+BU48+BZ48+CE48+CJ48+CO48+CT48</f>
        <v>408</v>
      </c>
      <c r="D48" s="73">
        <f t="shared" si="90"/>
        <v>517</v>
      </c>
      <c r="E48" s="74">
        <f t="shared" si="50"/>
        <v>78.91682785299807</v>
      </c>
      <c r="F48" s="75">
        <f t="shared" si="51"/>
        <v>2.811721077269135</v>
      </c>
      <c r="G48" s="71">
        <v>75</v>
      </c>
      <c r="H48" s="72">
        <v>41</v>
      </c>
      <c r="I48" s="73">
        <v>34</v>
      </c>
      <c r="J48" s="74">
        <f t="shared" si="52"/>
        <v>120.58823529411764</v>
      </c>
      <c r="K48" s="75">
        <f t="shared" si="53"/>
        <v>2.9892387405340775</v>
      </c>
      <c r="L48" s="71">
        <v>29</v>
      </c>
      <c r="M48" s="72">
        <v>18</v>
      </c>
      <c r="N48" s="73">
        <v>11</v>
      </c>
      <c r="O48" s="74">
        <f t="shared" si="54"/>
        <v>163.63636363636365</v>
      </c>
      <c r="P48" s="75">
        <f t="shared" si="55"/>
        <v>2.0422535211267605</v>
      </c>
      <c r="Q48" s="71">
        <v>12</v>
      </c>
      <c r="R48" s="72">
        <v>8</v>
      </c>
      <c r="S48" s="73">
        <v>4</v>
      </c>
      <c r="T48" s="74">
        <f t="shared" si="56"/>
        <v>200</v>
      </c>
      <c r="U48" s="75">
        <f t="shared" si="57"/>
        <v>1.6371077762619373</v>
      </c>
      <c r="V48" s="71">
        <v>58</v>
      </c>
      <c r="W48" s="72">
        <v>29</v>
      </c>
      <c r="X48" s="73">
        <v>29</v>
      </c>
      <c r="Y48" s="74">
        <f t="shared" si="58"/>
        <v>100</v>
      </c>
      <c r="Z48" s="75">
        <f t="shared" si="59"/>
        <v>2.9307731177362304</v>
      </c>
      <c r="AA48" s="71">
        <v>178</v>
      </c>
      <c r="AB48" s="72">
        <v>64</v>
      </c>
      <c r="AC48" s="73">
        <v>114</v>
      </c>
      <c r="AD48" s="74">
        <f t="shared" si="60"/>
        <v>56.14035087719298</v>
      </c>
      <c r="AE48" s="75">
        <f t="shared" si="61"/>
        <v>2.914210870988867</v>
      </c>
      <c r="AF48" s="71">
        <v>197</v>
      </c>
      <c r="AG48" s="72">
        <v>70</v>
      </c>
      <c r="AH48" s="73">
        <v>127</v>
      </c>
      <c r="AI48" s="74">
        <f t="shared" si="62"/>
        <v>55.118110236220474</v>
      </c>
      <c r="AJ48" s="75">
        <f t="shared" si="63"/>
        <v>3.0094714329361443</v>
      </c>
      <c r="AK48" s="71">
        <v>138</v>
      </c>
      <c r="AL48" s="72">
        <v>49</v>
      </c>
      <c r="AM48" s="73">
        <v>89</v>
      </c>
      <c r="AN48" s="74">
        <f t="shared" si="64"/>
        <v>55.0561797752809</v>
      </c>
      <c r="AO48" s="75">
        <f t="shared" si="65"/>
        <v>3.085867620751342</v>
      </c>
      <c r="AP48" s="71">
        <v>46</v>
      </c>
      <c r="AQ48" s="72">
        <v>29</v>
      </c>
      <c r="AR48" s="73">
        <v>17</v>
      </c>
      <c r="AS48" s="74">
        <f t="shared" si="66"/>
        <v>170.58823529411765</v>
      </c>
      <c r="AT48" s="75">
        <f t="shared" si="67"/>
        <v>1.8790849673202614</v>
      </c>
      <c r="AU48" s="71">
        <v>46</v>
      </c>
      <c r="AV48" s="72">
        <v>23</v>
      </c>
      <c r="AW48" s="73">
        <v>23</v>
      </c>
      <c r="AX48" s="74">
        <f t="shared" si="68"/>
        <v>100</v>
      </c>
      <c r="AY48" s="75">
        <f t="shared" si="69"/>
        <v>3.0283080974325216</v>
      </c>
      <c r="AZ48" s="71">
        <v>33</v>
      </c>
      <c r="BA48" s="72">
        <v>18</v>
      </c>
      <c r="BB48" s="73">
        <v>15</v>
      </c>
      <c r="BC48" s="74">
        <f t="shared" si="70"/>
        <v>120</v>
      </c>
      <c r="BD48" s="75">
        <f t="shared" si="71"/>
        <v>2.592301649646504</v>
      </c>
      <c r="BE48" s="71">
        <v>36</v>
      </c>
      <c r="BF48" s="72">
        <v>21</v>
      </c>
      <c r="BG48" s="73">
        <v>15</v>
      </c>
      <c r="BH48" s="74">
        <f t="shared" si="72"/>
        <v>140</v>
      </c>
      <c r="BI48" s="75">
        <f t="shared" si="73"/>
        <v>2.936378466557912</v>
      </c>
      <c r="BJ48" s="71">
        <v>32</v>
      </c>
      <c r="BK48" s="72">
        <v>18</v>
      </c>
      <c r="BL48" s="73">
        <v>14</v>
      </c>
      <c r="BM48" s="74">
        <f t="shared" si="74"/>
        <v>128.57142857142858</v>
      </c>
      <c r="BN48" s="75">
        <f t="shared" si="75"/>
        <v>3.28879753340185</v>
      </c>
      <c r="BO48" s="71">
        <v>13</v>
      </c>
      <c r="BP48" s="72">
        <v>8</v>
      </c>
      <c r="BQ48" s="73">
        <v>5</v>
      </c>
      <c r="BR48" s="74">
        <f t="shared" si="76"/>
        <v>160</v>
      </c>
      <c r="BS48" s="75">
        <f t="shared" si="77"/>
        <v>2.7837259100642395</v>
      </c>
      <c r="BT48" s="71">
        <v>6</v>
      </c>
      <c r="BU48" s="72">
        <v>1</v>
      </c>
      <c r="BV48" s="73">
        <v>5</v>
      </c>
      <c r="BW48" s="74">
        <f t="shared" si="78"/>
        <v>20</v>
      </c>
      <c r="BX48" s="75">
        <f t="shared" si="79"/>
        <v>1.643835616438356</v>
      </c>
      <c r="BY48" s="71">
        <v>7</v>
      </c>
      <c r="BZ48" s="72">
        <v>4</v>
      </c>
      <c r="CA48" s="73">
        <v>3</v>
      </c>
      <c r="CB48" s="74">
        <f t="shared" si="80"/>
        <v>133.33333333333331</v>
      </c>
      <c r="CC48" s="75">
        <f t="shared" si="81"/>
        <v>2.880658436213992</v>
      </c>
      <c r="CD48" s="71">
        <v>6</v>
      </c>
      <c r="CE48" s="72">
        <v>3</v>
      </c>
      <c r="CF48" s="73">
        <v>3</v>
      </c>
      <c r="CG48" s="74">
        <f t="shared" si="82"/>
        <v>100</v>
      </c>
      <c r="CH48" s="75">
        <f t="shared" si="83"/>
        <v>2.857142857142857</v>
      </c>
      <c r="CI48" s="71">
        <v>8</v>
      </c>
      <c r="CJ48" s="72">
        <v>2</v>
      </c>
      <c r="CK48" s="73">
        <v>6</v>
      </c>
      <c r="CL48" s="74">
        <f t="shared" si="84"/>
        <v>33.33333333333333</v>
      </c>
      <c r="CM48" s="75">
        <f t="shared" si="85"/>
        <v>4.040404040404041</v>
      </c>
      <c r="CN48" s="71">
        <v>3</v>
      </c>
      <c r="CO48" s="72">
        <v>2</v>
      </c>
      <c r="CP48" s="73">
        <v>1</v>
      </c>
      <c r="CQ48" s="74">
        <f t="shared" si="86"/>
        <v>200</v>
      </c>
      <c r="CR48" s="75">
        <f t="shared" si="87"/>
        <v>2.18978102189781</v>
      </c>
      <c r="CS48" s="71">
        <f>SUM(CT48:CU48)</f>
        <v>2</v>
      </c>
      <c r="CT48" s="72"/>
      <c r="CU48" s="73">
        <v>2</v>
      </c>
      <c r="CV48" s="74">
        <f t="shared" si="88"/>
        <v>0</v>
      </c>
      <c r="CW48" s="76">
        <f t="shared" si="89"/>
        <v>2.8169014084507045</v>
      </c>
    </row>
    <row r="49" spans="1:101" ht="13.5">
      <c r="A49" s="40" t="s">
        <v>95</v>
      </c>
      <c r="B49" s="71">
        <f>SUM(C49:D49)</f>
        <v>365</v>
      </c>
      <c r="C49" s="72">
        <f t="shared" si="90"/>
        <v>167</v>
      </c>
      <c r="D49" s="73">
        <f t="shared" si="90"/>
        <v>198</v>
      </c>
      <c r="E49" s="74">
        <f t="shared" si="50"/>
        <v>84.34343434343434</v>
      </c>
      <c r="F49" s="75">
        <f t="shared" si="51"/>
        <v>1.109489938598091</v>
      </c>
      <c r="G49" s="71">
        <v>33</v>
      </c>
      <c r="H49" s="72">
        <v>19</v>
      </c>
      <c r="I49" s="73">
        <v>14</v>
      </c>
      <c r="J49" s="74">
        <f t="shared" si="52"/>
        <v>135.71428571428572</v>
      </c>
      <c r="K49" s="75">
        <f t="shared" si="53"/>
        <v>1.315265045834994</v>
      </c>
      <c r="L49" s="71">
        <v>20</v>
      </c>
      <c r="M49" s="72">
        <v>11</v>
      </c>
      <c r="N49" s="73">
        <v>9</v>
      </c>
      <c r="O49" s="74">
        <f t="shared" si="54"/>
        <v>122.22222222222223</v>
      </c>
      <c r="P49" s="75">
        <f t="shared" si="55"/>
        <v>1.4084507042253522</v>
      </c>
      <c r="Q49" s="71">
        <v>7</v>
      </c>
      <c r="R49" s="72">
        <v>3</v>
      </c>
      <c r="S49" s="73">
        <v>4</v>
      </c>
      <c r="T49" s="74">
        <f t="shared" si="56"/>
        <v>75</v>
      </c>
      <c r="U49" s="75">
        <f t="shared" si="57"/>
        <v>0.9549795361527967</v>
      </c>
      <c r="V49" s="71">
        <v>23</v>
      </c>
      <c r="W49" s="72">
        <v>10</v>
      </c>
      <c r="X49" s="73">
        <v>13</v>
      </c>
      <c r="Y49" s="74">
        <f t="shared" si="58"/>
        <v>76.92307692307693</v>
      </c>
      <c r="Z49" s="75">
        <f t="shared" si="59"/>
        <v>1.1622031328954017</v>
      </c>
      <c r="AA49" s="71">
        <v>49</v>
      </c>
      <c r="AB49" s="72">
        <v>15</v>
      </c>
      <c r="AC49" s="73">
        <v>34</v>
      </c>
      <c r="AD49" s="74">
        <f t="shared" si="60"/>
        <v>44.11764705882353</v>
      </c>
      <c r="AE49" s="75">
        <f t="shared" si="61"/>
        <v>0.802226588081205</v>
      </c>
      <c r="AF49" s="71">
        <v>77</v>
      </c>
      <c r="AG49" s="72">
        <v>32</v>
      </c>
      <c r="AH49" s="73">
        <v>45</v>
      </c>
      <c r="AI49" s="74">
        <f t="shared" si="62"/>
        <v>71.11111111111111</v>
      </c>
      <c r="AJ49" s="75">
        <f t="shared" si="63"/>
        <v>1.1762908646501682</v>
      </c>
      <c r="AK49" s="71">
        <v>50</v>
      </c>
      <c r="AL49" s="72">
        <v>26</v>
      </c>
      <c r="AM49" s="73">
        <v>24</v>
      </c>
      <c r="AN49" s="74">
        <f t="shared" si="64"/>
        <v>108.33333333333333</v>
      </c>
      <c r="AO49" s="75">
        <f t="shared" si="65"/>
        <v>1.118067978533095</v>
      </c>
      <c r="AP49" s="71">
        <v>33</v>
      </c>
      <c r="AQ49" s="72">
        <v>19</v>
      </c>
      <c r="AR49" s="73">
        <v>14</v>
      </c>
      <c r="AS49" s="74">
        <f t="shared" si="66"/>
        <v>135.71428571428572</v>
      </c>
      <c r="AT49" s="75">
        <f t="shared" si="67"/>
        <v>1.3480392156862746</v>
      </c>
      <c r="AU49" s="71">
        <v>17</v>
      </c>
      <c r="AV49" s="72">
        <v>10</v>
      </c>
      <c r="AW49" s="73">
        <v>7</v>
      </c>
      <c r="AX49" s="74">
        <f t="shared" si="68"/>
        <v>142.85714285714286</v>
      </c>
      <c r="AY49" s="75">
        <f t="shared" si="69"/>
        <v>1.119157340355497</v>
      </c>
      <c r="AZ49" s="71">
        <v>5</v>
      </c>
      <c r="BA49" s="72">
        <v>2</v>
      </c>
      <c r="BB49" s="73">
        <v>3</v>
      </c>
      <c r="BC49" s="74">
        <f t="shared" si="70"/>
        <v>66.66666666666666</v>
      </c>
      <c r="BD49" s="75">
        <f t="shared" si="71"/>
        <v>0.3927729772191673</v>
      </c>
      <c r="BE49" s="71">
        <v>12</v>
      </c>
      <c r="BF49" s="72">
        <v>9</v>
      </c>
      <c r="BG49" s="73">
        <v>3</v>
      </c>
      <c r="BH49" s="74">
        <f t="shared" si="72"/>
        <v>300</v>
      </c>
      <c r="BI49" s="75">
        <f t="shared" si="73"/>
        <v>0.9787928221859705</v>
      </c>
      <c r="BJ49" s="71">
        <v>19</v>
      </c>
      <c r="BK49" s="72">
        <v>7</v>
      </c>
      <c r="BL49" s="73">
        <v>12</v>
      </c>
      <c r="BM49" s="74">
        <f t="shared" si="74"/>
        <v>58.333333333333336</v>
      </c>
      <c r="BN49" s="75">
        <f t="shared" si="75"/>
        <v>1.9527235354573484</v>
      </c>
      <c r="BO49" s="71">
        <v>3</v>
      </c>
      <c r="BP49" s="72">
        <v>1</v>
      </c>
      <c r="BQ49" s="73">
        <v>2</v>
      </c>
      <c r="BR49" s="74">
        <f t="shared" si="76"/>
        <v>50</v>
      </c>
      <c r="BS49" s="75">
        <f t="shared" si="77"/>
        <v>0.6423982869379015</v>
      </c>
      <c r="BT49" s="71">
        <v>7</v>
      </c>
      <c r="BU49" s="72">
        <v>2</v>
      </c>
      <c r="BV49" s="73">
        <v>5</v>
      </c>
      <c r="BW49" s="74">
        <f t="shared" si="78"/>
        <v>40</v>
      </c>
      <c r="BX49" s="75">
        <f t="shared" si="79"/>
        <v>1.9178082191780823</v>
      </c>
      <c r="BY49" s="71">
        <v>1</v>
      </c>
      <c r="BZ49" s="72">
        <v>0</v>
      </c>
      <c r="CA49" s="73">
        <v>1</v>
      </c>
      <c r="CB49" s="74">
        <f t="shared" si="80"/>
        <v>0</v>
      </c>
      <c r="CC49" s="75">
        <f t="shared" si="81"/>
        <v>0.411522633744856</v>
      </c>
      <c r="CD49" s="71">
        <v>2</v>
      </c>
      <c r="CE49" s="72">
        <v>1</v>
      </c>
      <c r="CF49" s="73">
        <v>1</v>
      </c>
      <c r="CG49" s="74">
        <f t="shared" si="82"/>
        <v>100</v>
      </c>
      <c r="CH49" s="75">
        <f t="shared" si="83"/>
        <v>0.9523809523809524</v>
      </c>
      <c r="CI49" s="71">
        <v>3</v>
      </c>
      <c r="CJ49" s="72">
        <v>0</v>
      </c>
      <c r="CK49" s="73">
        <v>3</v>
      </c>
      <c r="CL49" s="74">
        <f t="shared" si="84"/>
        <v>0</v>
      </c>
      <c r="CM49" s="75">
        <f t="shared" si="85"/>
        <v>1.5151515151515151</v>
      </c>
      <c r="CN49" s="71">
        <v>2</v>
      </c>
      <c r="CO49" s="72">
        <v>0</v>
      </c>
      <c r="CP49" s="73">
        <v>2</v>
      </c>
      <c r="CQ49" s="74">
        <f t="shared" si="86"/>
        <v>0</v>
      </c>
      <c r="CR49" s="75">
        <f t="shared" si="87"/>
        <v>1.4598540145985401</v>
      </c>
      <c r="CS49" s="71">
        <f>SUM(CT49:CU49)</f>
        <v>2</v>
      </c>
      <c r="CT49" s="72"/>
      <c r="CU49" s="73">
        <v>2</v>
      </c>
      <c r="CV49" s="74">
        <f t="shared" si="88"/>
        <v>0</v>
      </c>
      <c r="CW49" s="76">
        <f t="shared" si="89"/>
        <v>2.8169014084507045</v>
      </c>
    </row>
    <row r="50" spans="1:101" ht="13.5">
      <c r="A50" s="40" t="s">
        <v>96</v>
      </c>
      <c r="B50" s="71">
        <f>SUM(C50:D50)</f>
        <v>372</v>
      </c>
      <c r="C50" s="72">
        <f t="shared" si="90"/>
        <v>163</v>
      </c>
      <c r="D50" s="73">
        <f t="shared" si="90"/>
        <v>209</v>
      </c>
      <c r="E50" s="74">
        <f t="shared" si="50"/>
        <v>77.99043062200957</v>
      </c>
      <c r="F50" s="75">
        <f t="shared" si="51"/>
        <v>1.1307678278314792</v>
      </c>
      <c r="G50" s="71">
        <v>32</v>
      </c>
      <c r="H50" s="72">
        <v>10</v>
      </c>
      <c r="I50" s="73">
        <v>22</v>
      </c>
      <c r="J50" s="74">
        <f t="shared" si="52"/>
        <v>45.45454545454545</v>
      </c>
      <c r="K50" s="75">
        <f t="shared" si="53"/>
        <v>1.2754085292945396</v>
      </c>
      <c r="L50" s="71">
        <v>17</v>
      </c>
      <c r="M50" s="72">
        <v>8</v>
      </c>
      <c r="N50" s="73">
        <v>9</v>
      </c>
      <c r="O50" s="74">
        <f t="shared" si="54"/>
        <v>88.88888888888889</v>
      </c>
      <c r="P50" s="75">
        <f t="shared" si="55"/>
        <v>1.1971830985915493</v>
      </c>
      <c r="Q50" s="71">
        <v>7</v>
      </c>
      <c r="R50" s="72">
        <v>4</v>
      </c>
      <c r="S50" s="73">
        <v>3</v>
      </c>
      <c r="T50" s="74">
        <f t="shared" si="56"/>
        <v>133.33333333333331</v>
      </c>
      <c r="U50" s="75">
        <f t="shared" si="57"/>
        <v>0.9549795361527967</v>
      </c>
      <c r="V50" s="71">
        <v>33</v>
      </c>
      <c r="W50" s="72">
        <v>18</v>
      </c>
      <c r="X50" s="73">
        <v>15</v>
      </c>
      <c r="Y50" s="74">
        <f t="shared" si="58"/>
        <v>120</v>
      </c>
      <c r="Z50" s="75">
        <f t="shared" si="59"/>
        <v>1.667508842849924</v>
      </c>
      <c r="AA50" s="71">
        <v>68</v>
      </c>
      <c r="AB50" s="72">
        <v>30</v>
      </c>
      <c r="AC50" s="73">
        <v>38</v>
      </c>
      <c r="AD50" s="74">
        <f t="shared" si="60"/>
        <v>78.94736842105263</v>
      </c>
      <c r="AE50" s="75">
        <f t="shared" si="61"/>
        <v>1.1132940406024885</v>
      </c>
      <c r="AF50" s="71">
        <v>72</v>
      </c>
      <c r="AG50" s="72">
        <v>30</v>
      </c>
      <c r="AH50" s="73">
        <v>42</v>
      </c>
      <c r="AI50" s="74">
        <f t="shared" si="62"/>
        <v>71.42857142857143</v>
      </c>
      <c r="AJ50" s="75">
        <f t="shared" si="63"/>
        <v>1.0999083409715857</v>
      </c>
      <c r="AK50" s="71">
        <v>51</v>
      </c>
      <c r="AL50" s="72">
        <v>19</v>
      </c>
      <c r="AM50" s="73">
        <v>32</v>
      </c>
      <c r="AN50" s="74">
        <f t="shared" si="64"/>
        <v>59.375</v>
      </c>
      <c r="AO50" s="75">
        <f t="shared" si="65"/>
        <v>1.1404293381037567</v>
      </c>
      <c r="AP50" s="71">
        <v>23</v>
      </c>
      <c r="AQ50" s="72">
        <v>5</v>
      </c>
      <c r="AR50" s="73">
        <v>18</v>
      </c>
      <c r="AS50" s="74">
        <f t="shared" si="66"/>
        <v>27.77777777777778</v>
      </c>
      <c r="AT50" s="75">
        <f t="shared" si="67"/>
        <v>0.9395424836601307</v>
      </c>
      <c r="AU50" s="71">
        <v>11</v>
      </c>
      <c r="AV50" s="72">
        <v>8</v>
      </c>
      <c r="AW50" s="73">
        <v>3</v>
      </c>
      <c r="AX50" s="74">
        <f t="shared" si="68"/>
        <v>266.66666666666663</v>
      </c>
      <c r="AY50" s="75">
        <f t="shared" si="69"/>
        <v>0.7241606319947334</v>
      </c>
      <c r="AZ50" s="71">
        <v>13</v>
      </c>
      <c r="BA50" s="72">
        <v>11</v>
      </c>
      <c r="BB50" s="73">
        <v>2</v>
      </c>
      <c r="BC50" s="74">
        <f t="shared" si="70"/>
        <v>550</v>
      </c>
      <c r="BD50" s="75">
        <f t="shared" si="71"/>
        <v>1.021209740769835</v>
      </c>
      <c r="BE50" s="71">
        <v>15</v>
      </c>
      <c r="BF50" s="72">
        <v>6</v>
      </c>
      <c r="BG50" s="73">
        <v>9</v>
      </c>
      <c r="BH50" s="74">
        <f t="shared" si="72"/>
        <v>66.66666666666666</v>
      </c>
      <c r="BI50" s="75">
        <f t="shared" si="73"/>
        <v>1.2234910277324633</v>
      </c>
      <c r="BJ50" s="71">
        <v>7</v>
      </c>
      <c r="BK50" s="72">
        <v>2</v>
      </c>
      <c r="BL50" s="73">
        <v>5</v>
      </c>
      <c r="BM50" s="74">
        <f t="shared" si="74"/>
        <v>40</v>
      </c>
      <c r="BN50" s="75">
        <f t="shared" si="75"/>
        <v>0.7194244604316548</v>
      </c>
      <c r="BO50" s="71">
        <v>6</v>
      </c>
      <c r="BP50" s="72">
        <v>3</v>
      </c>
      <c r="BQ50" s="73">
        <v>3</v>
      </c>
      <c r="BR50" s="74">
        <f t="shared" si="76"/>
        <v>100</v>
      </c>
      <c r="BS50" s="75">
        <f t="shared" si="77"/>
        <v>1.284796573875803</v>
      </c>
      <c r="BT50" s="71">
        <v>5</v>
      </c>
      <c r="BU50" s="72">
        <v>2</v>
      </c>
      <c r="BV50" s="73">
        <v>3</v>
      </c>
      <c r="BW50" s="74">
        <f t="shared" si="78"/>
        <v>66.66666666666666</v>
      </c>
      <c r="BX50" s="75">
        <f t="shared" si="79"/>
        <v>1.36986301369863</v>
      </c>
      <c r="BY50" s="71">
        <v>3</v>
      </c>
      <c r="BZ50" s="72">
        <v>2</v>
      </c>
      <c r="CA50" s="73">
        <v>1</v>
      </c>
      <c r="CB50" s="74">
        <f t="shared" si="80"/>
        <v>200</v>
      </c>
      <c r="CC50" s="75">
        <f t="shared" si="81"/>
        <v>1.2345679012345678</v>
      </c>
      <c r="CD50" s="71">
        <v>1</v>
      </c>
      <c r="CE50" s="72">
        <v>1</v>
      </c>
      <c r="CF50" s="73">
        <v>0</v>
      </c>
      <c r="CG50" s="74" t="str">
        <f t="shared" si="82"/>
        <v>***</v>
      </c>
      <c r="CH50" s="75">
        <f t="shared" si="83"/>
        <v>0.4761904761904762</v>
      </c>
      <c r="CI50" s="71">
        <v>7</v>
      </c>
      <c r="CJ50" s="72">
        <v>4</v>
      </c>
      <c r="CK50" s="73">
        <v>3</v>
      </c>
      <c r="CL50" s="74">
        <f t="shared" si="84"/>
        <v>133.33333333333331</v>
      </c>
      <c r="CM50" s="75">
        <f t="shared" si="85"/>
        <v>3.535353535353535</v>
      </c>
      <c r="CN50" s="71">
        <v>1</v>
      </c>
      <c r="CO50" s="72">
        <v>0</v>
      </c>
      <c r="CP50" s="73">
        <v>1</v>
      </c>
      <c r="CQ50" s="74">
        <f t="shared" si="86"/>
        <v>0</v>
      </c>
      <c r="CR50" s="75">
        <f t="shared" si="87"/>
        <v>0.7299270072992701</v>
      </c>
      <c r="CS50" s="71">
        <f>SUM(CT50:CU50)</f>
        <v>0</v>
      </c>
      <c r="CT50" s="72"/>
      <c r="CU50" s="73"/>
      <c r="CV50" s="74" t="str">
        <f t="shared" si="88"/>
        <v>***</v>
      </c>
      <c r="CW50" s="76">
        <f t="shared" si="89"/>
        <v>0</v>
      </c>
    </row>
    <row r="51" spans="1:101" ht="13.5">
      <c r="A51" s="37" t="s">
        <v>97</v>
      </c>
      <c r="B51" s="71">
        <f>SUM(C51:D51)</f>
        <v>72</v>
      </c>
      <c r="C51" s="72">
        <f t="shared" si="90"/>
        <v>36</v>
      </c>
      <c r="D51" s="73">
        <f t="shared" si="90"/>
        <v>36</v>
      </c>
      <c r="E51" s="74">
        <f t="shared" si="50"/>
        <v>100</v>
      </c>
      <c r="F51" s="75">
        <f t="shared" si="51"/>
        <v>0.21885828925770562</v>
      </c>
      <c r="G51" s="71">
        <v>6</v>
      </c>
      <c r="H51" s="72">
        <v>1</v>
      </c>
      <c r="I51" s="73">
        <v>5</v>
      </c>
      <c r="J51" s="74">
        <f t="shared" si="52"/>
        <v>20</v>
      </c>
      <c r="K51" s="75">
        <f t="shared" si="53"/>
        <v>0.23913909924272617</v>
      </c>
      <c r="L51" s="71">
        <v>10</v>
      </c>
      <c r="M51" s="72">
        <v>5</v>
      </c>
      <c r="N51" s="73">
        <v>5</v>
      </c>
      <c r="O51" s="74">
        <f t="shared" si="54"/>
        <v>100</v>
      </c>
      <c r="P51" s="75">
        <f t="shared" si="55"/>
        <v>0.7042253521126761</v>
      </c>
      <c r="Q51" s="71">
        <v>4</v>
      </c>
      <c r="R51" s="72">
        <v>2</v>
      </c>
      <c r="S51" s="73">
        <v>2</v>
      </c>
      <c r="T51" s="74">
        <f t="shared" si="56"/>
        <v>100</v>
      </c>
      <c r="U51" s="75">
        <f t="shared" si="57"/>
        <v>0.5457025920873124</v>
      </c>
      <c r="V51" s="71">
        <v>8</v>
      </c>
      <c r="W51" s="72">
        <v>4</v>
      </c>
      <c r="X51" s="73">
        <v>4</v>
      </c>
      <c r="Y51" s="74">
        <f t="shared" si="58"/>
        <v>100</v>
      </c>
      <c r="Z51" s="75">
        <f t="shared" si="59"/>
        <v>0.404244567963618</v>
      </c>
      <c r="AA51" s="71">
        <v>8</v>
      </c>
      <c r="AB51" s="72">
        <v>7</v>
      </c>
      <c r="AC51" s="73">
        <v>1</v>
      </c>
      <c r="AD51" s="74">
        <f t="shared" si="60"/>
        <v>700</v>
      </c>
      <c r="AE51" s="75">
        <f t="shared" si="61"/>
        <v>0.13097576948264572</v>
      </c>
      <c r="AF51" s="71">
        <v>12</v>
      </c>
      <c r="AG51" s="72">
        <v>6</v>
      </c>
      <c r="AH51" s="73">
        <v>6</v>
      </c>
      <c r="AI51" s="74">
        <f t="shared" si="62"/>
        <v>100</v>
      </c>
      <c r="AJ51" s="75">
        <f t="shared" si="63"/>
        <v>0.18331805682859761</v>
      </c>
      <c r="AK51" s="71">
        <v>7</v>
      </c>
      <c r="AL51" s="72">
        <v>3</v>
      </c>
      <c r="AM51" s="73">
        <v>4</v>
      </c>
      <c r="AN51" s="74">
        <f t="shared" si="64"/>
        <v>75</v>
      </c>
      <c r="AO51" s="75">
        <f t="shared" si="65"/>
        <v>0.15652951699463327</v>
      </c>
      <c r="AP51" s="71">
        <v>2</v>
      </c>
      <c r="AQ51" s="72">
        <v>2</v>
      </c>
      <c r="AR51" s="73">
        <v>0</v>
      </c>
      <c r="AS51" s="74" t="str">
        <f t="shared" si="66"/>
        <v>***</v>
      </c>
      <c r="AT51" s="75">
        <f t="shared" si="67"/>
        <v>0.08169934640522876</v>
      </c>
      <c r="AU51" s="71">
        <v>4</v>
      </c>
      <c r="AV51" s="72">
        <v>1</v>
      </c>
      <c r="AW51" s="73">
        <v>3</v>
      </c>
      <c r="AX51" s="74">
        <f t="shared" si="68"/>
        <v>33.33333333333333</v>
      </c>
      <c r="AY51" s="75">
        <f t="shared" si="69"/>
        <v>0.26333113890717574</v>
      </c>
      <c r="AZ51" s="71">
        <v>3</v>
      </c>
      <c r="BA51" s="72">
        <v>2</v>
      </c>
      <c r="BB51" s="73">
        <v>1</v>
      </c>
      <c r="BC51" s="74">
        <f t="shared" si="70"/>
        <v>200</v>
      </c>
      <c r="BD51" s="75">
        <f t="shared" si="71"/>
        <v>0.2356637863315004</v>
      </c>
      <c r="BE51" s="71">
        <v>2</v>
      </c>
      <c r="BF51" s="72">
        <v>1</v>
      </c>
      <c r="BG51" s="73">
        <v>1</v>
      </c>
      <c r="BH51" s="74">
        <f t="shared" si="72"/>
        <v>100</v>
      </c>
      <c r="BI51" s="75">
        <f t="shared" si="73"/>
        <v>0.1631321370309951</v>
      </c>
      <c r="BJ51" s="71">
        <v>2</v>
      </c>
      <c r="BK51" s="72">
        <v>1</v>
      </c>
      <c r="BL51" s="73">
        <v>1</v>
      </c>
      <c r="BM51" s="74">
        <f t="shared" si="74"/>
        <v>100</v>
      </c>
      <c r="BN51" s="75">
        <f t="shared" si="75"/>
        <v>0.20554984583761562</v>
      </c>
      <c r="BO51" s="71"/>
      <c r="BP51" s="72"/>
      <c r="BQ51" s="73"/>
      <c r="BR51" s="74" t="str">
        <f t="shared" si="76"/>
        <v>***</v>
      </c>
      <c r="BS51" s="75">
        <f t="shared" si="77"/>
        <v>0</v>
      </c>
      <c r="BT51" s="71"/>
      <c r="BU51" s="72"/>
      <c r="BV51" s="73"/>
      <c r="BW51" s="74" t="str">
        <f t="shared" si="78"/>
        <v>***</v>
      </c>
      <c r="BX51" s="75">
        <f t="shared" si="79"/>
        <v>0</v>
      </c>
      <c r="BY51" s="71">
        <v>2</v>
      </c>
      <c r="BZ51" s="72">
        <v>1</v>
      </c>
      <c r="CA51" s="73">
        <v>1</v>
      </c>
      <c r="CB51" s="74">
        <f t="shared" si="80"/>
        <v>100</v>
      </c>
      <c r="CC51" s="75">
        <f t="shared" si="81"/>
        <v>0.823045267489712</v>
      </c>
      <c r="CD51" s="71"/>
      <c r="CE51" s="72"/>
      <c r="CF51" s="73"/>
      <c r="CG51" s="74" t="str">
        <f t="shared" si="82"/>
        <v>***</v>
      </c>
      <c r="CH51" s="75">
        <f t="shared" si="83"/>
        <v>0</v>
      </c>
      <c r="CI51" s="71">
        <v>2</v>
      </c>
      <c r="CJ51" s="72">
        <v>0</v>
      </c>
      <c r="CK51" s="73">
        <v>2</v>
      </c>
      <c r="CL51" s="74">
        <f t="shared" si="84"/>
        <v>0</v>
      </c>
      <c r="CM51" s="75">
        <f t="shared" si="85"/>
        <v>1.0101010101010102</v>
      </c>
      <c r="CN51" s="71"/>
      <c r="CO51" s="72"/>
      <c r="CP51" s="73"/>
      <c r="CQ51" s="74" t="str">
        <f t="shared" si="86"/>
        <v>***</v>
      </c>
      <c r="CR51" s="75">
        <f t="shared" si="87"/>
        <v>0</v>
      </c>
      <c r="CS51" s="71">
        <f>SUM(CT51:CU51)</f>
        <v>0</v>
      </c>
      <c r="CT51" s="72"/>
      <c r="CU51" s="73"/>
      <c r="CV51" s="74" t="str">
        <f t="shared" si="88"/>
        <v>***</v>
      </c>
      <c r="CW51" s="76">
        <f t="shared" si="89"/>
        <v>0</v>
      </c>
    </row>
    <row r="52" spans="1:101" ht="13.5">
      <c r="A52" s="39" t="s">
        <v>98</v>
      </c>
      <c r="B52" s="65">
        <f>SUM(B53:B59)</f>
        <v>1757</v>
      </c>
      <c r="C52" s="66">
        <f>SUM(C53:C59)</f>
        <v>798</v>
      </c>
      <c r="D52" s="67">
        <f>SUM(D53:D59)</f>
        <v>959</v>
      </c>
      <c r="E52" s="68">
        <f t="shared" si="50"/>
        <v>83.21167883211679</v>
      </c>
      <c r="F52" s="69">
        <f t="shared" si="51"/>
        <v>5.3407501975804</v>
      </c>
      <c r="G52" s="65">
        <f>SUM(G53:G59)</f>
        <v>120</v>
      </c>
      <c r="H52" s="66">
        <f>SUM(H53:H59)</f>
        <v>57</v>
      </c>
      <c r="I52" s="67">
        <f>SUM(I53:I59)</f>
        <v>63</v>
      </c>
      <c r="J52" s="68">
        <f t="shared" si="52"/>
        <v>90.47619047619048</v>
      </c>
      <c r="K52" s="69">
        <f t="shared" si="53"/>
        <v>4.782781984854523</v>
      </c>
      <c r="L52" s="65">
        <f>SUM(L53:L59)</f>
        <v>58</v>
      </c>
      <c r="M52" s="66">
        <f>SUM(M53:M59)</f>
        <v>33</v>
      </c>
      <c r="N52" s="67">
        <f>SUM(N53:N59)</f>
        <v>25</v>
      </c>
      <c r="O52" s="68">
        <f t="shared" si="54"/>
        <v>132</v>
      </c>
      <c r="P52" s="69">
        <f t="shared" si="55"/>
        <v>4.084507042253521</v>
      </c>
      <c r="Q52" s="65">
        <f>SUM(Q53:Q59)</f>
        <v>22</v>
      </c>
      <c r="R52" s="66">
        <f>SUM(R53:R59)</f>
        <v>14</v>
      </c>
      <c r="S52" s="67">
        <f>SUM(S53:S59)</f>
        <v>8</v>
      </c>
      <c r="T52" s="68">
        <f t="shared" si="56"/>
        <v>175</v>
      </c>
      <c r="U52" s="69">
        <f t="shared" si="57"/>
        <v>3.0013642564802185</v>
      </c>
      <c r="V52" s="65">
        <f>SUM(V53:V59)</f>
        <v>135</v>
      </c>
      <c r="W52" s="66">
        <f>SUM(W53:W59)</f>
        <v>79</v>
      </c>
      <c r="X52" s="67">
        <f>SUM(X53:X59)</f>
        <v>56</v>
      </c>
      <c r="Y52" s="68">
        <f t="shared" si="58"/>
        <v>141.07142857142858</v>
      </c>
      <c r="Z52" s="69">
        <f t="shared" si="59"/>
        <v>6.821627084386053</v>
      </c>
      <c r="AA52" s="65">
        <f>SUM(AA53:AA59)</f>
        <v>375</v>
      </c>
      <c r="AB52" s="66">
        <f>SUM(AB53:AB59)</f>
        <v>121</v>
      </c>
      <c r="AC52" s="67">
        <f>SUM(AC53:AC59)</f>
        <v>254</v>
      </c>
      <c r="AD52" s="68">
        <f t="shared" si="60"/>
        <v>47.63779527559055</v>
      </c>
      <c r="AE52" s="69">
        <f t="shared" si="61"/>
        <v>6.139489194499018</v>
      </c>
      <c r="AF52" s="65">
        <f>SUM(AF53:AF59)</f>
        <v>325</v>
      </c>
      <c r="AG52" s="66">
        <f>SUM(AG53:AG59)</f>
        <v>125</v>
      </c>
      <c r="AH52" s="67">
        <f>SUM(AH53:AH59)</f>
        <v>200</v>
      </c>
      <c r="AI52" s="68">
        <f t="shared" si="62"/>
        <v>62.5</v>
      </c>
      <c r="AJ52" s="69">
        <f t="shared" si="63"/>
        <v>4.9648640391078525</v>
      </c>
      <c r="AK52" s="65">
        <f>SUM(AK53:AK59)</f>
        <v>201</v>
      </c>
      <c r="AL52" s="66">
        <f>SUM(AL53:AL59)</f>
        <v>93</v>
      </c>
      <c r="AM52" s="67">
        <f>SUM(AM53:AM59)</f>
        <v>108</v>
      </c>
      <c r="AN52" s="68">
        <f t="shared" si="64"/>
        <v>86.11111111111111</v>
      </c>
      <c r="AO52" s="69">
        <f t="shared" si="65"/>
        <v>4.494633273703041</v>
      </c>
      <c r="AP52" s="65">
        <f>SUM(AP53:AP59)</f>
        <v>117</v>
      </c>
      <c r="AQ52" s="66">
        <f>SUM(AQ53:AQ59)</f>
        <v>56</v>
      </c>
      <c r="AR52" s="67">
        <f>SUM(AR53:AR59)</f>
        <v>61</v>
      </c>
      <c r="AS52" s="68">
        <f t="shared" si="66"/>
        <v>91.80327868852459</v>
      </c>
      <c r="AT52" s="69">
        <f t="shared" si="67"/>
        <v>4.779411764705882</v>
      </c>
      <c r="AU52" s="65">
        <f>SUM(AU53:AU59)</f>
        <v>79</v>
      </c>
      <c r="AV52" s="66">
        <f>SUM(AV53:AV59)</f>
        <v>44</v>
      </c>
      <c r="AW52" s="67">
        <f>SUM(AW53:AW59)</f>
        <v>35</v>
      </c>
      <c r="AX52" s="68">
        <f t="shared" si="68"/>
        <v>125.71428571428571</v>
      </c>
      <c r="AY52" s="69">
        <f t="shared" si="69"/>
        <v>5.200789993416722</v>
      </c>
      <c r="AZ52" s="65">
        <f>SUM(AZ53:AZ59)</f>
        <v>77</v>
      </c>
      <c r="BA52" s="66">
        <f>SUM(BA53:BA59)</f>
        <v>48</v>
      </c>
      <c r="BB52" s="67">
        <f>SUM(BB53:BB59)</f>
        <v>29</v>
      </c>
      <c r="BC52" s="68">
        <f t="shared" si="70"/>
        <v>165.51724137931035</v>
      </c>
      <c r="BD52" s="69">
        <f t="shared" si="71"/>
        <v>6.048703849175176</v>
      </c>
      <c r="BE52" s="65">
        <f>SUM(BE53:BE59)</f>
        <v>70</v>
      </c>
      <c r="BF52" s="66">
        <f>SUM(BF53:BF59)</f>
        <v>44</v>
      </c>
      <c r="BG52" s="67">
        <f>SUM(BG53:BG59)</f>
        <v>26</v>
      </c>
      <c r="BH52" s="68">
        <f t="shared" si="72"/>
        <v>169.23076923076923</v>
      </c>
      <c r="BI52" s="69">
        <f t="shared" si="73"/>
        <v>5.709624796084829</v>
      </c>
      <c r="BJ52" s="65">
        <f>SUM(BJ53:BJ59)</f>
        <v>48</v>
      </c>
      <c r="BK52" s="66">
        <f>SUM(BK53:BK59)</f>
        <v>30</v>
      </c>
      <c r="BL52" s="67">
        <f>SUM(BL53:BL59)</f>
        <v>18</v>
      </c>
      <c r="BM52" s="68">
        <f t="shared" si="74"/>
        <v>166.66666666666669</v>
      </c>
      <c r="BN52" s="69">
        <f t="shared" si="75"/>
        <v>4.933196300102774</v>
      </c>
      <c r="BO52" s="65">
        <f>SUM(BO53:BO59)</f>
        <v>23</v>
      </c>
      <c r="BP52" s="66">
        <f>SUM(BP53:BP59)</f>
        <v>15</v>
      </c>
      <c r="BQ52" s="67">
        <f>SUM(BQ53:BQ59)</f>
        <v>8</v>
      </c>
      <c r="BR52" s="68">
        <f t="shared" si="76"/>
        <v>187.5</v>
      </c>
      <c r="BS52" s="69">
        <f t="shared" si="77"/>
        <v>4.925053533190578</v>
      </c>
      <c r="BT52" s="65">
        <f>SUM(BT53:BT59)</f>
        <v>27</v>
      </c>
      <c r="BU52" s="66">
        <f>SUM(BU53:BU59)</f>
        <v>18</v>
      </c>
      <c r="BV52" s="67">
        <f>SUM(BV53:BV59)</f>
        <v>9</v>
      </c>
      <c r="BW52" s="68">
        <f t="shared" si="78"/>
        <v>200</v>
      </c>
      <c r="BX52" s="69">
        <f t="shared" si="79"/>
        <v>7.397260273972603</v>
      </c>
      <c r="BY52" s="65">
        <f>SUM(BY53:BY59)</f>
        <v>21</v>
      </c>
      <c r="BZ52" s="66">
        <f>SUM(BZ53:BZ59)</f>
        <v>6</v>
      </c>
      <c r="CA52" s="67">
        <f>SUM(CA53:CA59)</f>
        <v>15</v>
      </c>
      <c r="CB52" s="68">
        <f t="shared" si="80"/>
        <v>40</v>
      </c>
      <c r="CC52" s="69">
        <f t="shared" si="81"/>
        <v>8.641975308641975</v>
      </c>
      <c r="CD52" s="65">
        <f>SUM(CD53:CD59)</f>
        <v>24</v>
      </c>
      <c r="CE52" s="66">
        <f>SUM(CE53:CE59)</f>
        <v>11</v>
      </c>
      <c r="CF52" s="67">
        <f>SUM(CF53:CF59)</f>
        <v>13</v>
      </c>
      <c r="CG52" s="68">
        <f t="shared" si="82"/>
        <v>84.61538461538461</v>
      </c>
      <c r="CH52" s="69">
        <f t="shared" si="83"/>
        <v>11.428571428571429</v>
      </c>
      <c r="CI52" s="65">
        <f>SUM(CI53:CI59)</f>
        <v>17</v>
      </c>
      <c r="CJ52" s="66">
        <f>SUM(CJ53:CJ59)</f>
        <v>3</v>
      </c>
      <c r="CK52" s="67">
        <f>SUM(CK53:CK59)</f>
        <v>14</v>
      </c>
      <c r="CL52" s="68">
        <f t="shared" si="84"/>
        <v>21.428571428571427</v>
      </c>
      <c r="CM52" s="69">
        <f t="shared" si="85"/>
        <v>8.585858585858585</v>
      </c>
      <c r="CN52" s="65">
        <f>SUM(CN53:CN59)</f>
        <v>14</v>
      </c>
      <c r="CO52" s="66">
        <f>SUM(CO53:CO59)</f>
        <v>1</v>
      </c>
      <c r="CP52" s="67">
        <f>SUM(CP53:CP59)</f>
        <v>13</v>
      </c>
      <c r="CQ52" s="68">
        <f t="shared" si="86"/>
        <v>7.6923076923076925</v>
      </c>
      <c r="CR52" s="69">
        <f t="shared" si="87"/>
        <v>10.218978102189782</v>
      </c>
      <c r="CS52" s="65">
        <f>SUM(CS53:CS59)</f>
        <v>4</v>
      </c>
      <c r="CT52" s="66">
        <f>SUM(CT53:CT59)</f>
        <v>0</v>
      </c>
      <c r="CU52" s="67">
        <f>SUM(CU53:CU59)</f>
        <v>4</v>
      </c>
      <c r="CV52" s="68">
        <f t="shared" si="88"/>
        <v>0</v>
      </c>
      <c r="CW52" s="70">
        <f t="shared" si="89"/>
        <v>5.633802816901409</v>
      </c>
    </row>
    <row r="53" spans="1:101" ht="13.5">
      <c r="A53" s="41" t="s">
        <v>99</v>
      </c>
      <c r="B53" s="71">
        <f aca="true" t="shared" si="91" ref="B53:B59">SUM(C53:D53)</f>
        <v>721</v>
      </c>
      <c r="C53" s="72">
        <f aca="true" t="shared" si="92" ref="C53:D59">H53+M53+R53+W53+AB53+AG53+AL53+AQ53+AV53+BA53+BF53+BK53+BP53+BU53+BZ53+CE53+CJ53+CO53+CT53</f>
        <v>311</v>
      </c>
      <c r="D53" s="73">
        <f t="shared" si="92"/>
        <v>410</v>
      </c>
      <c r="E53" s="74">
        <f t="shared" si="50"/>
        <v>75.85365853658537</v>
      </c>
      <c r="F53" s="75">
        <f t="shared" si="51"/>
        <v>2.1916225910389686</v>
      </c>
      <c r="G53" s="71">
        <v>48</v>
      </c>
      <c r="H53" s="72">
        <v>21</v>
      </c>
      <c r="I53" s="73">
        <v>27</v>
      </c>
      <c r="J53" s="74">
        <f t="shared" si="52"/>
        <v>77.77777777777779</v>
      </c>
      <c r="K53" s="75">
        <f t="shared" si="53"/>
        <v>1.9131127939418093</v>
      </c>
      <c r="L53" s="71">
        <v>19</v>
      </c>
      <c r="M53" s="72">
        <v>10</v>
      </c>
      <c r="N53" s="73">
        <v>9</v>
      </c>
      <c r="O53" s="74">
        <f t="shared" si="54"/>
        <v>111.11111111111111</v>
      </c>
      <c r="P53" s="75">
        <f t="shared" si="55"/>
        <v>1.3380281690140845</v>
      </c>
      <c r="Q53" s="71">
        <v>11</v>
      </c>
      <c r="R53" s="72">
        <v>6</v>
      </c>
      <c r="S53" s="73">
        <v>5</v>
      </c>
      <c r="T53" s="74">
        <f t="shared" si="56"/>
        <v>120</v>
      </c>
      <c r="U53" s="75">
        <f t="shared" si="57"/>
        <v>1.5006821282401093</v>
      </c>
      <c r="V53" s="71">
        <v>59</v>
      </c>
      <c r="W53" s="72">
        <v>36</v>
      </c>
      <c r="X53" s="73">
        <v>23</v>
      </c>
      <c r="Y53" s="74">
        <f t="shared" si="58"/>
        <v>156.52173913043478</v>
      </c>
      <c r="Z53" s="75">
        <f t="shared" si="59"/>
        <v>2.9813036887316824</v>
      </c>
      <c r="AA53" s="71">
        <v>159</v>
      </c>
      <c r="AB53" s="72">
        <v>40</v>
      </c>
      <c r="AC53" s="73">
        <v>119</v>
      </c>
      <c r="AD53" s="74">
        <f t="shared" si="60"/>
        <v>33.61344537815126</v>
      </c>
      <c r="AE53" s="75">
        <f t="shared" si="61"/>
        <v>2.6031434184675835</v>
      </c>
      <c r="AF53" s="71">
        <v>149</v>
      </c>
      <c r="AG53" s="72">
        <v>55</v>
      </c>
      <c r="AH53" s="73">
        <v>94</v>
      </c>
      <c r="AI53" s="74">
        <f t="shared" si="62"/>
        <v>58.51063829787234</v>
      </c>
      <c r="AJ53" s="75">
        <f t="shared" si="63"/>
        <v>2.2761992056217535</v>
      </c>
      <c r="AK53" s="71">
        <v>93</v>
      </c>
      <c r="AL53" s="72">
        <v>41</v>
      </c>
      <c r="AM53" s="73">
        <v>52</v>
      </c>
      <c r="AN53" s="74">
        <f t="shared" si="64"/>
        <v>78.84615384615384</v>
      </c>
      <c r="AO53" s="75">
        <f t="shared" si="65"/>
        <v>2.0796064400715566</v>
      </c>
      <c r="AP53" s="71">
        <v>49</v>
      </c>
      <c r="AQ53" s="72">
        <v>29</v>
      </c>
      <c r="AR53" s="73">
        <v>20</v>
      </c>
      <c r="AS53" s="74">
        <f t="shared" si="66"/>
        <v>145</v>
      </c>
      <c r="AT53" s="75">
        <f t="shared" si="67"/>
        <v>2.0016339869281046</v>
      </c>
      <c r="AU53" s="71">
        <v>30</v>
      </c>
      <c r="AV53" s="72">
        <v>17</v>
      </c>
      <c r="AW53" s="73">
        <v>13</v>
      </c>
      <c r="AX53" s="74">
        <f t="shared" si="68"/>
        <v>130.76923076923077</v>
      </c>
      <c r="AY53" s="75">
        <f t="shared" si="69"/>
        <v>1.9749835418038184</v>
      </c>
      <c r="AZ53" s="71">
        <v>35</v>
      </c>
      <c r="BA53" s="72">
        <v>19</v>
      </c>
      <c r="BB53" s="73">
        <v>16</v>
      </c>
      <c r="BC53" s="74">
        <f t="shared" si="70"/>
        <v>118.75</v>
      </c>
      <c r="BD53" s="75">
        <f t="shared" si="71"/>
        <v>2.7494108405341713</v>
      </c>
      <c r="BE53" s="71">
        <v>19</v>
      </c>
      <c r="BF53" s="72">
        <v>12</v>
      </c>
      <c r="BG53" s="73">
        <v>7</v>
      </c>
      <c r="BH53" s="74">
        <f t="shared" si="72"/>
        <v>171.42857142857142</v>
      </c>
      <c r="BI53" s="75">
        <f t="shared" si="73"/>
        <v>1.5497553017944536</v>
      </c>
      <c r="BJ53" s="71">
        <v>19</v>
      </c>
      <c r="BK53" s="72">
        <v>11</v>
      </c>
      <c r="BL53" s="73">
        <v>8</v>
      </c>
      <c r="BM53" s="74">
        <f t="shared" si="74"/>
        <v>137.5</v>
      </c>
      <c r="BN53" s="75">
        <f t="shared" si="75"/>
        <v>1.9527235354573484</v>
      </c>
      <c r="BO53" s="71">
        <v>5</v>
      </c>
      <c r="BP53" s="72">
        <v>3</v>
      </c>
      <c r="BQ53" s="73">
        <v>2</v>
      </c>
      <c r="BR53" s="74">
        <f t="shared" si="76"/>
        <v>150</v>
      </c>
      <c r="BS53" s="75">
        <f t="shared" si="77"/>
        <v>1.070663811563169</v>
      </c>
      <c r="BT53" s="71">
        <v>10</v>
      </c>
      <c r="BU53" s="72">
        <v>8</v>
      </c>
      <c r="BV53" s="73">
        <v>2</v>
      </c>
      <c r="BW53" s="74">
        <f t="shared" si="78"/>
        <v>400</v>
      </c>
      <c r="BX53" s="75">
        <f t="shared" si="79"/>
        <v>2.73972602739726</v>
      </c>
      <c r="BY53" s="71">
        <v>3</v>
      </c>
      <c r="BZ53" s="72">
        <v>0</v>
      </c>
      <c r="CA53" s="73">
        <v>3</v>
      </c>
      <c r="CB53" s="74">
        <f t="shared" si="80"/>
        <v>0</v>
      </c>
      <c r="CC53" s="75">
        <f t="shared" si="81"/>
        <v>1.2345679012345678</v>
      </c>
      <c r="CD53" s="71">
        <v>1</v>
      </c>
      <c r="CE53" s="72">
        <v>1</v>
      </c>
      <c r="CF53" s="73">
        <v>0</v>
      </c>
      <c r="CG53" s="74" t="str">
        <f t="shared" si="82"/>
        <v>***</v>
      </c>
      <c r="CH53" s="75">
        <f t="shared" si="83"/>
        <v>0.4761904761904762</v>
      </c>
      <c r="CI53" s="71">
        <v>7</v>
      </c>
      <c r="CJ53" s="72">
        <v>2</v>
      </c>
      <c r="CK53" s="73">
        <v>5</v>
      </c>
      <c r="CL53" s="74">
        <f t="shared" si="84"/>
        <v>40</v>
      </c>
      <c r="CM53" s="75">
        <f t="shared" si="85"/>
        <v>3.535353535353535</v>
      </c>
      <c r="CN53" s="71">
        <v>3</v>
      </c>
      <c r="CO53" s="72">
        <v>0</v>
      </c>
      <c r="CP53" s="73">
        <v>3</v>
      </c>
      <c r="CQ53" s="74">
        <f t="shared" si="86"/>
        <v>0</v>
      </c>
      <c r="CR53" s="75">
        <f t="shared" si="87"/>
        <v>2.18978102189781</v>
      </c>
      <c r="CS53" s="71">
        <f aca="true" t="shared" si="93" ref="CS53:CS59">SUM(CT53:CU53)</f>
        <v>2</v>
      </c>
      <c r="CT53" s="72"/>
      <c r="CU53" s="73">
        <v>2</v>
      </c>
      <c r="CV53" s="74">
        <f t="shared" si="88"/>
        <v>0</v>
      </c>
      <c r="CW53" s="76">
        <f t="shared" si="89"/>
        <v>2.8169014084507045</v>
      </c>
    </row>
    <row r="54" spans="1:101" ht="13.5">
      <c r="A54" s="41" t="s">
        <v>100</v>
      </c>
      <c r="B54" s="71">
        <f t="shared" si="91"/>
        <v>309</v>
      </c>
      <c r="C54" s="72">
        <f t="shared" si="92"/>
        <v>135</v>
      </c>
      <c r="D54" s="73">
        <f t="shared" si="92"/>
        <v>174</v>
      </c>
      <c r="E54" s="74">
        <f t="shared" si="50"/>
        <v>77.58620689655173</v>
      </c>
      <c r="F54" s="75">
        <f t="shared" si="51"/>
        <v>0.9392668247309867</v>
      </c>
      <c r="G54" s="71">
        <v>28</v>
      </c>
      <c r="H54" s="72">
        <v>12</v>
      </c>
      <c r="I54" s="73">
        <v>16</v>
      </c>
      <c r="J54" s="74">
        <f t="shared" si="52"/>
        <v>75</v>
      </c>
      <c r="K54" s="75">
        <f t="shared" si="53"/>
        <v>1.1159824631327222</v>
      </c>
      <c r="L54" s="71">
        <v>11</v>
      </c>
      <c r="M54" s="72">
        <v>4</v>
      </c>
      <c r="N54" s="73">
        <v>7</v>
      </c>
      <c r="O54" s="74">
        <f t="shared" si="54"/>
        <v>57.14285714285714</v>
      </c>
      <c r="P54" s="75">
        <f t="shared" si="55"/>
        <v>0.7746478873239436</v>
      </c>
      <c r="Q54" s="71">
        <v>2</v>
      </c>
      <c r="R54" s="72">
        <v>0</v>
      </c>
      <c r="S54" s="73">
        <v>2</v>
      </c>
      <c r="T54" s="74">
        <f t="shared" si="56"/>
        <v>0</v>
      </c>
      <c r="U54" s="75">
        <f t="shared" si="57"/>
        <v>0.2728512960436562</v>
      </c>
      <c r="V54" s="71">
        <v>18</v>
      </c>
      <c r="W54" s="72">
        <v>10</v>
      </c>
      <c r="X54" s="73">
        <v>8</v>
      </c>
      <c r="Y54" s="74">
        <f t="shared" si="58"/>
        <v>125</v>
      </c>
      <c r="Z54" s="75">
        <f t="shared" si="59"/>
        <v>0.9095502779181406</v>
      </c>
      <c r="AA54" s="71">
        <v>83</v>
      </c>
      <c r="AB54" s="72">
        <v>34</v>
      </c>
      <c r="AC54" s="73">
        <v>49</v>
      </c>
      <c r="AD54" s="74">
        <f t="shared" si="60"/>
        <v>69.38775510204081</v>
      </c>
      <c r="AE54" s="75">
        <f t="shared" si="61"/>
        <v>1.3588736083824493</v>
      </c>
      <c r="AF54" s="71">
        <v>52</v>
      </c>
      <c r="AG54" s="72">
        <v>24</v>
      </c>
      <c r="AH54" s="73">
        <v>28</v>
      </c>
      <c r="AI54" s="74">
        <f t="shared" si="62"/>
        <v>85.71428571428571</v>
      </c>
      <c r="AJ54" s="75">
        <f t="shared" si="63"/>
        <v>0.7943782462572564</v>
      </c>
      <c r="AK54" s="71">
        <v>29</v>
      </c>
      <c r="AL54" s="72">
        <v>10</v>
      </c>
      <c r="AM54" s="73">
        <v>19</v>
      </c>
      <c r="AN54" s="74">
        <f t="shared" si="64"/>
        <v>52.63157894736842</v>
      </c>
      <c r="AO54" s="75">
        <f t="shared" si="65"/>
        <v>0.648479427549195</v>
      </c>
      <c r="AP54" s="71">
        <v>18</v>
      </c>
      <c r="AQ54" s="72">
        <v>5</v>
      </c>
      <c r="AR54" s="73">
        <v>13</v>
      </c>
      <c r="AS54" s="74">
        <f t="shared" si="66"/>
        <v>38.46153846153847</v>
      </c>
      <c r="AT54" s="75">
        <f t="shared" si="67"/>
        <v>0.7352941176470588</v>
      </c>
      <c r="AU54" s="71">
        <v>12</v>
      </c>
      <c r="AV54" s="72">
        <v>6</v>
      </c>
      <c r="AW54" s="73">
        <v>6</v>
      </c>
      <c r="AX54" s="74">
        <f t="shared" si="68"/>
        <v>100</v>
      </c>
      <c r="AY54" s="75">
        <f t="shared" si="69"/>
        <v>0.7899934167215273</v>
      </c>
      <c r="AZ54" s="71">
        <v>9</v>
      </c>
      <c r="BA54" s="72">
        <v>6</v>
      </c>
      <c r="BB54" s="73">
        <v>3</v>
      </c>
      <c r="BC54" s="74">
        <f t="shared" si="70"/>
        <v>200</v>
      </c>
      <c r="BD54" s="75">
        <f t="shared" si="71"/>
        <v>0.7069913589945012</v>
      </c>
      <c r="BE54" s="71">
        <v>20</v>
      </c>
      <c r="BF54" s="72">
        <v>13</v>
      </c>
      <c r="BG54" s="73">
        <v>7</v>
      </c>
      <c r="BH54" s="74">
        <f t="shared" si="72"/>
        <v>185.71428571428572</v>
      </c>
      <c r="BI54" s="75">
        <f t="shared" si="73"/>
        <v>1.631321370309951</v>
      </c>
      <c r="BJ54" s="71">
        <v>3</v>
      </c>
      <c r="BK54" s="72">
        <v>2</v>
      </c>
      <c r="BL54" s="73">
        <v>1</v>
      </c>
      <c r="BM54" s="74">
        <f t="shared" si="74"/>
        <v>200</v>
      </c>
      <c r="BN54" s="75">
        <f t="shared" si="75"/>
        <v>0.3083247687564234</v>
      </c>
      <c r="BO54" s="71">
        <v>4</v>
      </c>
      <c r="BP54" s="72">
        <v>3</v>
      </c>
      <c r="BQ54" s="73">
        <v>1</v>
      </c>
      <c r="BR54" s="74">
        <f t="shared" si="76"/>
        <v>300</v>
      </c>
      <c r="BS54" s="75">
        <f t="shared" si="77"/>
        <v>0.8565310492505354</v>
      </c>
      <c r="BT54" s="71">
        <v>7</v>
      </c>
      <c r="BU54" s="72">
        <v>4</v>
      </c>
      <c r="BV54" s="73">
        <v>3</v>
      </c>
      <c r="BW54" s="74">
        <f t="shared" si="78"/>
        <v>133.33333333333331</v>
      </c>
      <c r="BX54" s="75">
        <f t="shared" si="79"/>
        <v>1.9178082191780823</v>
      </c>
      <c r="BY54" s="71">
        <v>3</v>
      </c>
      <c r="BZ54" s="72">
        <v>0</v>
      </c>
      <c r="CA54" s="73">
        <v>3</v>
      </c>
      <c r="CB54" s="74">
        <f t="shared" si="80"/>
        <v>0</v>
      </c>
      <c r="CC54" s="75">
        <f t="shared" si="81"/>
        <v>1.2345679012345678</v>
      </c>
      <c r="CD54" s="71">
        <v>4</v>
      </c>
      <c r="CE54" s="72">
        <v>2</v>
      </c>
      <c r="CF54" s="73">
        <v>2</v>
      </c>
      <c r="CG54" s="74">
        <f t="shared" si="82"/>
        <v>100</v>
      </c>
      <c r="CH54" s="75">
        <f t="shared" si="83"/>
        <v>1.9047619047619049</v>
      </c>
      <c r="CI54" s="71">
        <v>4</v>
      </c>
      <c r="CJ54" s="72">
        <v>0</v>
      </c>
      <c r="CK54" s="73">
        <v>4</v>
      </c>
      <c r="CL54" s="74">
        <f t="shared" si="84"/>
        <v>0</v>
      </c>
      <c r="CM54" s="75">
        <f t="shared" si="85"/>
        <v>2.0202020202020203</v>
      </c>
      <c r="CN54" s="71">
        <v>2</v>
      </c>
      <c r="CO54" s="72">
        <v>0</v>
      </c>
      <c r="CP54" s="73">
        <v>2</v>
      </c>
      <c r="CQ54" s="74">
        <f t="shared" si="86"/>
        <v>0</v>
      </c>
      <c r="CR54" s="75">
        <f t="shared" si="87"/>
        <v>1.4598540145985401</v>
      </c>
      <c r="CS54" s="71">
        <f t="shared" si="93"/>
        <v>0</v>
      </c>
      <c r="CT54" s="72"/>
      <c r="CU54" s="73"/>
      <c r="CV54" s="74" t="str">
        <f t="shared" si="88"/>
        <v>***</v>
      </c>
      <c r="CW54" s="76">
        <f t="shared" si="89"/>
        <v>0</v>
      </c>
    </row>
    <row r="55" spans="1:101" ht="13.5">
      <c r="A55" s="41" t="s">
        <v>101</v>
      </c>
      <c r="B55" s="71">
        <f t="shared" si="91"/>
        <v>161</v>
      </c>
      <c r="C55" s="72">
        <f t="shared" si="92"/>
        <v>89</v>
      </c>
      <c r="D55" s="73">
        <f t="shared" si="92"/>
        <v>72</v>
      </c>
      <c r="E55" s="74">
        <f t="shared" si="50"/>
        <v>123.61111111111111</v>
      </c>
      <c r="F55" s="75">
        <f t="shared" si="51"/>
        <v>0.4893914523679251</v>
      </c>
      <c r="G55" s="71">
        <v>17</v>
      </c>
      <c r="H55" s="72">
        <v>9</v>
      </c>
      <c r="I55" s="73">
        <v>8</v>
      </c>
      <c r="J55" s="74">
        <f t="shared" si="52"/>
        <v>112.5</v>
      </c>
      <c r="K55" s="75">
        <f t="shared" si="53"/>
        <v>0.6775607811877242</v>
      </c>
      <c r="L55" s="71">
        <v>10</v>
      </c>
      <c r="M55" s="72">
        <v>7</v>
      </c>
      <c r="N55" s="73">
        <v>3</v>
      </c>
      <c r="O55" s="74">
        <f t="shared" si="54"/>
        <v>233.33333333333334</v>
      </c>
      <c r="P55" s="75">
        <f t="shared" si="55"/>
        <v>0.7042253521126761</v>
      </c>
      <c r="Q55" s="71">
        <v>2</v>
      </c>
      <c r="R55" s="72">
        <v>2</v>
      </c>
      <c r="S55" s="73">
        <v>0</v>
      </c>
      <c r="T55" s="74" t="str">
        <f t="shared" si="56"/>
        <v>***</v>
      </c>
      <c r="U55" s="75">
        <f t="shared" si="57"/>
        <v>0.2728512960436562</v>
      </c>
      <c r="V55" s="71">
        <v>16</v>
      </c>
      <c r="W55" s="72">
        <v>9</v>
      </c>
      <c r="X55" s="73">
        <v>7</v>
      </c>
      <c r="Y55" s="74">
        <f t="shared" si="58"/>
        <v>128.57142857142858</v>
      </c>
      <c r="Z55" s="75">
        <f t="shared" si="59"/>
        <v>0.808489135927236</v>
      </c>
      <c r="AA55" s="71">
        <v>21</v>
      </c>
      <c r="AB55" s="72">
        <v>13</v>
      </c>
      <c r="AC55" s="73">
        <v>8</v>
      </c>
      <c r="AD55" s="74">
        <f t="shared" si="60"/>
        <v>162.5</v>
      </c>
      <c r="AE55" s="75">
        <f t="shared" si="61"/>
        <v>0.343811394891945</v>
      </c>
      <c r="AF55" s="71">
        <v>27</v>
      </c>
      <c r="AG55" s="72">
        <v>11</v>
      </c>
      <c r="AH55" s="73">
        <v>16</v>
      </c>
      <c r="AI55" s="74">
        <f t="shared" si="62"/>
        <v>68.75</v>
      </c>
      <c r="AJ55" s="75">
        <f t="shared" si="63"/>
        <v>0.4124656278643446</v>
      </c>
      <c r="AK55" s="71">
        <v>16</v>
      </c>
      <c r="AL55" s="72">
        <v>10</v>
      </c>
      <c r="AM55" s="73">
        <v>6</v>
      </c>
      <c r="AN55" s="74">
        <f t="shared" si="64"/>
        <v>166.66666666666669</v>
      </c>
      <c r="AO55" s="75">
        <f t="shared" si="65"/>
        <v>0.35778175313059035</v>
      </c>
      <c r="AP55" s="71">
        <v>12</v>
      </c>
      <c r="AQ55" s="72">
        <v>4</v>
      </c>
      <c r="AR55" s="73">
        <v>8</v>
      </c>
      <c r="AS55" s="74">
        <f t="shared" si="66"/>
        <v>50</v>
      </c>
      <c r="AT55" s="75">
        <f t="shared" si="67"/>
        <v>0.49019607843137253</v>
      </c>
      <c r="AU55" s="71">
        <v>5</v>
      </c>
      <c r="AV55" s="72">
        <v>3</v>
      </c>
      <c r="AW55" s="73">
        <v>2</v>
      </c>
      <c r="AX55" s="74">
        <f t="shared" si="68"/>
        <v>150</v>
      </c>
      <c r="AY55" s="75">
        <f t="shared" si="69"/>
        <v>0.32916392363396973</v>
      </c>
      <c r="AZ55" s="71">
        <v>9</v>
      </c>
      <c r="BA55" s="72">
        <v>6</v>
      </c>
      <c r="BB55" s="73">
        <v>3</v>
      </c>
      <c r="BC55" s="74">
        <f t="shared" si="70"/>
        <v>200</v>
      </c>
      <c r="BD55" s="75">
        <f t="shared" si="71"/>
        <v>0.7069913589945012</v>
      </c>
      <c r="BE55" s="71">
        <v>8</v>
      </c>
      <c r="BF55" s="72">
        <v>6</v>
      </c>
      <c r="BG55" s="73">
        <v>2</v>
      </c>
      <c r="BH55" s="74">
        <f t="shared" si="72"/>
        <v>300</v>
      </c>
      <c r="BI55" s="75">
        <f t="shared" si="73"/>
        <v>0.6525285481239804</v>
      </c>
      <c r="BJ55" s="71">
        <v>5</v>
      </c>
      <c r="BK55" s="72">
        <v>4</v>
      </c>
      <c r="BL55" s="73">
        <v>1</v>
      </c>
      <c r="BM55" s="74">
        <f t="shared" si="74"/>
        <v>400</v>
      </c>
      <c r="BN55" s="75">
        <f t="shared" si="75"/>
        <v>0.513874614594039</v>
      </c>
      <c r="BO55" s="71">
        <v>2</v>
      </c>
      <c r="BP55" s="72">
        <v>1</v>
      </c>
      <c r="BQ55" s="73">
        <v>1</v>
      </c>
      <c r="BR55" s="74">
        <f t="shared" si="76"/>
        <v>100</v>
      </c>
      <c r="BS55" s="75">
        <f t="shared" si="77"/>
        <v>0.4282655246252677</v>
      </c>
      <c r="BT55" s="71"/>
      <c r="BU55" s="72"/>
      <c r="BV55" s="73"/>
      <c r="BW55" s="74" t="str">
        <f t="shared" si="78"/>
        <v>***</v>
      </c>
      <c r="BX55" s="75">
        <f t="shared" si="79"/>
        <v>0</v>
      </c>
      <c r="BY55" s="71">
        <v>6</v>
      </c>
      <c r="BZ55" s="72">
        <v>3</v>
      </c>
      <c r="CA55" s="73">
        <v>3</v>
      </c>
      <c r="CB55" s="74">
        <f t="shared" si="80"/>
        <v>100</v>
      </c>
      <c r="CC55" s="75">
        <f t="shared" si="81"/>
        <v>2.4691358024691357</v>
      </c>
      <c r="CD55" s="71">
        <v>5</v>
      </c>
      <c r="CE55" s="72">
        <v>1</v>
      </c>
      <c r="CF55" s="73">
        <v>4</v>
      </c>
      <c r="CG55" s="74">
        <f t="shared" si="82"/>
        <v>25</v>
      </c>
      <c r="CH55" s="75">
        <f t="shared" si="83"/>
        <v>2.380952380952381</v>
      </c>
      <c r="CI55" s="71"/>
      <c r="CJ55" s="72"/>
      <c r="CK55" s="73"/>
      <c r="CL55" s="74" t="str">
        <f t="shared" si="84"/>
        <v>***</v>
      </c>
      <c r="CM55" s="75">
        <f t="shared" si="85"/>
        <v>0</v>
      </c>
      <c r="CN55" s="71"/>
      <c r="CO55" s="72"/>
      <c r="CP55" s="73"/>
      <c r="CQ55" s="74" t="str">
        <f t="shared" si="86"/>
        <v>***</v>
      </c>
      <c r="CR55" s="75">
        <f t="shared" si="87"/>
        <v>0</v>
      </c>
      <c r="CS55" s="71">
        <f t="shared" si="93"/>
        <v>0</v>
      </c>
      <c r="CT55" s="72"/>
      <c r="CU55" s="73"/>
      <c r="CV55" s="74" t="str">
        <f t="shared" si="88"/>
        <v>***</v>
      </c>
      <c r="CW55" s="76">
        <f t="shared" si="89"/>
        <v>0</v>
      </c>
    </row>
    <row r="56" spans="1:101" ht="13.5">
      <c r="A56" s="41" t="s">
        <v>102</v>
      </c>
      <c r="B56" s="71">
        <f t="shared" si="91"/>
        <v>180</v>
      </c>
      <c r="C56" s="72">
        <f t="shared" si="92"/>
        <v>90</v>
      </c>
      <c r="D56" s="73">
        <f t="shared" si="92"/>
        <v>90</v>
      </c>
      <c r="E56" s="74">
        <f t="shared" si="50"/>
        <v>100</v>
      </c>
      <c r="F56" s="75">
        <f t="shared" si="51"/>
        <v>0.5471457231442641</v>
      </c>
      <c r="G56" s="71">
        <v>9</v>
      </c>
      <c r="H56" s="72">
        <v>6</v>
      </c>
      <c r="I56" s="73">
        <v>3</v>
      </c>
      <c r="J56" s="74">
        <f t="shared" si="52"/>
        <v>200</v>
      </c>
      <c r="K56" s="75">
        <f t="shared" si="53"/>
        <v>0.35870864886408926</v>
      </c>
      <c r="L56" s="71">
        <v>8</v>
      </c>
      <c r="M56" s="72">
        <v>5</v>
      </c>
      <c r="N56" s="73">
        <v>3</v>
      </c>
      <c r="O56" s="74">
        <f t="shared" si="54"/>
        <v>166.66666666666669</v>
      </c>
      <c r="P56" s="75">
        <f t="shared" si="55"/>
        <v>0.5633802816901409</v>
      </c>
      <c r="Q56" s="71">
        <v>3</v>
      </c>
      <c r="R56" s="72">
        <v>3</v>
      </c>
      <c r="S56" s="73">
        <v>0</v>
      </c>
      <c r="T56" s="74" t="str">
        <f t="shared" si="56"/>
        <v>***</v>
      </c>
      <c r="U56" s="75">
        <f t="shared" si="57"/>
        <v>0.4092769440654843</v>
      </c>
      <c r="V56" s="71">
        <v>18</v>
      </c>
      <c r="W56" s="72">
        <v>12</v>
      </c>
      <c r="X56" s="73">
        <v>6</v>
      </c>
      <c r="Y56" s="74">
        <f t="shared" si="58"/>
        <v>200</v>
      </c>
      <c r="Z56" s="75">
        <f t="shared" si="59"/>
        <v>0.9095502779181406</v>
      </c>
      <c r="AA56" s="71">
        <v>30</v>
      </c>
      <c r="AB56" s="72">
        <v>9</v>
      </c>
      <c r="AC56" s="73">
        <v>21</v>
      </c>
      <c r="AD56" s="74">
        <f t="shared" si="60"/>
        <v>42.857142857142854</v>
      </c>
      <c r="AE56" s="75">
        <f t="shared" si="61"/>
        <v>0.4911591355599214</v>
      </c>
      <c r="AF56" s="71">
        <v>29</v>
      </c>
      <c r="AG56" s="72">
        <v>8</v>
      </c>
      <c r="AH56" s="73">
        <v>21</v>
      </c>
      <c r="AI56" s="74">
        <f t="shared" si="62"/>
        <v>38.095238095238095</v>
      </c>
      <c r="AJ56" s="75">
        <f t="shared" si="63"/>
        <v>0.4430186373357776</v>
      </c>
      <c r="AK56" s="71">
        <v>20</v>
      </c>
      <c r="AL56" s="72">
        <v>12</v>
      </c>
      <c r="AM56" s="73">
        <v>8</v>
      </c>
      <c r="AN56" s="74">
        <f t="shared" si="64"/>
        <v>150</v>
      </c>
      <c r="AO56" s="75">
        <f t="shared" si="65"/>
        <v>0.4472271914132379</v>
      </c>
      <c r="AP56" s="71">
        <v>15</v>
      </c>
      <c r="AQ56" s="72">
        <v>8</v>
      </c>
      <c r="AR56" s="73">
        <v>7</v>
      </c>
      <c r="AS56" s="74">
        <f t="shared" si="66"/>
        <v>114.28571428571428</v>
      </c>
      <c r="AT56" s="75">
        <f t="shared" si="67"/>
        <v>0.6127450980392157</v>
      </c>
      <c r="AU56" s="71">
        <v>10</v>
      </c>
      <c r="AV56" s="72">
        <v>4</v>
      </c>
      <c r="AW56" s="73">
        <v>6</v>
      </c>
      <c r="AX56" s="74">
        <f t="shared" si="68"/>
        <v>66.66666666666666</v>
      </c>
      <c r="AY56" s="75">
        <f t="shared" si="69"/>
        <v>0.6583278472679395</v>
      </c>
      <c r="AZ56" s="71">
        <v>9</v>
      </c>
      <c r="BA56" s="72">
        <v>6</v>
      </c>
      <c r="BB56" s="73">
        <v>3</v>
      </c>
      <c r="BC56" s="74">
        <f t="shared" si="70"/>
        <v>200</v>
      </c>
      <c r="BD56" s="75">
        <f t="shared" si="71"/>
        <v>0.7069913589945012</v>
      </c>
      <c r="BE56" s="71">
        <v>9</v>
      </c>
      <c r="BF56" s="72">
        <v>7</v>
      </c>
      <c r="BG56" s="73">
        <v>2</v>
      </c>
      <c r="BH56" s="74">
        <f t="shared" si="72"/>
        <v>350</v>
      </c>
      <c r="BI56" s="75">
        <f t="shared" si="73"/>
        <v>0.734094616639478</v>
      </c>
      <c r="BJ56" s="71">
        <v>6</v>
      </c>
      <c r="BK56" s="72">
        <v>3</v>
      </c>
      <c r="BL56" s="73">
        <v>3</v>
      </c>
      <c r="BM56" s="74">
        <f t="shared" si="74"/>
        <v>100</v>
      </c>
      <c r="BN56" s="75">
        <f t="shared" si="75"/>
        <v>0.6166495375128468</v>
      </c>
      <c r="BO56" s="71">
        <v>6</v>
      </c>
      <c r="BP56" s="72">
        <v>5</v>
      </c>
      <c r="BQ56" s="73">
        <v>1</v>
      </c>
      <c r="BR56" s="74">
        <f t="shared" si="76"/>
        <v>500</v>
      </c>
      <c r="BS56" s="75">
        <f t="shared" si="77"/>
        <v>1.284796573875803</v>
      </c>
      <c r="BT56" s="71"/>
      <c r="BU56" s="72"/>
      <c r="BV56" s="73"/>
      <c r="BW56" s="74" t="str">
        <f t="shared" si="78"/>
        <v>***</v>
      </c>
      <c r="BX56" s="75">
        <f t="shared" si="79"/>
        <v>0</v>
      </c>
      <c r="BY56" s="71">
        <v>2</v>
      </c>
      <c r="BZ56" s="72">
        <v>1</v>
      </c>
      <c r="CA56" s="73">
        <v>1</v>
      </c>
      <c r="CB56" s="74">
        <f t="shared" si="80"/>
        <v>100</v>
      </c>
      <c r="CC56" s="75">
        <f t="shared" si="81"/>
        <v>0.823045267489712</v>
      </c>
      <c r="CD56" s="71">
        <v>2</v>
      </c>
      <c r="CE56" s="72">
        <v>1</v>
      </c>
      <c r="CF56" s="73">
        <v>1</v>
      </c>
      <c r="CG56" s="74">
        <f t="shared" si="82"/>
        <v>100</v>
      </c>
      <c r="CH56" s="75">
        <f t="shared" si="83"/>
        <v>0.9523809523809524</v>
      </c>
      <c r="CI56" s="71">
        <v>1</v>
      </c>
      <c r="CJ56" s="72">
        <v>0</v>
      </c>
      <c r="CK56" s="73">
        <v>1</v>
      </c>
      <c r="CL56" s="74">
        <f t="shared" si="84"/>
        <v>0</v>
      </c>
      <c r="CM56" s="75">
        <f t="shared" si="85"/>
        <v>0.5050505050505051</v>
      </c>
      <c r="CN56" s="71">
        <v>3</v>
      </c>
      <c r="CO56" s="72">
        <v>0</v>
      </c>
      <c r="CP56" s="73">
        <v>3</v>
      </c>
      <c r="CQ56" s="74">
        <f t="shared" si="86"/>
        <v>0</v>
      </c>
      <c r="CR56" s="75">
        <f t="shared" si="87"/>
        <v>2.18978102189781</v>
      </c>
      <c r="CS56" s="71">
        <f t="shared" si="93"/>
        <v>0</v>
      </c>
      <c r="CT56" s="72"/>
      <c r="CU56" s="73"/>
      <c r="CV56" s="74" t="str">
        <f t="shared" si="88"/>
        <v>***</v>
      </c>
      <c r="CW56" s="76">
        <f t="shared" si="89"/>
        <v>0</v>
      </c>
    </row>
    <row r="57" spans="1:101" ht="13.5">
      <c r="A57" s="41" t="s">
        <v>103</v>
      </c>
      <c r="B57" s="71">
        <f t="shared" si="91"/>
        <v>57</v>
      </c>
      <c r="C57" s="72">
        <f t="shared" si="92"/>
        <v>31</v>
      </c>
      <c r="D57" s="73">
        <f t="shared" si="92"/>
        <v>26</v>
      </c>
      <c r="E57" s="74">
        <f t="shared" si="50"/>
        <v>119.23076923076923</v>
      </c>
      <c r="F57" s="75">
        <f t="shared" si="51"/>
        <v>0.17326281232901697</v>
      </c>
      <c r="G57" s="71">
        <v>1</v>
      </c>
      <c r="H57" s="72">
        <v>1</v>
      </c>
      <c r="I57" s="73">
        <v>0</v>
      </c>
      <c r="J57" s="74" t="str">
        <f t="shared" si="52"/>
        <v>***</v>
      </c>
      <c r="K57" s="75">
        <f t="shared" si="53"/>
        <v>0.03985651654045436</v>
      </c>
      <c r="L57" s="71"/>
      <c r="M57" s="72"/>
      <c r="N57" s="73"/>
      <c r="O57" s="74" t="str">
        <f t="shared" si="54"/>
        <v>***</v>
      </c>
      <c r="P57" s="75">
        <f t="shared" si="55"/>
        <v>0</v>
      </c>
      <c r="Q57" s="71"/>
      <c r="R57" s="72"/>
      <c r="S57" s="73"/>
      <c r="T57" s="74" t="str">
        <f t="shared" si="56"/>
        <v>***</v>
      </c>
      <c r="U57" s="75">
        <f t="shared" si="57"/>
        <v>0</v>
      </c>
      <c r="V57" s="71">
        <v>6</v>
      </c>
      <c r="W57" s="72">
        <v>5</v>
      </c>
      <c r="X57" s="73">
        <v>1</v>
      </c>
      <c r="Y57" s="74">
        <f t="shared" si="58"/>
        <v>500</v>
      </c>
      <c r="Z57" s="75">
        <f t="shared" si="59"/>
        <v>0.30318342597271347</v>
      </c>
      <c r="AA57" s="71">
        <v>5</v>
      </c>
      <c r="AB57" s="72">
        <v>2</v>
      </c>
      <c r="AC57" s="73">
        <v>3</v>
      </c>
      <c r="AD57" s="74">
        <f t="shared" si="60"/>
        <v>66.66666666666666</v>
      </c>
      <c r="AE57" s="75">
        <f t="shared" si="61"/>
        <v>0.08185985592665357</v>
      </c>
      <c r="AF57" s="71">
        <v>6</v>
      </c>
      <c r="AG57" s="72">
        <v>4</v>
      </c>
      <c r="AH57" s="73">
        <v>2</v>
      </c>
      <c r="AI57" s="74">
        <f t="shared" si="62"/>
        <v>200</v>
      </c>
      <c r="AJ57" s="75">
        <f t="shared" si="63"/>
        <v>0.09165902841429881</v>
      </c>
      <c r="AK57" s="71">
        <v>8</v>
      </c>
      <c r="AL57" s="72">
        <v>5</v>
      </c>
      <c r="AM57" s="73">
        <v>3</v>
      </c>
      <c r="AN57" s="74">
        <f t="shared" si="64"/>
        <v>166.66666666666669</v>
      </c>
      <c r="AO57" s="75">
        <f t="shared" si="65"/>
        <v>0.17889087656529518</v>
      </c>
      <c r="AP57" s="71">
        <v>5</v>
      </c>
      <c r="AQ57" s="72">
        <v>1</v>
      </c>
      <c r="AR57" s="73">
        <v>4</v>
      </c>
      <c r="AS57" s="74">
        <f t="shared" si="66"/>
        <v>25</v>
      </c>
      <c r="AT57" s="75">
        <f t="shared" si="67"/>
        <v>0.20424836601307192</v>
      </c>
      <c r="AU57" s="71">
        <v>3</v>
      </c>
      <c r="AV57" s="72">
        <v>1</v>
      </c>
      <c r="AW57" s="73">
        <v>2</v>
      </c>
      <c r="AX57" s="74">
        <f t="shared" si="68"/>
        <v>50</v>
      </c>
      <c r="AY57" s="75">
        <f t="shared" si="69"/>
        <v>0.19749835418038184</v>
      </c>
      <c r="AZ57" s="71">
        <v>3</v>
      </c>
      <c r="BA57" s="72">
        <v>3</v>
      </c>
      <c r="BB57" s="73">
        <v>0</v>
      </c>
      <c r="BC57" s="74" t="str">
        <f t="shared" si="70"/>
        <v>***</v>
      </c>
      <c r="BD57" s="75">
        <f t="shared" si="71"/>
        <v>0.2356637863315004</v>
      </c>
      <c r="BE57" s="71">
        <v>3</v>
      </c>
      <c r="BF57" s="72">
        <v>2</v>
      </c>
      <c r="BG57" s="73">
        <v>1</v>
      </c>
      <c r="BH57" s="74">
        <f t="shared" si="72"/>
        <v>200</v>
      </c>
      <c r="BI57" s="75">
        <f t="shared" si="73"/>
        <v>0.24469820554649263</v>
      </c>
      <c r="BJ57" s="71">
        <v>4</v>
      </c>
      <c r="BK57" s="72">
        <v>2</v>
      </c>
      <c r="BL57" s="73">
        <v>2</v>
      </c>
      <c r="BM57" s="74">
        <f t="shared" si="74"/>
        <v>100</v>
      </c>
      <c r="BN57" s="75">
        <f t="shared" si="75"/>
        <v>0.41109969167523125</v>
      </c>
      <c r="BO57" s="71">
        <v>1</v>
      </c>
      <c r="BP57" s="72">
        <v>1</v>
      </c>
      <c r="BQ57" s="73">
        <v>0</v>
      </c>
      <c r="BR57" s="74" t="str">
        <f t="shared" si="76"/>
        <v>***</v>
      </c>
      <c r="BS57" s="75">
        <f t="shared" si="77"/>
        <v>0.21413276231263384</v>
      </c>
      <c r="BT57" s="71">
        <v>3</v>
      </c>
      <c r="BU57" s="72">
        <v>1</v>
      </c>
      <c r="BV57" s="73">
        <v>2</v>
      </c>
      <c r="BW57" s="74">
        <f t="shared" si="78"/>
        <v>50</v>
      </c>
      <c r="BX57" s="75">
        <f t="shared" si="79"/>
        <v>0.821917808219178</v>
      </c>
      <c r="BY57" s="71">
        <v>2</v>
      </c>
      <c r="BZ57" s="72">
        <v>0</v>
      </c>
      <c r="CA57" s="73">
        <v>2</v>
      </c>
      <c r="CB57" s="74">
        <f t="shared" si="80"/>
        <v>0</v>
      </c>
      <c r="CC57" s="75">
        <f t="shared" si="81"/>
        <v>0.823045267489712</v>
      </c>
      <c r="CD57" s="71">
        <v>5</v>
      </c>
      <c r="CE57" s="72">
        <v>3</v>
      </c>
      <c r="CF57" s="73">
        <v>2</v>
      </c>
      <c r="CG57" s="74">
        <f t="shared" si="82"/>
        <v>150</v>
      </c>
      <c r="CH57" s="75">
        <f t="shared" si="83"/>
        <v>2.380952380952381</v>
      </c>
      <c r="CI57" s="71"/>
      <c r="CJ57" s="72"/>
      <c r="CK57" s="73"/>
      <c r="CL57" s="74" t="str">
        <f t="shared" si="84"/>
        <v>***</v>
      </c>
      <c r="CM57" s="75">
        <f t="shared" si="85"/>
        <v>0</v>
      </c>
      <c r="CN57" s="71">
        <v>1</v>
      </c>
      <c r="CO57" s="72">
        <v>0</v>
      </c>
      <c r="CP57" s="73">
        <v>1</v>
      </c>
      <c r="CQ57" s="74">
        <f t="shared" si="86"/>
        <v>0</v>
      </c>
      <c r="CR57" s="75">
        <f t="shared" si="87"/>
        <v>0.7299270072992701</v>
      </c>
      <c r="CS57" s="71">
        <f t="shared" si="93"/>
        <v>1</v>
      </c>
      <c r="CT57" s="72"/>
      <c r="CU57" s="73">
        <v>1</v>
      </c>
      <c r="CV57" s="74">
        <f t="shared" si="88"/>
        <v>0</v>
      </c>
      <c r="CW57" s="76">
        <f t="shared" si="89"/>
        <v>1.4084507042253522</v>
      </c>
    </row>
    <row r="58" spans="1:101" ht="13.5">
      <c r="A58" s="42" t="s">
        <v>104</v>
      </c>
      <c r="B58" s="71">
        <f t="shared" si="91"/>
        <v>285</v>
      </c>
      <c r="C58" s="72">
        <f t="shared" si="92"/>
        <v>121</v>
      </c>
      <c r="D58" s="73">
        <f t="shared" si="92"/>
        <v>164</v>
      </c>
      <c r="E58" s="74">
        <f t="shared" si="50"/>
        <v>73.78048780487805</v>
      </c>
      <c r="F58" s="75">
        <f t="shared" si="51"/>
        <v>0.8663140616450848</v>
      </c>
      <c r="G58" s="71">
        <v>14</v>
      </c>
      <c r="H58" s="72">
        <v>8</v>
      </c>
      <c r="I58" s="73">
        <v>6</v>
      </c>
      <c r="J58" s="74">
        <f t="shared" si="52"/>
        <v>133.33333333333331</v>
      </c>
      <c r="K58" s="75">
        <f t="shared" si="53"/>
        <v>0.5579912315663611</v>
      </c>
      <c r="L58" s="71">
        <v>9</v>
      </c>
      <c r="M58" s="72">
        <v>6</v>
      </c>
      <c r="N58" s="73">
        <v>3</v>
      </c>
      <c r="O58" s="74">
        <f t="shared" si="54"/>
        <v>200</v>
      </c>
      <c r="P58" s="75">
        <f t="shared" si="55"/>
        <v>0.6338028169014085</v>
      </c>
      <c r="Q58" s="71">
        <v>3</v>
      </c>
      <c r="R58" s="72">
        <v>2</v>
      </c>
      <c r="S58" s="73">
        <v>1</v>
      </c>
      <c r="T58" s="74">
        <f t="shared" si="56"/>
        <v>200</v>
      </c>
      <c r="U58" s="75">
        <f t="shared" si="57"/>
        <v>0.4092769440654843</v>
      </c>
      <c r="V58" s="71">
        <v>18</v>
      </c>
      <c r="W58" s="72">
        <v>7</v>
      </c>
      <c r="X58" s="73">
        <v>11</v>
      </c>
      <c r="Y58" s="74">
        <f t="shared" si="58"/>
        <v>63.63636363636363</v>
      </c>
      <c r="Z58" s="75">
        <f t="shared" si="59"/>
        <v>0.9095502779181406</v>
      </c>
      <c r="AA58" s="71">
        <v>73</v>
      </c>
      <c r="AB58" s="72">
        <v>21</v>
      </c>
      <c r="AC58" s="73">
        <v>52</v>
      </c>
      <c r="AD58" s="74">
        <f t="shared" si="60"/>
        <v>40.38461538461539</v>
      </c>
      <c r="AE58" s="75">
        <f t="shared" si="61"/>
        <v>1.1951538965291422</v>
      </c>
      <c r="AF58" s="71">
        <v>56</v>
      </c>
      <c r="AG58" s="72">
        <v>19</v>
      </c>
      <c r="AH58" s="73">
        <v>37</v>
      </c>
      <c r="AI58" s="74">
        <f t="shared" si="62"/>
        <v>51.35135135135135</v>
      </c>
      <c r="AJ58" s="75">
        <f t="shared" si="63"/>
        <v>0.8554842652001222</v>
      </c>
      <c r="AK58" s="71">
        <v>33</v>
      </c>
      <c r="AL58" s="72">
        <v>14</v>
      </c>
      <c r="AM58" s="73">
        <v>19</v>
      </c>
      <c r="AN58" s="74">
        <f t="shared" si="64"/>
        <v>73.68421052631578</v>
      </c>
      <c r="AO58" s="75">
        <f t="shared" si="65"/>
        <v>0.7379248658318426</v>
      </c>
      <c r="AP58" s="71">
        <v>14</v>
      </c>
      <c r="AQ58" s="72">
        <v>8</v>
      </c>
      <c r="AR58" s="73">
        <v>6</v>
      </c>
      <c r="AS58" s="74">
        <f t="shared" si="66"/>
        <v>133.33333333333331</v>
      </c>
      <c r="AT58" s="75">
        <f t="shared" si="67"/>
        <v>0.5718954248366013</v>
      </c>
      <c r="AU58" s="71">
        <v>11</v>
      </c>
      <c r="AV58" s="72">
        <v>7</v>
      </c>
      <c r="AW58" s="73">
        <v>4</v>
      </c>
      <c r="AX58" s="74">
        <f t="shared" si="68"/>
        <v>175</v>
      </c>
      <c r="AY58" s="75">
        <f t="shared" si="69"/>
        <v>0.7241606319947334</v>
      </c>
      <c r="AZ58" s="71">
        <v>10</v>
      </c>
      <c r="BA58" s="72">
        <v>7</v>
      </c>
      <c r="BB58" s="73">
        <v>3</v>
      </c>
      <c r="BC58" s="74">
        <f t="shared" si="70"/>
        <v>233.33333333333334</v>
      </c>
      <c r="BD58" s="75">
        <f t="shared" si="71"/>
        <v>0.7855459544383346</v>
      </c>
      <c r="BE58" s="71">
        <v>11</v>
      </c>
      <c r="BF58" s="72">
        <v>4</v>
      </c>
      <c r="BG58" s="73">
        <v>7</v>
      </c>
      <c r="BH58" s="74">
        <f t="shared" si="72"/>
        <v>57.14285714285714</v>
      </c>
      <c r="BI58" s="75">
        <f t="shared" si="73"/>
        <v>0.897226753670473</v>
      </c>
      <c r="BJ58" s="71">
        <v>11</v>
      </c>
      <c r="BK58" s="72">
        <v>8</v>
      </c>
      <c r="BL58" s="73">
        <v>3</v>
      </c>
      <c r="BM58" s="74">
        <f t="shared" si="74"/>
        <v>266.66666666666663</v>
      </c>
      <c r="BN58" s="75">
        <f t="shared" si="75"/>
        <v>1.1305241521068858</v>
      </c>
      <c r="BO58" s="71">
        <v>3</v>
      </c>
      <c r="BP58" s="72">
        <v>2</v>
      </c>
      <c r="BQ58" s="73">
        <v>1</v>
      </c>
      <c r="BR58" s="74">
        <f t="shared" si="76"/>
        <v>200</v>
      </c>
      <c r="BS58" s="75">
        <f t="shared" si="77"/>
        <v>0.6423982869379015</v>
      </c>
      <c r="BT58" s="71">
        <v>5</v>
      </c>
      <c r="BU58" s="72">
        <v>3</v>
      </c>
      <c r="BV58" s="73">
        <v>2</v>
      </c>
      <c r="BW58" s="74">
        <f t="shared" si="78"/>
        <v>150</v>
      </c>
      <c r="BX58" s="75">
        <f t="shared" si="79"/>
        <v>1.36986301369863</v>
      </c>
      <c r="BY58" s="71">
        <v>2</v>
      </c>
      <c r="BZ58" s="72">
        <v>1</v>
      </c>
      <c r="CA58" s="73">
        <v>1</v>
      </c>
      <c r="CB58" s="74">
        <f t="shared" si="80"/>
        <v>100</v>
      </c>
      <c r="CC58" s="75">
        <f t="shared" si="81"/>
        <v>0.823045267489712</v>
      </c>
      <c r="CD58" s="71">
        <v>5</v>
      </c>
      <c r="CE58" s="72">
        <v>2</v>
      </c>
      <c r="CF58" s="73">
        <v>3</v>
      </c>
      <c r="CG58" s="74">
        <f t="shared" si="82"/>
        <v>66.66666666666666</v>
      </c>
      <c r="CH58" s="75">
        <f t="shared" si="83"/>
        <v>2.380952380952381</v>
      </c>
      <c r="CI58" s="71">
        <v>3</v>
      </c>
      <c r="CJ58" s="72">
        <v>1</v>
      </c>
      <c r="CK58" s="73">
        <v>2</v>
      </c>
      <c r="CL58" s="74">
        <f t="shared" si="84"/>
        <v>50</v>
      </c>
      <c r="CM58" s="75">
        <f t="shared" si="85"/>
        <v>1.5151515151515151</v>
      </c>
      <c r="CN58" s="71">
        <v>3</v>
      </c>
      <c r="CO58" s="72">
        <v>1</v>
      </c>
      <c r="CP58" s="73">
        <v>2</v>
      </c>
      <c r="CQ58" s="74">
        <f t="shared" si="86"/>
        <v>50</v>
      </c>
      <c r="CR58" s="75">
        <f t="shared" si="87"/>
        <v>2.18978102189781</v>
      </c>
      <c r="CS58" s="71">
        <f t="shared" si="93"/>
        <v>1</v>
      </c>
      <c r="CT58" s="72"/>
      <c r="CU58" s="73">
        <v>1</v>
      </c>
      <c r="CV58" s="74">
        <f t="shared" si="88"/>
        <v>0</v>
      </c>
      <c r="CW58" s="76">
        <f t="shared" si="89"/>
        <v>1.4084507042253522</v>
      </c>
    </row>
    <row r="59" spans="1:101" ht="13.5">
      <c r="A59" s="42" t="s">
        <v>105</v>
      </c>
      <c r="B59" s="71">
        <f t="shared" si="91"/>
        <v>44</v>
      </c>
      <c r="C59" s="72">
        <f t="shared" si="92"/>
        <v>21</v>
      </c>
      <c r="D59" s="73">
        <f t="shared" si="92"/>
        <v>23</v>
      </c>
      <c r="E59" s="74">
        <f t="shared" si="50"/>
        <v>91.30434782608695</v>
      </c>
      <c r="F59" s="75">
        <f t="shared" si="51"/>
        <v>0.13374673232415343</v>
      </c>
      <c r="G59" s="71">
        <v>3</v>
      </c>
      <c r="H59" s="72">
        <v>0</v>
      </c>
      <c r="I59" s="73">
        <v>3</v>
      </c>
      <c r="J59" s="74">
        <f t="shared" si="52"/>
        <v>0</v>
      </c>
      <c r="K59" s="75">
        <f t="shared" si="53"/>
        <v>0.11956954962136308</v>
      </c>
      <c r="L59" s="71">
        <v>1</v>
      </c>
      <c r="M59" s="72">
        <v>1</v>
      </c>
      <c r="N59" s="73">
        <v>0</v>
      </c>
      <c r="O59" s="74" t="str">
        <f t="shared" si="54"/>
        <v>***</v>
      </c>
      <c r="P59" s="75">
        <f t="shared" si="55"/>
        <v>0.07042253521126761</v>
      </c>
      <c r="Q59" s="71">
        <v>1</v>
      </c>
      <c r="R59" s="72">
        <v>1</v>
      </c>
      <c r="S59" s="73">
        <v>0</v>
      </c>
      <c r="T59" s="74" t="str">
        <f t="shared" si="56"/>
        <v>***</v>
      </c>
      <c r="U59" s="75">
        <f t="shared" si="57"/>
        <v>0.1364256480218281</v>
      </c>
      <c r="V59" s="71"/>
      <c r="W59" s="72"/>
      <c r="X59" s="73"/>
      <c r="Y59" s="74" t="str">
        <f t="shared" si="58"/>
        <v>***</v>
      </c>
      <c r="Z59" s="75">
        <f t="shared" si="59"/>
        <v>0</v>
      </c>
      <c r="AA59" s="71">
        <v>4</v>
      </c>
      <c r="AB59" s="72">
        <v>2</v>
      </c>
      <c r="AC59" s="73">
        <v>2</v>
      </c>
      <c r="AD59" s="74">
        <f t="shared" si="60"/>
        <v>100</v>
      </c>
      <c r="AE59" s="75">
        <f t="shared" si="61"/>
        <v>0.06548788474132286</v>
      </c>
      <c r="AF59" s="71">
        <v>6</v>
      </c>
      <c r="AG59" s="72">
        <v>4</v>
      </c>
      <c r="AH59" s="73">
        <v>2</v>
      </c>
      <c r="AI59" s="74">
        <f t="shared" si="62"/>
        <v>200</v>
      </c>
      <c r="AJ59" s="75">
        <f t="shared" si="63"/>
        <v>0.09165902841429881</v>
      </c>
      <c r="AK59" s="71">
        <v>2</v>
      </c>
      <c r="AL59" s="72">
        <v>1</v>
      </c>
      <c r="AM59" s="73">
        <v>1</v>
      </c>
      <c r="AN59" s="74">
        <f t="shared" si="64"/>
        <v>100</v>
      </c>
      <c r="AO59" s="75">
        <f t="shared" si="65"/>
        <v>0.044722719141323794</v>
      </c>
      <c r="AP59" s="71">
        <v>4</v>
      </c>
      <c r="AQ59" s="72">
        <v>1</v>
      </c>
      <c r="AR59" s="73">
        <v>3</v>
      </c>
      <c r="AS59" s="74">
        <f t="shared" si="66"/>
        <v>33.33333333333333</v>
      </c>
      <c r="AT59" s="75">
        <f t="shared" si="67"/>
        <v>0.16339869281045752</v>
      </c>
      <c r="AU59" s="71">
        <v>8</v>
      </c>
      <c r="AV59" s="72">
        <v>6</v>
      </c>
      <c r="AW59" s="73">
        <v>2</v>
      </c>
      <c r="AX59" s="74">
        <f t="shared" si="68"/>
        <v>300</v>
      </c>
      <c r="AY59" s="75">
        <f t="shared" si="69"/>
        <v>0.5266622778143515</v>
      </c>
      <c r="AZ59" s="71">
        <v>2</v>
      </c>
      <c r="BA59" s="72">
        <v>1</v>
      </c>
      <c r="BB59" s="73">
        <v>1</v>
      </c>
      <c r="BC59" s="74">
        <f t="shared" si="70"/>
        <v>100</v>
      </c>
      <c r="BD59" s="75">
        <f t="shared" si="71"/>
        <v>0.15710919088766695</v>
      </c>
      <c r="BE59" s="71"/>
      <c r="BF59" s="72"/>
      <c r="BG59" s="73"/>
      <c r="BH59" s="74" t="str">
        <f t="shared" si="72"/>
        <v>***</v>
      </c>
      <c r="BI59" s="75">
        <f t="shared" si="73"/>
        <v>0</v>
      </c>
      <c r="BJ59" s="71"/>
      <c r="BK59" s="72"/>
      <c r="BL59" s="73"/>
      <c r="BM59" s="74" t="str">
        <f t="shared" si="74"/>
        <v>***</v>
      </c>
      <c r="BN59" s="75">
        <f t="shared" si="75"/>
        <v>0</v>
      </c>
      <c r="BO59" s="71">
        <v>2</v>
      </c>
      <c r="BP59" s="72">
        <v>0</v>
      </c>
      <c r="BQ59" s="73">
        <v>2</v>
      </c>
      <c r="BR59" s="74">
        <f t="shared" si="76"/>
        <v>0</v>
      </c>
      <c r="BS59" s="75">
        <f t="shared" si="77"/>
        <v>0.4282655246252677</v>
      </c>
      <c r="BT59" s="71">
        <v>2</v>
      </c>
      <c r="BU59" s="72">
        <v>2</v>
      </c>
      <c r="BV59" s="73">
        <v>0</v>
      </c>
      <c r="BW59" s="74" t="str">
        <f t="shared" si="78"/>
        <v>***</v>
      </c>
      <c r="BX59" s="75">
        <f t="shared" si="79"/>
        <v>0.547945205479452</v>
      </c>
      <c r="BY59" s="71">
        <v>3</v>
      </c>
      <c r="BZ59" s="72">
        <v>1</v>
      </c>
      <c r="CA59" s="73">
        <v>2</v>
      </c>
      <c r="CB59" s="74">
        <f t="shared" si="80"/>
        <v>50</v>
      </c>
      <c r="CC59" s="75">
        <f t="shared" si="81"/>
        <v>1.2345679012345678</v>
      </c>
      <c r="CD59" s="71">
        <v>2</v>
      </c>
      <c r="CE59" s="72">
        <v>1</v>
      </c>
      <c r="CF59" s="73">
        <v>1</v>
      </c>
      <c r="CG59" s="74">
        <f t="shared" si="82"/>
        <v>100</v>
      </c>
      <c r="CH59" s="75">
        <f t="shared" si="83"/>
        <v>0.9523809523809524</v>
      </c>
      <c r="CI59" s="71">
        <v>2</v>
      </c>
      <c r="CJ59" s="72">
        <v>0</v>
      </c>
      <c r="CK59" s="73">
        <v>2</v>
      </c>
      <c r="CL59" s="74">
        <f t="shared" si="84"/>
        <v>0</v>
      </c>
      <c r="CM59" s="75">
        <f t="shared" si="85"/>
        <v>1.0101010101010102</v>
      </c>
      <c r="CN59" s="71">
        <v>2</v>
      </c>
      <c r="CO59" s="72">
        <v>0</v>
      </c>
      <c r="CP59" s="73">
        <v>2</v>
      </c>
      <c r="CQ59" s="74">
        <f t="shared" si="86"/>
        <v>0</v>
      </c>
      <c r="CR59" s="75">
        <f t="shared" si="87"/>
        <v>1.4598540145985401</v>
      </c>
      <c r="CS59" s="71">
        <f t="shared" si="93"/>
        <v>0</v>
      </c>
      <c r="CT59" s="72"/>
      <c r="CU59" s="73"/>
      <c r="CV59" s="74" t="str">
        <f t="shared" si="88"/>
        <v>***</v>
      </c>
      <c r="CW59" s="76">
        <f t="shared" si="89"/>
        <v>0</v>
      </c>
    </row>
    <row r="60" spans="1:101" ht="13.5">
      <c r="A60" s="39" t="s">
        <v>106</v>
      </c>
      <c r="B60" s="65">
        <f>SUM(B61:B68)</f>
        <v>2310</v>
      </c>
      <c r="C60" s="66">
        <f>SUM(C61:C68)</f>
        <v>1035</v>
      </c>
      <c r="D60" s="67">
        <f>SUM(D61:D68)</f>
        <v>1275</v>
      </c>
      <c r="E60" s="68">
        <f t="shared" si="50"/>
        <v>81.17647058823529</v>
      </c>
      <c r="F60" s="69">
        <f t="shared" si="51"/>
        <v>7.021703447018056</v>
      </c>
      <c r="G60" s="65">
        <f>SUM(G61:G68)</f>
        <v>134</v>
      </c>
      <c r="H60" s="66">
        <f>SUM(H61:H68)</f>
        <v>72</v>
      </c>
      <c r="I60" s="67">
        <f>SUM(I61:I68)</f>
        <v>62</v>
      </c>
      <c r="J60" s="68">
        <f t="shared" si="52"/>
        <v>116.12903225806453</v>
      </c>
      <c r="K60" s="69">
        <f t="shared" si="53"/>
        <v>5.340773216420884</v>
      </c>
      <c r="L60" s="65">
        <f>SUM(L61:L68)</f>
        <v>85</v>
      </c>
      <c r="M60" s="66">
        <f>SUM(M61:M68)</f>
        <v>42</v>
      </c>
      <c r="N60" s="67">
        <f>SUM(N61:N68)</f>
        <v>43</v>
      </c>
      <c r="O60" s="68">
        <f t="shared" si="54"/>
        <v>97.67441860465115</v>
      </c>
      <c r="P60" s="69">
        <f t="shared" si="55"/>
        <v>5.985915492957746</v>
      </c>
      <c r="Q60" s="65">
        <f>SUM(Q61:Q68)</f>
        <v>69</v>
      </c>
      <c r="R60" s="66">
        <f>SUM(R61:R68)</f>
        <v>30</v>
      </c>
      <c r="S60" s="67">
        <f>SUM(S61:S68)</f>
        <v>39</v>
      </c>
      <c r="T60" s="68">
        <f t="shared" si="56"/>
        <v>76.92307692307693</v>
      </c>
      <c r="U60" s="69">
        <f t="shared" si="57"/>
        <v>9.413369713506139</v>
      </c>
      <c r="V60" s="65">
        <f>SUM(V61:V68)</f>
        <v>224</v>
      </c>
      <c r="W60" s="66">
        <f>SUM(W61:W68)</f>
        <v>115</v>
      </c>
      <c r="X60" s="67">
        <f>SUM(X61:X68)</f>
        <v>109</v>
      </c>
      <c r="Y60" s="68">
        <f t="shared" si="58"/>
        <v>105.50458715596329</v>
      </c>
      <c r="Z60" s="69">
        <f t="shared" si="59"/>
        <v>11.318847902981304</v>
      </c>
      <c r="AA60" s="65">
        <f>SUM(AA61:AA68)</f>
        <v>497</v>
      </c>
      <c r="AB60" s="66">
        <f>SUM(AB61:AB68)</f>
        <v>165</v>
      </c>
      <c r="AC60" s="67">
        <f>SUM(AC61:AC68)</f>
        <v>332</v>
      </c>
      <c r="AD60" s="68">
        <f t="shared" si="60"/>
        <v>49.6987951807229</v>
      </c>
      <c r="AE60" s="69">
        <f t="shared" si="61"/>
        <v>8.136869679109365</v>
      </c>
      <c r="AF60" s="65">
        <f>SUM(AF61:AF68)</f>
        <v>385</v>
      </c>
      <c r="AG60" s="66">
        <f>SUM(AG61:AG68)</f>
        <v>155</v>
      </c>
      <c r="AH60" s="67">
        <f>SUM(AH61:AH68)</f>
        <v>230</v>
      </c>
      <c r="AI60" s="68">
        <f t="shared" si="62"/>
        <v>67.3913043478261</v>
      </c>
      <c r="AJ60" s="69">
        <f t="shared" si="63"/>
        <v>5.881454323250841</v>
      </c>
      <c r="AK60" s="65">
        <f>SUM(AK61:AK68)</f>
        <v>248</v>
      </c>
      <c r="AL60" s="66">
        <f>SUM(AL61:AL68)</f>
        <v>108</v>
      </c>
      <c r="AM60" s="67">
        <f>SUM(AM61:AM68)</f>
        <v>140</v>
      </c>
      <c r="AN60" s="68">
        <f t="shared" si="64"/>
        <v>77.14285714285715</v>
      </c>
      <c r="AO60" s="69">
        <f t="shared" si="65"/>
        <v>5.545617173524151</v>
      </c>
      <c r="AP60" s="65">
        <f>SUM(AP61:AP68)</f>
        <v>141</v>
      </c>
      <c r="AQ60" s="66">
        <f>SUM(AQ61:AQ68)</f>
        <v>71</v>
      </c>
      <c r="AR60" s="67">
        <f>SUM(AR61:AR68)</f>
        <v>70</v>
      </c>
      <c r="AS60" s="68">
        <f t="shared" si="66"/>
        <v>101.42857142857142</v>
      </c>
      <c r="AT60" s="69">
        <f t="shared" si="67"/>
        <v>5.759803921568627</v>
      </c>
      <c r="AU60" s="65">
        <f>SUM(AU61:AU68)</f>
        <v>107</v>
      </c>
      <c r="AV60" s="66">
        <f>SUM(AV61:AV68)</f>
        <v>60</v>
      </c>
      <c r="AW60" s="67">
        <f>SUM(AW61:AW68)</f>
        <v>47</v>
      </c>
      <c r="AX60" s="68">
        <f t="shared" si="68"/>
        <v>127.65957446808511</v>
      </c>
      <c r="AY60" s="69">
        <f t="shared" si="69"/>
        <v>7.044107965766952</v>
      </c>
      <c r="AZ60" s="65">
        <f>SUM(AZ61:AZ68)</f>
        <v>115</v>
      </c>
      <c r="BA60" s="66">
        <f>SUM(BA61:BA68)</f>
        <v>62</v>
      </c>
      <c r="BB60" s="67">
        <f>SUM(BB61:BB68)</f>
        <v>53</v>
      </c>
      <c r="BC60" s="68">
        <f t="shared" si="70"/>
        <v>116.98113207547169</v>
      </c>
      <c r="BD60" s="69">
        <f t="shared" si="71"/>
        <v>9.03377847604085</v>
      </c>
      <c r="BE60" s="65">
        <f>SUM(BE61:BE68)</f>
        <v>100</v>
      </c>
      <c r="BF60" s="66">
        <f>SUM(BF61:BF68)</f>
        <v>56</v>
      </c>
      <c r="BG60" s="67">
        <f>SUM(BG61:BG68)</f>
        <v>44</v>
      </c>
      <c r="BH60" s="68">
        <f t="shared" si="72"/>
        <v>127.27272727272727</v>
      </c>
      <c r="BI60" s="69">
        <f t="shared" si="73"/>
        <v>8.156606851549755</v>
      </c>
      <c r="BJ60" s="65">
        <f>SUM(BJ61:BJ68)</f>
        <v>62</v>
      </c>
      <c r="BK60" s="66">
        <f>SUM(BK61:BK68)</f>
        <v>39</v>
      </c>
      <c r="BL60" s="67">
        <f>SUM(BL61:BL68)</f>
        <v>23</v>
      </c>
      <c r="BM60" s="68">
        <f t="shared" si="74"/>
        <v>169.56521739130434</v>
      </c>
      <c r="BN60" s="69">
        <f t="shared" si="75"/>
        <v>6.3720452209660845</v>
      </c>
      <c r="BO60" s="65">
        <f>SUM(BO61:BO68)</f>
        <v>26</v>
      </c>
      <c r="BP60" s="66">
        <f>SUM(BP61:BP68)</f>
        <v>17</v>
      </c>
      <c r="BQ60" s="67">
        <f>SUM(BQ61:BQ68)</f>
        <v>9</v>
      </c>
      <c r="BR60" s="68">
        <f t="shared" si="76"/>
        <v>188.88888888888889</v>
      </c>
      <c r="BS60" s="69">
        <f t="shared" si="77"/>
        <v>5.567451820128479</v>
      </c>
      <c r="BT60" s="65">
        <f>SUM(BT61:BT68)</f>
        <v>25</v>
      </c>
      <c r="BU60" s="66">
        <f>SUM(BU61:BU68)</f>
        <v>12</v>
      </c>
      <c r="BV60" s="67">
        <f>SUM(BV61:BV68)</f>
        <v>13</v>
      </c>
      <c r="BW60" s="68">
        <f t="shared" si="78"/>
        <v>92.3076923076923</v>
      </c>
      <c r="BX60" s="69">
        <f t="shared" si="79"/>
        <v>6.8493150684931505</v>
      </c>
      <c r="BY60" s="65">
        <f>SUM(BY61:BY68)</f>
        <v>20</v>
      </c>
      <c r="BZ60" s="66">
        <f>SUM(BZ61:BZ68)</f>
        <v>11</v>
      </c>
      <c r="CA60" s="67">
        <f>SUM(CA61:CA68)</f>
        <v>9</v>
      </c>
      <c r="CB60" s="68">
        <f t="shared" si="80"/>
        <v>122.22222222222223</v>
      </c>
      <c r="CC60" s="69">
        <f t="shared" si="81"/>
        <v>8.23045267489712</v>
      </c>
      <c r="CD60" s="65">
        <f>SUM(CD61:CD68)</f>
        <v>23</v>
      </c>
      <c r="CE60" s="66">
        <f>SUM(CE61:CE68)</f>
        <v>5</v>
      </c>
      <c r="CF60" s="67">
        <f>SUM(CF61:CF68)</f>
        <v>18</v>
      </c>
      <c r="CG60" s="68">
        <f t="shared" si="82"/>
        <v>27.77777777777778</v>
      </c>
      <c r="CH60" s="69">
        <f t="shared" si="83"/>
        <v>10.952380952380953</v>
      </c>
      <c r="CI60" s="65">
        <f>SUM(CI61:CI68)</f>
        <v>25</v>
      </c>
      <c r="CJ60" s="66">
        <f>SUM(CJ61:CJ68)</f>
        <v>6</v>
      </c>
      <c r="CK60" s="67">
        <f>SUM(CK61:CK68)</f>
        <v>19</v>
      </c>
      <c r="CL60" s="68">
        <f t="shared" si="84"/>
        <v>31.57894736842105</v>
      </c>
      <c r="CM60" s="69">
        <f t="shared" si="85"/>
        <v>12.626262626262626</v>
      </c>
      <c r="CN60" s="65">
        <f>SUM(CN61:CN68)</f>
        <v>16</v>
      </c>
      <c r="CO60" s="66">
        <f>SUM(CO61:CO68)</f>
        <v>6</v>
      </c>
      <c r="CP60" s="67">
        <f>SUM(CP61:CP68)</f>
        <v>10</v>
      </c>
      <c r="CQ60" s="68">
        <f t="shared" si="86"/>
        <v>60</v>
      </c>
      <c r="CR60" s="69">
        <f t="shared" si="87"/>
        <v>11.678832116788321</v>
      </c>
      <c r="CS60" s="65">
        <f>SUM(CS61:CS68)</f>
        <v>8</v>
      </c>
      <c r="CT60" s="66">
        <f>SUM(CT61:CT68)</f>
        <v>3</v>
      </c>
      <c r="CU60" s="67">
        <f>SUM(CU61:CU68)</f>
        <v>5</v>
      </c>
      <c r="CV60" s="68">
        <f t="shared" si="88"/>
        <v>60</v>
      </c>
      <c r="CW60" s="70">
        <f t="shared" si="89"/>
        <v>11.267605633802818</v>
      </c>
    </row>
    <row r="61" spans="1:101" ht="13.5">
      <c r="A61" s="40" t="s">
        <v>107</v>
      </c>
      <c r="B61" s="71">
        <f aca="true" t="shared" si="94" ref="B61:B68">SUM(C61:D61)</f>
        <v>176</v>
      </c>
      <c r="C61" s="72">
        <f aca="true" t="shared" si="95" ref="C61:D68">H61+M61+R61+W61+AB61+AG61+AL61+AQ61+AV61+BA61+BF61+BK61+BP61+BU61+BZ61+CE61+CJ61+CO61+CT61</f>
        <v>81</v>
      </c>
      <c r="D61" s="73">
        <f t="shared" si="95"/>
        <v>95</v>
      </c>
      <c r="E61" s="74">
        <f t="shared" si="50"/>
        <v>85.26315789473684</v>
      </c>
      <c r="F61" s="75">
        <f t="shared" si="51"/>
        <v>0.5349869292966137</v>
      </c>
      <c r="G61" s="71">
        <v>12</v>
      </c>
      <c r="H61" s="72">
        <v>7</v>
      </c>
      <c r="I61" s="73">
        <v>5</v>
      </c>
      <c r="J61" s="74">
        <f t="shared" si="52"/>
        <v>140</v>
      </c>
      <c r="K61" s="75">
        <f t="shared" si="53"/>
        <v>0.47827819848545233</v>
      </c>
      <c r="L61" s="71">
        <v>9</v>
      </c>
      <c r="M61" s="72">
        <v>5</v>
      </c>
      <c r="N61" s="73">
        <v>4</v>
      </c>
      <c r="O61" s="74">
        <f t="shared" si="54"/>
        <v>125</v>
      </c>
      <c r="P61" s="75">
        <f t="shared" si="55"/>
        <v>0.6338028169014085</v>
      </c>
      <c r="Q61" s="71">
        <v>5</v>
      </c>
      <c r="R61" s="72">
        <v>1</v>
      </c>
      <c r="S61" s="73">
        <v>4</v>
      </c>
      <c r="T61" s="74">
        <f t="shared" si="56"/>
        <v>25</v>
      </c>
      <c r="U61" s="75">
        <f t="shared" si="57"/>
        <v>0.6821282401091405</v>
      </c>
      <c r="V61" s="71">
        <v>20</v>
      </c>
      <c r="W61" s="72">
        <v>8</v>
      </c>
      <c r="X61" s="73">
        <v>12</v>
      </c>
      <c r="Y61" s="74">
        <f t="shared" si="58"/>
        <v>66.66666666666666</v>
      </c>
      <c r="Z61" s="75">
        <f t="shared" si="59"/>
        <v>1.010611419909045</v>
      </c>
      <c r="AA61" s="71">
        <v>37</v>
      </c>
      <c r="AB61" s="72">
        <v>16</v>
      </c>
      <c r="AC61" s="73">
        <v>21</v>
      </c>
      <c r="AD61" s="74">
        <f t="shared" si="60"/>
        <v>76.19047619047619</v>
      </c>
      <c r="AE61" s="75">
        <f t="shared" si="61"/>
        <v>0.6057629338572363</v>
      </c>
      <c r="AF61" s="71">
        <v>29</v>
      </c>
      <c r="AG61" s="72">
        <v>15</v>
      </c>
      <c r="AH61" s="73">
        <v>14</v>
      </c>
      <c r="AI61" s="74">
        <f t="shared" si="62"/>
        <v>107.14285714285714</v>
      </c>
      <c r="AJ61" s="75">
        <f t="shared" si="63"/>
        <v>0.4430186373357776</v>
      </c>
      <c r="AK61" s="71">
        <v>19</v>
      </c>
      <c r="AL61" s="72">
        <v>10</v>
      </c>
      <c r="AM61" s="73">
        <v>9</v>
      </c>
      <c r="AN61" s="74">
        <f t="shared" si="64"/>
        <v>111.11111111111111</v>
      </c>
      <c r="AO61" s="75">
        <f t="shared" si="65"/>
        <v>0.42486583184257604</v>
      </c>
      <c r="AP61" s="71">
        <v>8</v>
      </c>
      <c r="AQ61" s="72">
        <v>3</v>
      </c>
      <c r="AR61" s="73">
        <v>5</v>
      </c>
      <c r="AS61" s="74">
        <f t="shared" si="66"/>
        <v>60</v>
      </c>
      <c r="AT61" s="75">
        <f t="shared" si="67"/>
        <v>0.32679738562091504</v>
      </c>
      <c r="AU61" s="71">
        <v>10</v>
      </c>
      <c r="AV61" s="72">
        <v>4</v>
      </c>
      <c r="AW61" s="73">
        <v>6</v>
      </c>
      <c r="AX61" s="74">
        <f t="shared" si="68"/>
        <v>66.66666666666666</v>
      </c>
      <c r="AY61" s="75">
        <f t="shared" si="69"/>
        <v>0.6583278472679395</v>
      </c>
      <c r="AZ61" s="71">
        <v>4</v>
      </c>
      <c r="BA61" s="72">
        <v>1</v>
      </c>
      <c r="BB61" s="73">
        <v>3</v>
      </c>
      <c r="BC61" s="74">
        <f t="shared" si="70"/>
        <v>33.33333333333333</v>
      </c>
      <c r="BD61" s="75">
        <f t="shared" si="71"/>
        <v>0.3142183817753339</v>
      </c>
      <c r="BE61" s="71">
        <v>7</v>
      </c>
      <c r="BF61" s="72">
        <v>3</v>
      </c>
      <c r="BG61" s="73">
        <v>4</v>
      </c>
      <c r="BH61" s="74">
        <f t="shared" si="72"/>
        <v>75</v>
      </c>
      <c r="BI61" s="75">
        <f t="shared" si="73"/>
        <v>0.5709624796084829</v>
      </c>
      <c r="BJ61" s="71">
        <v>5</v>
      </c>
      <c r="BK61" s="72">
        <v>3</v>
      </c>
      <c r="BL61" s="73">
        <v>2</v>
      </c>
      <c r="BM61" s="74">
        <f t="shared" si="74"/>
        <v>150</v>
      </c>
      <c r="BN61" s="75">
        <f t="shared" si="75"/>
        <v>0.513874614594039</v>
      </c>
      <c r="BO61" s="71">
        <v>2</v>
      </c>
      <c r="BP61" s="72">
        <v>1</v>
      </c>
      <c r="BQ61" s="73">
        <v>1</v>
      </c>
      <c r="BR61" s="74">
        <f t="shared" si="76"/>
        <v>100</v>
      </c>
      <c r="BS61" s="75">
        <f t="shared" si="77"/>
        <v>0.4282655246252677</v>
      </c>
      <c r="BT61" s="71">
        <v>4</v>
      </c>
      <c r="BU61" s="72">
        <v>2</v>
      </c>
      <c r="BV61" s="73">
        <v>2</v>
      </c>
      <c r="BW61" s="74">
        <f t="shared" si="78"/>
        <v>100</v>
      </c>
      <c r="BX61" s="75">
        <f t="shared" si="79"/>
        <v>1.095890410958904</v>
      </c>
      <c r="BY61" s="71">
        <v>3</v>
      </c>
      <c r="BZ61" s="72">
        <v>2</v>
      </c>
      <c r="CA61" s="73">
        <v>1</v>
      </c>
      <c r="CB61" s="74">
        <f t="shared" si="80"/>
        <v>200</v>
      </c>
      <c r="CC61" s="75">
        <f t="shared" si="81"/>
        <v>1.2345679012345678</v>
      </c>
      <c r="CD61" s="71">
        <v>1</v>
      </c>
      <c r="CE61" s="72">
        <v>0</v>
      </c>
      <c r="CF61" s="73">
        <v>1</v>
      </c>
      <c r="CG61" s="74">
        <f t="shared" si="82"/>
        <v>0</v>
      </c>
      <c r="CH61" s="75">
        <f t="shared" si="83"/>
        <v>0.4761904761904762</v>
      </c>
      <c r="CI61" s="71">
        <v>1</v>
      </c>
      <c r="CJ61" s="72">
        <v>0</v>
      </c>
      <c r="CK61" s="73">
        <v>1</v>
      </c>
      <c r="CL61" s="74">
        <f t="shared" si="84"/>
        <v>0</v>
      </c>
      <c r="CM61" s="75">
        <f t="shared" si="85"/>
        <v>0.5050505050505051</v>
      </c>
      <c r="CN61" s="71"/>
      <c r="CO61" s="72"/>
      <c r="CP61" s="73"/>
      <c r="CQ61" s="74" t="str">
        <f t="shared" si="86"/>
        <v>***</v>
      </c>
      <c r="CR61" s="75">
        <f t="shared" si="87"/>
        <v>0</v>
      </c>
      <c r="CS61" s="71">
        <f aca="true" t="shared" si="96" ref="CS61:CS68">SUM(CT61:CU61)</f>
        <v>0</v>
      </c>
      <c r="CT61" s="72"/>
      <c r="CU61" s="73"/>
      <c r="CV61" s="74" t="str">
        <f t="shared" si="88"/>
        <v>***</v>
      </c>
      <c r="CW61" s="76">
        <f t="shared" si="89"/>
        <v>0</v>
      </c>
    </row>
    <row r="62" spans="1:101" ht="13.5">
      <c r="A62" s="40" t="s">
        <v>108</v>
      </c>
      <c r="B62" s="71">
        <f t="shared" si="94"/>
        <v>236</v>
      </c>
      <c r="C62" s="72">
        <f t="shared" si="95"/>
        <v>120</v>
      </c>
      <c r="D62" s="73">
        <f t="shared" si="95"/>
        <v>116</v>
      </c>
      <c r="E62" s="74">
        <f t="shared" si="50"/>
        <v>103.44827586206897</v>
      </c>
      <c r="F62" s="75">
        <f t="shared" si="51"/>
        <v>0.7173688370113684</v>
      </c>
      <c r="G62" s="71">
        <v>17</v>
      </c>
      <c r="H62" s="72">
        <v>9</v>
      </c>
      <c r="I62" s="73">
        <v>8</v>
      </c>
      <c r="J62" s="74">
        <f t="shared" si="52"/>
        <v>112.5</v>
      </c>
      <c r="K62" s="75">
        <f t="shared" si="53"/>
        <v>0.6775607811877242</v>
      </c>
      <c r="L62" s="71">
        <v>4</v>
      </c>
      <c r="M62" s="72">
        <v>3</v>
      </c>
      <c r="N62" s="73">
        <v>1</v>
      </c>
      <c r="O62" s="74">
        <f t="shared" si="54"/>
        <v>300</v>
      </c>
      <c r="P62" s="75">
        <f t="shared" si="55"/>
        <v>0.28169014084507044</v>
      </c>
      <c r="Q62" s="71">
        <v>6</v>
      </c>
      <c r="R62" s="72">
        <v>2</v>
      </c>
      <c r="S62" s="73">
        <v>4</v>
      </c>
      <c r="T62" s="74">
        <f t="shared" si="56"/>
        <v>50</v>
      </c>
      <c r="U62" s="75">
        <f t="shared" si="57"/>
        <v>0.8185538881309686</v>
      </c>
      <c r="V62" s="71">
        <v>33</v>
      </c>
      <c r="W62" s="72">
        <v>19</v>
      </c>
      <c r="X62" s="73">
        <v>14</v>
      </c>
      <c r="Y62" s="74">
        <f t="shared" si="58"/>
        <v>135.71428571428572</v>
      </c>
      <c r="Z62" s="75">
        <f t="shared" si="59"/>
        <v>1.667508842849924</v>
      </c>
      <c r="AA62" s="71">
        <v>50</v>
      </c>
      <c r="AB62" s="72">
        <v>22</v>
      </c>
      <c r="AC62" s="73">
        <v>28</v>
      </c>
      <c r="AD62" s="74">
        <f t="shared" si="60"/>
        <v>78.57142857142857</v>
      </c>
      <c r="AE62" s="75">
        <f t="shared" si="61"/>
        <v>0.8185985592665358</v>
      </c>
      <c r="AF62" s="71">
        <v>44</v>
      </c>
      <c r="AG62" s="72">
        <v>27</v>
      </c>
      <c r="AH62" s="73">
        <v>17</v>
      </c>
      <c r="AI62" s="74">
        <f t="shared" si="62"/>
        <v>158.8235294117647</v>
      </c>
      <c r="AJ62" s="75">
        <f t="shared" si="63"/>
        <v>0.6721662083715246</v>
      </c>
      <c r="AK62" s="71">
        <v>19</v>
      </c>
      <c r="AL62" s="72">
        <v>4</v>
      </c>
      <c r="AM62" s="73">
        <v>15</v>
      </c>
      <c r="AN62" s="74">
        <f t="shared" si="64"/>
        <v>26.666666666666668</v>
      </c>
      <c r="AO62" s="75">
        <f t="shared" si="65"/>
        <v>0.42486583184257604</v>
      </c>
      <c r="AP62" s="71">
        <v>15</v>
      </c>
      <c r="AQ62" s="72">
        <v>10</v>
      </c>
      <c r="AR62" s="73">
        <v>5</v>
      </c>
      <c r="AS62" s="74">
        <f t="shared" si="66"/>
        <v>200</v>
      </c>
      <c r="AT62" s="75">
        <f t="shared" si="67"/>
        <v>0.6127450980392157</v>
      </c>
      <c r="AU62" s="71">
        <v>7</v>
      </c>
      <c r="AV62" s="72">
        <v>3</v>
      </c>
      <c r="AW62" s="73">
        <v>4</v>
      </c>
      <c r="AX62" s="74">
        <f t="shared" si="68"/>
        <v>75</v>
      </c>
      <c r="AY62" s="75">
        <f t="shared" si="69"/>
        <v>0.4608294930875576</v>
      </c>
      <c r="AZ62" s="71">
        <v>9</v>
      </c>
      <c r="BA62" s="72">
        <v>5</v>
      </c>
      <c r="BB62" s="73">
        <v>4</v>
      </c>
      <c r="BC62" s="74">
        <f t="shared" si="70"/>
        <v>125</v>
      </c>
      <c r="BD62" s="75">
        <f t="shared" si="71"/>
        <v>0.7069913589945012</v>
      </c>
      <c r="BE62" s="71">
        <v>17</v>
      </c>
      <c r="BF62" s="72">
        <v>9</v>
      </c>
      <c r="BG62" s="73">
        <v>8</v>
      </c>
      <c r="BH62" s="74">
        <f t="shared" si="72"/>
        <v>112.5</v>
      </c>
      <c r="BI62" s="75">
        <f t="shared" si="73"/>
        <v>1.3866231647634584</v>
      </c>
      <c r="BJ62" s="71">
        <v>9</v>
      </c>
      <c r="BK62" s="72">
        <v>7</v>
      </c>
      <c r="BL62" s="73">
        <v>2</v>
      </c>
      <c r="BM62" s="74">
        <f t="shared" si="74"/>
        <v>350</v>
      </c>
      <c r="BN62" s="75">
        <f t="shared" si="75"/>
        <v>0.9249743062692704</v>
      </c>
      <c r="BO62" s="71">
        <v>2</v>
      </c>
      <c r="BP62" s="72">
        <v>0</v>
      </c>
      <c r="BQ62" s="73">
        <v>2</v>
      </c>
      <c r="BR62" s="74">
        <f t="shared" si="76"/>
        <v>0</v>
      </c>
      <c r="BS62" s="75">
        <f t="shared" si="77"/>
        <v>0.4282655246252677</v>
      </c>
      <c r="BT62" s="71">
        <v>1</v>
      </c>
      <c r="BU62" s="72">
        <v>0</v>
      </c>
      <c r="BV62" s="73">
        <v>1</v>
      </c>
      <c r="BW62" s="74">
        <f t="shared" si="78"/>
        <v>0</v>
      </c>
      <c r="BX62" s="75">
        <f t="shared" si="79"/>
        <v>0.273972602739726</v>
      </c>
      <c r="BY62" s="71">
        <v>1</v>
      </c>
      <c r="BZ62" s="72">
        <v>0</v>
      </c>
      <c r="CA62" s="73">
        <v>1</v>
      </c>
      <c r="CB62" s="74">
        <f t="shared" si="80"/>
        <v>0</v>
      </c>
      <c r="CC62" s="75">
        <f t="shared" si="81"/>
        <v>0.411522633744856</v>
      </c>
      <c r="CD62" s="71"/>
      <c r="CE62" s="72"/>
      <c r="CF62" s="73"/>
      <c r="CG62" s="74" t="str">
        <f t="shared" si="82"/>
        <v>***</v>
      </c>
      <c r="CH62" s="75">
        <f t="shared" si="83"/>
        <v>0</v>
      </c>
      <c r="CI62" s="71">
        <v>2</v>
      </c>
      <c r="CJ62" s="72">
        <v>0</v>
      </c>
      <c r="CK62" s="73">
        <v>2</v>
      </c>
      <c r="CL62" s="74">
        <f t="shared" si="84"/>
        <v>0</v>
      </c>
      <c r="CM62" s="75">
        <f t="shared" si="85"/>
        <v>1.0101010101010102</v>
      </c>
      <c r="CN62" s="71"/>
      <c r="CO62" s="72"/>
      <c r="CP62" s="73"/>
      <c r="CQ62" s="74" t="str">
        <f t="shared" si="86"/>
        <v>***</v>
      </c>
      <c r="CR62" s="75">
        <f t="shared" si="87"/>
        <v>0</v>
      </c>
      <c r="CS62" s="71">
        <f t="shared" si="96"/>
        <v>0</v>
      </c>
      <c r="CT62" s="72"/>
      <c r="CU62" s="73"/>
      <c r="CV62" s="74" t="str">
        <f t="shared" si="88"/>
        <v>***</v>
      </c>
      <c r="CW62" s="76">
        <f t="shared" si="89"/>
        <v>0</v>
      </c>
    </row>
    <row r="63" spans="1:101" ht="13.5">
      <c r="A63" s="40" t="s">
        <v>109</v>
      </c>
      <c r="B63" s="71">
        <f t="shared" si="94"/>
        <v>839</v>
      </c>
      <c r="C63" s="72">
        <f t="shared" si="95"/>
        <v>380</v>
      </c>
      <c r="D63" s="73">
        <f t="shared" si="95"/>
        <v>459</v>
      </c>
      <c r="E63" s="74">
        <f t="shared" si="50"/>
        <v>82.78867102396515</v>
      </c>
      <c r="F63" s="75">
        <f t="shared" si="51"/>
        <v>2.550307009544653</v>
      </c>
      <c r="G63" s="71">
        <v>48</v>
      </c>
      <c r="H63" s="72">
        <v>25</v>
      </c>
      <c r="I63" s="73">
        <v>23</v>
      </c>
      <c r="J63" s="74">
        <f t="shared" si="52"/>
        <v>108.69565217391303</v>
      </c>
      <c r="K63" s="75">
        <f t="shared" si="53"/>
        <v>1.9131127939418093</v>
      </c>
      <c r="L63" s="71">
        <v>35</v>
      </c>
      <c r="M63" s="72">
        <v>15</v>
      </c>
      <c r="N63" s="73">
        <v>20</v>
      </c>
      <c r="O63" s="74">
        <f t="shared" si="54"/>
        <v>75</v>
      </c>
      <c r="P63" s="75">
        <f t="shared" si="55"/>
        <v>2.464788732394366</v>
      </c>
      <c r="Q63" s="71">
        <v>27</v>
      </c>
      <c r="R63" s="72">
        <v>12</v>
      </c>
      <c r="S63" s="73">
        <v>15</v>
      </c>
      <c r="T63" s="74">
        <f t="shared" si="56"/>
        <v>80</v>
      </c>
      <c r="U63" s="75">
        <f t="shared" si="57"/>
        <v>3.6834924965893587</v>
      </c>
      <c r="V63" s="71">
        <v>68</v>
      </c>
      <c r="W63" s="72">
        <v>34</v>
      </c>
      <c r="X63" s="73">
        <v>34</v>
      </c>
      <c r="Y63" s="74">
        <f t="shared" si="58"/>
        <v>100</v>
      </c>
      <c r="Z63" s="75">
        <f t="shared" si="59"/>
        <v>3.4360788276907526</v>
      </c>
      <c r="AA63" s="71">
        <v>171</v>
      </c>
      <c r="AB63" s="72">
        <v>54</v>
      </c>
      <c r="AC63" s="73">
        <v>117</v>
      </c>
      <c r="AD63" s="74">
        <f t="shared" si="60"/>
        <v>46.15384615384615</v>
      </c>
      <c r="AE63" s="75">
        <f t="shared" si="61"/>
        <v>2.7996070726915523</v>
      </c>
      <c r="AF63" s="71">
        <v>132</v>
      </c>
      <c r="AG63" s="72">
        <v>46</v>
      </c>
      <c r="AH63" s="73">
        <v>86</v>
      </c>
      <c r="AI63" s="74">
        <f t="shared" si="62"/>
        <v>53.48837209302325</v>
      </c>
      <c r="AJ63" s="75">
        <f t="shared" si="63"/>
        <v>2.016498625114574</v>
      </c>
      <c r="AK63" s="71">
        <v>106</v>
      </c>
      <c r="AL63" s="72">
        <v>57</v>
      </c>
      <c r="AM63" s="73">
        <v>49</v>
      </c>
      <c r="AN63" s="74">
        <f t="shared" si="64"/>
        <v>116.3265306122449</v>
      </c>
      <c r="AO63" s="75">
        <f t="shared" si="65"/>
        <v>2.370304114490161</v>
      </c>
      <c r="AP63" s="71">
        <v>68</v>
      </c>
      <c r="AQ63" s="72">
        <v>37</v>
      </c>
      <c r="AR63" s="73">
        <v>31</v>
      </c>
      <c r="AS63" s="74">
        <f t="shared" si="66"/>
        <v>119.35483870967742</v>
      </c>
      <c r="AT63" s="75">
        <f t="shared" si="67"/>
        <v>2.7777777777777777</v>
      </c>
      <c r="AU63" s="71">
        <v>43</v>
      </c>
      <c r="AV63" s="72">
        <v>21</v>
      </c>
      <c r="AW63" s="73">
        <v>22</v>
      </c>
      <c r="AX63" s="74">
        <f t="shared" si="68"/>
        <v>95.45454545454545</v>
      </c>
      <c r="AY63" s="75">
        <f t="shared" si="69"/>
        <v>2.8308097432521393</v>
      </c>
      <c r="AZ63" s="71">
        <v>48</v>
      </c>
      <c r="BA63" s="72">
        <v>28</v>
      </c>
      <c r="BB63" s="73">
        <v>20</v>
      </c>
      <c r="BC63" s="74">
        <f t="shared" si="70"/>
        <v>140</v>
      </c>
      <c r="BD63" s="75">
        <f t="shared" si="71"/>
        <v>3.7706205813040063</v>
      </c>
      <c r="BE63" s="71">
        <v>27</v>
      </c>
      <c r="BF63" s="72">
        <v>19</v>
      </c>
      <c r="BG63" s="73">
        <v>8</v>
      </c>
      <c r="BH63" s="74">
        <f t="shared" si="72"/>
        <v>237.5</v>
      </c>
      <c r="BI63" s="75">
        <f t="shared" si="73"/>
        <v>2.202283849918434</v>
      </c>
      <c r="BJ63" s="71">
        <v>20</v>
      </c>
      <c r="BK63" s="72">
        <v>11</v>
      </c>
      <c r="BL63" s="73">
        <v>9</v>
      </c>
      <c r="BM63" s="74">
        <f t="shared" si="74"/>
        <v>122.22222222222223</v>
      </c>
      <c r="BN63" s="75">
        <f t="shared" si="75"/>
        <v>2.055498458376156</v>
      </c>
      <c r="BO63" s="71">
        <v>6</v>
      </c>
      <c r="BP63" s="72">
        <v>5</v>
      </c>
      <c r="BQ63" s="73">
        <v>1</v>
      </c>
      <c r="BR63" s="74">
        <f t="shared" si="76"/>
        <v>500</v>
      </c>
      <c r="BS63" s="75">
        <f t="shared" si="77"/>
        <v>1.284796573875803</v>
      </c>
      <c r="BT63" s="71">
        <v>8</v>
      </c>
      <c r="BU63" s="72">
        <v>4</v>
      </c>
      <c r="BV63" s="73">
        <v>4</v>
      </c>
      <c r="BW63" s="74">
        <f t="shared" si="78"/>
        <v>100</v>
      </c>
      <c r="BX63" s="75">
        <f t="shared" si="79"/>
        <v>2.191780821917808</v>
      </c>
      <c r="BY63" s="71">
        <v>8</v>
      </c>
      <c r="BZ63" s="72">
        <v>5</v>
      </c>
      <c r="CA63" s="73">
        <v>3</v>
      </c>
      <c r="CB63" s="74">
        <f t="shared" si="80"/>
        <v>166.66666666666669</v>
      </c>
      <c r="CC63" s="75">
        <f t="shared" si="81"/>
        <v>3.292181069958848</v>
      </c>
      <c r="CD63" s="71">
        <v>11</v>
      </c>
      <c r="CE63" s="72">
        <v>3</v>
      </c>
      <c r="CF63" s="73">
        <v>8</v>
      </c>
      <c r="CG63" s="74">
        <f t="shared" si="82"/>
        <v>37.5</v>
      </c>
      <c r="CH63" s="75">
        <f t="shared" si="83"/>
        <v>5.238095238095238</v>
      </c>
      <c r="CI63" s="71">
        <v>6</v>
      </c>
      <c r="CJ63" s="72">
        <v>1</v>
      </c>
      <c r="CK63" s="73">
        <v>5</v>
      </c>
      <c r="CL63" s="74">
        <f t="shared" si="84"/>
        <v>20</v>
      </c>
      <c r="CM63" s="75">
        <f t="shared" si="85"/>
        <v>3.0303030303030303</v>
      </c>
      <c r="CN63" s="71">
        <v>5</v>
      </c>
      <c r="CO63" s="72">
        <v>3</v>
      </c>
      <c r="CP63" s="73">
        <v>2</v>
      </c>
      <c r="CQ63" s="74">
        <f t="shared" si="86"/>
        <v>150</v>
      </c>
      <c r="CR63" s="75">
        <f t="shared" si="87"/>
        <v>3.64963503649635</v>
      </c>
      <c r="CS63" s="71">
        <f t="shared" si="96"/>
        <v>2</v>
      </c>
      <c r="CT63" s="72"/>
      <c r="CU63" s="73">
        <v>2</v>
      </c>
      <c r="CV63" s="74">
        <f t="shared" si="88"/>
        <v>0</v>
      </c>
      <c r="CW63" s="76">
        <f t="shared" si="89"/>
        <v>2.8169014084507045</v>
      </c>
    </row>
    <row r="64" spans="1:101" ht="13.5">
      <c r="A64" s="40" t="s">
        <v>110</v>
      </c>
      <c r="B64" s="71">
        <f t="shared" si="94"/>
        <v>172</v>
      </c>
      <c r="C64" s="72">
        <f t="shared" si="95"/>
        <v>81</v>
      </c>
      <c r="D64" s="73">
        <f t="shared" si="95"/>
        <v>91</v>
      </c>
      <c r="E64" s="74">
        <f t="shared" si="50"/>
        <v>89.01098901098901</v>
      </c>
      <c r="F64" s="75">
        <f t="shared" si="51"/>
        <v>0.5228281354489634</v>
      </c>
      <c r="G64" s="71">
        <v>15</v>
      </c>
      <c r="H64" s="72">
        <v>7</v>
      </c>
      <c r="I64" s="73">
        <v>8</v>
      </c>
      <c r="J64" s="74">
        <f t="shared" si="52"/>
        <v>87.5</v>
      </c>
      <c r="K64" s="75">
        <f t="shared" si="53"/>
        <v>0.5978477481068154</v>
      </c>
      <c r="L64" s="71">
        <v>10</v>
      </c>
      <c r="M64" s="72">
        <v>4</v>
      </c>
      <c r="N64" s="73">
        <v>6</v>
      </c>
      <c r="O64" s="74">
        <f t="shared" si="54"/>
        <v>66.66666666666666</v>
      </c>
      <c r="P64" s="75">
        <f t="shared" si="55"/>
        <v>0.7042253521126761</v>
      </c>
      <c r="Q64" s="71">
        <v>2</v>
      </c>
      <c r="R64" s="72">
        <v>2</v>
      </c>
      <c r="S64" s="73">
        <v>0</v>
      </c>
      <c r="T64" s="74" t="str">
        <f t="shared" si="56"/>
        <v>***</v>
      </c>
      <c r="U64" s="75">
        <f t="shared" si="57"/>
        <v>0.2728512960436562</v>
      </c>
      <c r="V64" s="71">
        <v>21</v>
      </c>
      <c r="W64" s="72">
        <v>16</v>
      </c>
      <c r="X64" s="73">
        <v>5</v>
      </c>
      <c r="Y64" s="74">
        <f t="shared" si="58"/>
        <v>320</v>
      </c>
      <c r="Z64" s="75">
        <f t="shared" si="59"/>
        <v>1.0611419909044972</v>
      </c>
      <c r="AA64" s="71">
        <v>34</v>
      </c>
      <c r="AB64" s="72">
        <v>11</v>
      </c>
      <c r="AC64" s="73">
        <v>23</v>
      </c>
      <c r="AD64" s="74">
        <f t="shared" si="60"/>
        <v>47.82608695652174</v>
      </c>
      <c r="AE64" s="75">
        <f t="shared" si="61"/>
        <v>0.5566470203012442</v>
      </c>
      <c r="AF64" s="71">
        <v>15</v>
      </c>
      <c r="AG64" s="72">
        <v>5</v>
      </c>
      <c r="AH64" s="73">
        <v>10</v>
      </c>
      <c r="AI64" s="74">
        <f t="shared" si="62"/>
        <v>50</v>
      </c>
      <c r="AJ64" s="75">
        <f t="shared" si="63"/>
        <v>0.229147571035747</v>
      </c>
      <c r="AK64" s="71">
        <v>14</v>
      </c>
      <c r="AL64" s="72">
        <v>7</v>
      </c>
      <c r="AM64" s="73">
        <v>7</v>
      </c>
      <c r="AN64" s="74">
        <f t="shared" si="64"/>
        <v>100</v>
      </c>
      <c r="AO64" s="75">
        <f t="shared" si="65"/>
        <v>0.31305903398926654</v>
      </c>
      <c r="AP64" s="71">
        <v>9</v>
      </c>
      <c r="AQ64" s="72">
        <v>4</v>
      </c>
      <c r="AR64" s="73">
        <v>5</v>
      </c>
      <c r="AS64" s="74">
        <f t="shared" si="66"/>
        <v>80</v>
      </c>
      <c r="AT64" s="75">
        <f t="shared" si="67"/>
        <v>0.3676470588235294</v>
      </c>
      <c r="AU64" s="71">
        <v>9</v>
      </c>
      <c r="AV64" s="72">
        <v>6</v>
      </c>
      <c r="AW64" s="73">
        <v>3</v>
      </c>
      <c r="AX64" s="74">
        <f t="shared" si="68"/>
        <v>200</v>
      </c>
      <c r="AY64" s="75">
        <f t="shared" si="69"/>
        <v>0.5924950625411455</v>
      </c>
      <c r="AZ64" s="71">
        <v>16</v>
      </c>
      <c r="BA64" s="72">
        <v>7</v>
      </c>
      <c r="BB64" s="73">
        <v>9</v>
      </c>
      <c r="BC64" s="74">
        <f t="shared" si="70"/>
        <v>77.77777777777779</v>
      </c>
      <c r="BD64" s="75">
        <f t="shared" si="71"/>
        <v>1.2568735271013356</v>
      </c>
      <c r="BE64" s="71">
        <v>9</v>
      </c>
      <c r="BF64" s="72">
        <v>5</v>
      </c>
      <c r="BG64" s="73">
        <v>4</v>
      </c>
      <c r="BH64" s="74">
        <f t="shared" si="72"/>
        <v>125</v>
      </c>
      <c r="BI64" s="75">
        <f t="shared" si="73"/>
        <v>0.734094616639478</v>
      </c>
      <c r="BJ64" s="71">
        <v>1</v>
      </c>
      <c r="BK64" s="72">
        <v>0</v>
      </c>
      <c r="BL64" s="73">
        <v>1</v>
      </c>
      <c r="BM64" s="74">
        <f t="shared" si="74"/>
        <v>0</v>
      </c>
      <c r="BN64" s="75">
        <f t="shared" si="75"/>
        <v>0.10277492291880781</v>
      </c>
      <c r="BO64" s="71">
        <v>2</v>
      </c>
      <c r="BP64" s="72">
        <v>2</v>
      </c>
      <c r="BQ64" s="73">
        <v>0</v>
      </c>
      <c r="BR64" s="74" t="str">
        <f t="shared" si="76"/>
        <v>***</v>
      </c>
      <c r="BS64" s="75">
        <f t="shared" si="77"/>
        <v>0.4282655246252677</v>
      </c>
      <c r="BT64" s="71">
        <v>3</v>
      </c>
      <c r="BU64" s="72">
        <v>1</v>
      </c>
      <c r="BV64" s="73">
        <v>2</v>
      </c>
      <c r="BW64" s="74">
        <f t="shared" si="78"/>
        <v>50</v>
      </c>
      <c r="BX64" s="75">
        <f t="shared" si="79"/>
        <v>0.821917808219178</v>
      </c>
      <c r="BY64" s="71">
        <v>1</v>
      </c>
      <c r="BZ64" s="72">
        <v>1</v>
      </c>
      <c r="CA64" s="73">
        <v>0</v>
      </c>
      <c r="CB64" s="74" t="str">
        <f t="shared" si="80"/>
        <v>***</v>
      </c>
      <c r="CC64" s="75">
        <f t="shared" si="81"/>
        <v>0.411522633744856</v>
      </c>
      <c r="CD64" s="71">
        <v>4</v>
      </c>
      <c r="CE64" s="72">
        <v>1</v>
      </c>
      <c r="CF64" s="73">
        <v>3</v>
      </c>
      <c r="CG64" s="74">
        <f t="shared" si="82"/>
        <v>33.33333333333333</v>
      </c>
      <c r="CH64" s="75">
        <f t="shared" si="83"/>
        <v>1.9047619047619049</v>
      </c>
      <c r="CI64" s="71">
        <v>4</v>
      </c>
      <c r="CJ64" s="72">
        <v>1</v>
      </c>
      <c r="CK64" s="73">
        <v>3</v>
      </c>
      <c r="CL64" s="74">
        <f t="shared" si="84"/>
        <v>33.33333333333333</v>
      </c>
      <c r="CM64" s="75">
        <f t="shared" si="85"/>
        <v>2.0202020202020203</v>
      </c>
      <c r="CN64" s="71">
        <v>2</v>
      </c>
      <c r="CO64" s="72">
        <v>0</v>
      </c>
      <c r="CP64" s="73">
        <v>2</v>
      </c>
      <c r="CQ64" s="74">
        <f t="shared" si="86"/>
        <v>0</v>
      </c>
      <c r="CR64" s="75">
        <f t="shared" si="87"/>
        <v>1.4598540145985401</v>
      </c>
      <c r="CS64" s="71">
        <f t="shared" si="96"/>
        <v>1</v>
      </c>
      <c r="CT64" s="72">
        <v>1</v>
      </c>
      <c r="CU64" s="73"/>
      <c r="CV64" s="74" t="str">
        <f t="shared" si="88"/>
        <v>***</v>
      </c>
      <c r="CW64" s="76">
        <f t="shared" si="89"/>
        <v>1.4084507042253522</v>
      </c>
    </row>
    <row r="65" spans="1:101" ht="13.5">
      <c r="A65" s="40" t="s">
        <v>111</v>
      </c>
      <c r="B65" s="71">
        <f t="shared" si="94"/>
        <v>147</v>
      </c>
      <c r="C65" s="72">
        <f t="shared" si="95"/>
        <v>74</v>
      </c>
      <c r="D65" s="73">
        <f t="shared" si="95"/>
        <v>73</v>
      </c>
      <c r="E65" s="74">
        <f t="shared" si="50"/>
        <v>101.36986301369863</v>
      </c>
      <c r="F65" s="75">
        <f t="shared" si="51"/>
        <v>0.446835673901149</v>
      </c>
      <c r="G65" s="71">
        <v>6</v>
      </c>
      <c r="H65" s="72">
        <v>1</v>
      </c>
      <c r="I65" s="73">
        <v>5</v>
      </c>
      <c r="J65" s="74">
        <f t="shared" si="52"/>
        <v>20</v>
      </c>
      <c r="K65" s="75">
        <f t="shared" si="53"/>
        <v>0.23913909924272617</v>
      </c>
      <c r="L65" s="71">
        <v>5</v>
      </c>
      <c r="M65" s="72">
        <v>2</v>
      </c>
      <c r="N65" s="73">
        <v>3</v>
      </c>
      <c r="O65" s="74">
        <f t="shared" si="54"/>
        <v>66.66666666666666</v>
      </c>
      <c r="P65" s="75">
        <f t="shared" si="55"/>
        <v>0.35211267605633806</v>
      </c>
      <c r="Q65" s="71">
        <v>3</v>
      </c>
      <c r="R65" s="72">
        <v>0</v>
      </c>
      <c r="S65" s="73">
        <v>3</v>
      </c>
      <c r="T65" s="74">
        <f t="shared" si="56"/>
        <v>0</v>
      </c>
      <c r="U65" s="75">
        <f t="shared" si="57"/>
        <v>0.4092769440654843</v>
      </c>
      <c r="V65" s="71">
        <v>20</v>
      </c>
      <c r="W65" s="72">
        <v>13</v>
      </c>
      <c r="X65" s="73">
        <v>7</v>
      </c>
      <c r="Y65" s="74">
        <f t="shared" si="58"/>
        <v>185.71428571428572</v>
      </c>
      <c r="Z65" s="75">
        <f t="shared" si="59"/>
        <v>1.010611419909045</v>
      </c>
      <c r="AA65" s="71">
        <v>27</v>
      </c>
      <c r="AB65" s="72">
        <v>11</v>
      </c>
      <c r="AC65" s="73">
        <v>16</v>
      </c>
      <c r="AD65" s="74">
        <f t="shared" si="60"/>
        <v>68.75</v>
      </c>
      <c r="AE65" s="75">
        <f t="shared" si="61"/>
        <v>0.44204322200392926</v>
      </c>
      <c r="AF65" s="71">
        <v>20</v>
      </c>
      <c r="AG65" s="72">
        <v>12</v>
      </c>
      <c r="AH65" s="73">
        <v>8</v>
      </c>
      <c r="AI65" s="74">
        <f t="shared" si="62"/>
        <v>150</v>
      </c>
      <c r="AJ65" s="75">
        <f t="shared" si="63"/>
        <v>0.30553009471432935</v>
      </c>
      <c r="AK65" s="71">
        <v>15</v>
      </c>
      <c r="AL65" s="72">
        <v>7</v>
      </c>
      <c r="AM65" s="73">
        <v>8</v>
      </c>
      <c r="AN65" s="74">
        <f t="shared" si="64"/>
        <v>87.5</v>
      </c>
      <c r="AO65" s="75">
        <f t="shared" si="65"/>
        <v>0.3354203935599284</v>
      </c>
      <c r="AP65" s="71">
        <v>8</v>
      </c>
      <c r="AQ65" s="72">
        <v>4</v>
      </c>
      <c r="AR65" s="73">
        <v>4</v>
      </c>
      <c r="AS65" s="74">
        <f t="shared" si="66"/>
        <v>100</v>
      </c>
      <c r="AT65" s="75">
        <f t="shared" si="67"/>
        <v>0.32679738562091504</v>
      </c>
      <c r="AU65" s="71">
        <v>8</v>
      </c>
      <c r="AV65" s="72">
        <v>8</v>
      </c>
      <c r="AW65" s="73">
        <v>0</v>
      </c>
      <c r="AX65" s="74" t="str">
        <f t="shared" si="68"/>
        <v>***</v>
      </c>
      <c r="AY65" s="75">
        <f t="shared" si="69"/>
        <v>0.5266622778143515</v>
      </c>
      <c r="AZ65" s="71">
        <v>10</v>
      </c>
      <c r="BA65" s="72">
        <v>4</v>
      </c>
      <c r="BB65" s="73">
        <v>6</v>
      </c>
      <c r="BC65" s="74">
        <f t="shared" si="70"/>
        <v>66.66666666666666</v>
      </c>
      <c r="BD65" s="75">
        <f t="shared" si="71"/>
        <v>0.7855459544383346</v>
      </c>
      <c r="BE65" s="71">
        <v>9</v>
      </c>
      <c r="BF65" s="72">
        <v>5</v>
      </c>
      <c r="BG65" s="73">
        <v>4</v>
      </c>
      <c r="BH65" s="74">
        <f t="shared" si="72"/>
        <v>125</v>
      </c>
      <c r="BI65" s="75">
        <f t="shared" si="73"/>
        <v>0.734094616639478</v>
      </c>
      <c r="BJ65" s="71">
        <v>5</v>
      </c>
      <c r="BK65" s="72">
        <v>3</v>
      </c>
      <c r="BL65" s="73">
        <v>2</v>
      </c>
      <c r="BM65" s="74">
        <f t="shared" si="74"/>
        <v>150</v>
      </c>
      <c r="BN65" s="75">
        <f t="shared" si="75"/>
        <v>0.513874614594039</v>
      </c>
      <c r="BO65" s="71">
        <v>1</v>
      </c>
      <c r="BP65" s="72">
        <v>0</v>
      </c>
      <c r="BQ65" s="73">
        <v>1</v>
      </c>
      <c r="BR65" s="74">
        <f t="shared" si="76"/>
        <v>0</v>
      </c>
      <c r="BS65" s="75">
        <f t="shared" si="77"/>
        <v>0.21413276231263384</v>
      </c>
      <c r="BT65" s="71">
        <v>3</v>
      </c>
      <c r="BU65" s="72">
        <v>1</v>
      </c>
      <c r="BV65" s="73">
        <v>2</v>
      </c>
      <c r="BW65" s="74">
        <f t="shared" si="78"/>
        <v>50</v>
      </c>
      <c r="BX65" s="75">
        <f t="shared" si="79"/>
        <v>0.821917808219178</v>
      </c>
      <c r="BY65" s="71">
        <v>1</v>
      </c>
      <c r="BZ65" s="72">
        <v>1</v>
      </c>
      <c r="CA65" s="73">
        <v>0</v>
      </c>
      <c r="CB65" s="74" t="str">
        <f t="shared" si="80"/>
        <v>***</v>
      </c>
      <c r="CC65" s="75">
        <f t="shared" si="81"/>
        <v>0.411522633744856</v>
      </c>
      <c r="CD65" s="71">
        <v>3</v>
      </c>
      <c r="CE65" s="72">
        <v>1</v>
      </c>
      <c r="CF65" s="73">
        <v>2</v>
      </c>
      <c r="CG65" s="74">
        <f t="shared" si="82"/>
        <v>50</v>
      </c>
      <c r="CH65" s="75">
        <f t="shared" si="83"/>
        <v>1.4285714285714286</v>
      </c>
      <c r="CI65" s="71"/>
      <c r="CJ65" s="72"/>
      <c r="CK65" s="73"/>
      <c r="CL65" s="74" t="str">
        <f t="shared" si="84"/>
        <v>***</v>
      </c>
      <c r="CM65" s="75">
        <f t="shared" si="85"/>
        <v>0</v>
      </c>
      <c r="CN65" s="71"/>
      <c r="CO65" s="72"/>
      <c r="CP65" s="73"/>
      <c r="CQ65" s="74" t="str">
        <f t="shared" si="86"/>
        <v>***</v>
      </c>
      <c r="CR65" s="75">
        <f t="shared" si="87"/>
        <v>0</v>
      </c>
      <c r="CS65" s="71">
        <f t="shared" si="96"/>
        <v>3</v>
      </c>
      <c r="CT65" s="72">
        <v>1</v>
      </c>
      <c r="CU65" s="73">
        <v>2</v>
      </c>
      <c r="CV65" s="74">
        <f t="shared" si="88"/>
        <v>50</v>
      </c>
      <c r="CW65" s="76">
        <f t="shared" si="89"/>
        <v>4.225352112676056</v>
      </c>
    </row>
    <row r="66" spans="1:101" ht="13.5">
      <c r="A66" s="40" t="s">
        <v>112</v>
      </c>
      <c r="B66" s="71">
        <f t="shared" si="94"/>
        <v>549</v>
      </c>
      <c r="C66" s="72">
        <f t="shared" si="95"/>
        <v>203</v>
      </c>
      <c r="D66" s="73">
        <f t="shared" si="95"/>
        <v>346</v>
      </c>
      <c r="E66" s="74">
        <f t="shared" si="50"/>
        <v>58.67052023121387</v>
      </c>
      <c r="F66" s="75">
        <f t="shared" si="51"/>
        <v>1.6687944555900054</v>
      </c>
      <c r="G66" s="71">
        <v>29</v>
      </c>
      <c r="H66" s="72">
        <v>18</v>
      </c>
      <c r="I66" s="73">
        <v>11</v>
      </c>
      <c r="J66" s="74">
        <f t="shared" si="52"/>
        <v>163.63636363636365</v>
      </c>
      <c r="K66" s="75">
        <f t="shared" si="53"/>
        <v>1.1558389796731765</v>
      </c>
      <c r="L66" s="71">
        <v>18</v>
      </c>
      <c r="M66" s="72">
        <v>11</v>
      </c>
      <c r="N66" s="73">
        <v>7</v>
      </c>
      <c r="O66" s="74">
        <f t="shared" si="54"/>
        <v>157.14285714285714</v>
      </c>
      <c r="P66" s="75">
        <f t="shared" si="55"/>
        <v>1.267605633802817</v>
      </c>
      <c r="Q66" s="71">
        <v>16</v>
      </c>
      <c r="R66" s="72">
        <v>8</v>
      </c>
      <c r="S66" s="73">
        <v>8</v>
      </c>
      <c r="T66" s="74">
        <f t="shared" si="56"/>
        <v>100</v>
      </c>
      <c r="U66" s="75">
        <f t="shared" si="57"/>
        <v>2.1828103683492497</v>
      </c>
      <c r="V66" s="71">
        <v>45</v>
      </c>
      <c r="W66" s="72">
        <v>17</v>
      </c>
      <c r="X66" s="73">
        <v>28</v>
      </c>
      <c r="Y66" s="74">
        <f t="shared" si="58"/>
        <v>60.71428571428571</v>
      </c>
      <c r="Z66" s="75">
        <f t="shared" si="59"/>
        <v>2.2738756947953513</v>
      </c>
      <c r="AA66" s="71">
        <v>146</v>
      </c>
      <c r="AB66" s="72">
        <v>36</v>
      </c>
      <c r="AC66" s="73">
        <v>110</v>
      </c>
      <c r="AD66" s="74">
        <f t="shared" si="60"/>
        <v>32.72727272727273</v>
      </c>
      <c r="AE66" s="75">
        <f t="shared" si="61"/>
        <v>2.3903077930582843</v>
      </c>
      <c r="AF66" s="71">
        <v>127</v>
      </c>
      <c r="AG66" s="72">
        <v>42</v>
      </c>
      <c r="AH66" s="73">
        <v>85</v>
      </c>
      <c r="AI66" s="74">
        <f t="shared" si="62"/>
        <v>49.411764705882355</v>
      </c>
      <c r="AJ66" s="75">
        <f t="shared" si="63"/>
        <v>1.9401161014359916</v>
      </c>
      <c r="AK66" s="71">
        <v>64</v>
      </c>
      <c r="AL66" s="72">
        <v>21</v>
      </c>
      <c r="AM66" s="73">
        <v>43</v>
      </c>
      <c r="AN66" s="74">
        <f t="shared" si="64"/>
        <v>48.837209302325576</v>
      </c>
      <c r="AO66" s="75">
        <f t="shared" si="65"/>
        <v>1.4311270125223614</v>
      </c>
      <c r="AP66" s="71">
        <v>21</v>
      </c>
      <c r="AQ66" s="72">
        <v>8</v>
      </c>
      <c r="AR66" s="73">
        <v>13</v>
      </c>
      <c r="AS66" s="74">
        <f t="shared" si="66"/>
        <v>61.53846153846154</v>
      </c>
      <c r="AT66" s="75">
        <f t="shared" si="67"/>
        <v>0.857843137254902</v>
      </c>
      <c r="AU66" s="71">
        <v>20</v>
      </c>
      <c r="AV66" s="72">
        <v>10</v>
      </c>
      <c r="AW66" s="73">
        <v>10</v>
      </c>
      <c r="AX66" s="74">
        <f t="shared" si="68"/>
        <v>100</v>
      </c>
      <c r="AY66" s="75">
        <f t="shared" si="69"/>
        <v>1.316655694535879</v>
      </c>
      <c r="AZ66" s="71">
        <v>14</v>
      </c>
      <c r="BA66" s="72">
        <v>8</v>
      </c>
      <c r="BB66" s="73">
        <v>6</v>
      </c>
      <c r="BC66" s="74">
        <f t="shared" si="70"/>
        <v>133.33333333333331</v>
      </c>
      <c r="BD66" s="75">
        <f t="shared" si="71"/>
        <v>1.0997643362136684</v>
      </c>
      <c r="BE66" s="71">
        <v>16</v>
      </c>
      <c r="BF66" s="72">
        <v>8</v>
      </c>
      <c r="BG66" s="73">
        <v>8</v>
      </c>
      <c r="BH66" s="74">
        <f t="shared" si="72"/>
        <v>100</v>
      </c>
      <c r="BI66" s="75">
        <f t="shared" si="73"/>
        <v>1.3050570962479608</v>
      </c>
      <c r="BJ66" s="71">
        <v>12</v>
      </c>
      <c r="BK66" s="72">
        <v>8</v>
      </c>
      <c r="BL66" s="73">
        <v>4</v>
      </c>
      <c r="BM66" s="74">
        <f t="shared" si="74"/>
        <v>200</v>
      </c>
      <c r="BN66" s="75">
        <f t="shared" si="75"/>
        <v>1.2332990750256936</v>
      </c>
      <c r="BO66" s="71">
        <v>8</v>
      </c>
      <c r="BP66" s="72">
        <v>4</v>
      </c>
      <c r="BQ66" s="73">
        <v>4</v>
      </c>
      <c r="BR66" s="74">
        <f t="shared" si="76"/>
        <v>100</v>
      </c>
      <c r="BS66" s="75">
        <f t="shared" si="77"/>
        <v>1.7130620985010707</v>
      </c>
      <c r="BT66" s="71">
        <v>2</v>
      </c>
      <c r="BU66" s="72">
        <v>1</v>
      </c>
      <c r="BV66" s="73">
        <v>1</v>
      </c>
      <c r="BW66" s="74">
        <f t="shared" si="78"/>
        <v>100</v>
      </c>
      <c r="BX66" s="75">
        <f t="shared" si="79"/>
        <v>0.547945205479452</v>
      </c>
      <c r="BY66" s="71">
        <v>2</v>
      </c>
      <c r="BZ66" s="72">
        <v>1</v>
      </c>
      <c r="CA66" s="73">
        <v>1</v>
      </c>
      <c r="CB66" s="74">
        <f t="shared" si="80"/>
        <v>100</v>
      </c>
      <c r="CC66" s="75">
        <f t="shared" si="81"/>
        <v>0.823045267489712</v>
      </c>
      <c r="CD66" s="71"/>
      <c r="CE66" s="72"/>
      <c r="CF66" s="73"/>
      <c r="CG66" s="74" t="str">
        <f t="shared" si="82"/>
        <v>***</v>
      </c>
      <c r="CH66" s="75">
        <f t="shared" si="83"/>
        <v>0</v>
      </c>
      <c r="CI66" s="71">
        <v>7</v>
      </c>
      <c r="CJ66" s="72">
        <v>1</v>
      </c>
      <c r="CK66" s="73">
        <v>6</v>
      </c>
      <c r="CL66" s="74">
        <f t="shared" si="84"/>
        <v>16.666666666666664</v>
      </c>
      <c r="CM66" s="75">
        <f t="shared" si="85"/>
        <v>3.535353535353535</v>
      </c>
      <c r="CN66" s="71">
        <v>2</v>
      </c>
      <c r="CO66" s="72">
        <v>1</v>
      </c>
      <c r="CP66" s="73">
        <v>1</v>
      </c>
      <c r="CQ66" s="74">
        <f t="shared" si="86"/>
        <v>100</v>
      </c>
      <c r="CR66" s="75">
        <f t="shared" si="87"/>
        <v>1.4598540145985401</v>
      </c>
      <c r="CS66" s="71">
        <f t="shared" si="96"/>
        <v>0</v>
      </c>
      <c r="CT66" s="72"/>
      <c r="CU66" s="73"/>
      <c r="CV66" s="74" t="str">
        <f t="shared" si="88"/>
        <v>***</v>
      </c>
      <c r="CW66" s="76">
        <f t="shared" si="89"/>
        <v>0</v>
      </c>
    </row>
    <row r="67" spans="1:101" ht="13.5">
      <c r="A67" s="40" t="s">
        <v>113</v>
      </c>
      <c r="B67" s="71">
        <f t="shared" si="94"/>
        <v>111</v>
      </c>
      <c r="C67" s="72">
        <f t="shared" si="95"/>
        <v>60</v>
      </c>
      <c r="D67" s="73">
        <f t="shared" si="95"/>
        <v>51</v>
      </c>
      <c r="E67" s="74">
        <f t="shared" si="50"/>
        <v>117.64705882352942</v>
      </c>
      <c r="F67" s="75">
        <f t="shared" si="51"/>
        <v>0.3374065292722962</v>
      </c>
      <c r="G67" s="71">
        <v>3</v>
      </c>
      <c r="H67" s="72">
        <v>2</v>
      </c>
      <c r="I67" s="73">
        <v>1</v>
      </c>
      <c r="J67" s="74">
        <f t="shared" si="52"/>
        <v>200</v>
      </c>
      <c r="K67" s="75">
        <f t="shared" si="53"/>
        <v>0.11956954962136308</v>
      </c>
      <c r="L67" s="71">
        <v>4</v>
      </c>
      <c r="M67" s="72">
        <v>2</v>
      </c>
      <c r="N67" s="73">
        <v>2</v>
      </c>
      <c r="O67" s="74">
        <f t="shared" si="54"/>
        <v>100</v>
      </c>
      <c r="P67" s="75">
        <f t="shared" si="55"/>
        <v>0.28169014084507044</v>
      </c>
      <c r="Q67" s="71">
        <v>6</v>
      </c>
      <c r="R67" s="72">
        <v>4</v>
      </c>
      <c r="S67" s="73">
        <v>2</v>
      </c>
      <c r="T67" s="74">
        <f t="shared" si="56"/>
        <v>200</v>
      </c>
      <c r="U67" s="75">
        <f t="shared" si="57"/>
        <v>0.8185538881309686</v>
      </c>
      <c r="V67" s="71">
        <v>11</v>
      </c>
      <c r="W67" s="72">
        <v>6</v>
      </c>
      <c r="X67" s="73">
        <v>5</v>
      </c>
      <c r="Y67" s="74">
        <f t="shared" si="58"/>
        <v>120</v>
      </c>
      <c r="Z67" s="75">
        <f t="shared" si="59"/>
        <v>0.5558362809499747</v>
      </c>
      <c r="AA67" s="71">
        <v>20</v>
      </c>
      <c r="AB67" s="72">
        <v>11</v>
      </c>
      <c r="AC67" s="73">
        <v>9</v>
      </c>
      <c r="AD67" s="74">
        <f t="shared" si="60"/>
        <v>122.22222222222223</v>
      </c>
      <c r="AE67" s="75">
        <f t="shared" si="61"/>
        <v>0.3274394237066143</v>
      </c>
      <c r="AF67" s="71">
        <v>13</v>
      </c>
      <c r="AG67" s="72">
        <v>6</v>
      </c>
      <c r="AH67" s="73">
        <v>7</v>
      </c>
      <c r="AI67" s="74">
        <f t="shared" si="62"/>
        <v>85.71428571428571</v>
      </c>
      <c r="AJ67" s="75">
        <f t="shared" si="63"/>
        <v>0.1985945615643141</v>
      </c>
      <c r="AK67" s="71">
        <v>7</v>
      </c>
      <c r="AL67" s="72">
        <v>2</v>
      </c>
      <c r="AM67" s="73">
        <v>5</v>
      </c>
      <c r="AN67" s="74">
        <f t="shared" si="64"/>
        <v>40</v>
      </c>
      <c r="AO67" s="75">
        <f t="shared" si="65"/>
        <v>0.15652951699463327</v>
      </c>
      <c r="AP67" s="71">
        <v>7</v>
      </c>
      <c r="AQ67" s="72">
        <v>3</v>
      </c>
      <c r="AR67" s="73">
        <v>4</v>
      </c>
      <c r="AS67" s="74">
        <f t="shared" si="66"/>
        <v>75</v>
      </c>
      <c r="AT67" s="75">
        <f t="shared" si="67"/>
        <v>0.28594771241830064</v>
      </c>
      <c r="AU67" s="71">
        <v>5</v>
      </c>
      <c r="AV67" s="72">
        <v>3</v>
      </c>
      <c r="AW67" s="73">
        <v>2</v>
      </c>
      <c r="AX67" s="74">
        <f t="shared" si="68"/>
        <v>150</v>
      </c>
      <c r="AY67" s="75">
        <f t="shared" si="69"/>
        <v>0.32916392363396973</v>
      </c>
      <c r="AZ67" s="71">
        <v>7</v>
      </c>
      <c r="BA67" s="72">
        <v>6</v>
      </c>
      <c r="BB67" s="73">
        <v>1</v>
      </c>
      <c r="BC67" s="74">
        <f t="shared" si="70"/>
        <v>600</v>
      </c>
      <c r="BD67" s="75">
        <f t="shared" si="71"/>
        <v>0.5498821681068342</v>
      </c>
      <c r="BE67" s="71">
        <v>5</v>
      </c>
      <c r="BF67" s="72">
        <v>2</v>
      </c>
      <c r="BG67" s="73">
        <v>3</v>
      </c>
      <c r="BH67" s="74">
        <f t="shared" si="72"/>
        <v>66.66666666666666</v>
      </c>
      <c r="BI67" s="75">
        <f t="shared" si="73"/>
        <v>0.40783034257748774</v>
      </c>
      <c r="BJ67" s="71">
        <v>4</v>
      </c>
      <c r="BK67" s="72">
        <v>4</v>
      </c>
      <c r="BL67" s="73">
        <v>0</v>
      </c>
      <c r="BM67" s="74" t="str">
        <f t="shared" si="74"/>
        <v>***</v>
      </c>
      <c r="BN67" s="75">
        <f t="shared" si="75"/>
        <v>0.41109969167523125</v>
      </c>
      <c r="BO67" s="71">
        <v>3</v>
      </c>
      <c r="BP67" s="72">
        <v>3</v>
      </c>
      <c r="BQ67" s="73">
        <v>0</v>
      </c>
      <c r="BR67" s="74" t="str">
        <f t="shared" si="76"/>
        <v>***</v>
      </c>
      <c r="BS67" s="75">
        <f t="shared" si="77"/>
        <v>0.6423982869379015</v>
      </c>
      <c r="BT67" s="71">
        <v>1</v>
      </c>
      <c r="BU67" s="72">
        <v>0</v>
      </c>
      <c r="BV67" s="73">
        <v>1</v>
      </c>
      <c r="BW67" s="74">
        <f t="shared" si="78"/>
        <v>0</v>
      </c>
      <c r="BX67" s="75">
        <f t="shared" si="79"/>
        <v>0.273972602739726</v>
      </c>
      <c r="BY67" s="71">
        <v>3</v>
      </c>
      <c r="BZ67" s="72">
        <v>1</v>
      </c>
      <c r="CA67" s="73">
        <v>2</v>
      </c>
      <c r="CB67" s="74">
        <f t="shared" si="80"/>
        <v>50</v>
      </c>
      <c r="CC67" s="75">
        <f t="shared" si="81"/>
        <v>1.2345679012345678</v>
      </c>
      <c r="CD67" s="71">
        <v>1</v>
      </c>
      <c r="CE67" s="72">
        <v>0</v>
      </c>
      <c r="CF67" s="73">
        <v>1</v>
      </c>
      <c r="CG67" s="74">
        <f t="shared" si="82"/>
        <v>0</v>
      </c>
      <c r="CH67" s="75">
        <f t="shared" si="83"/>
        <v>0.4761904761904762</v>
      </c>
      <c r="CI67" s="71">
        <v>3</v>
      </c>
      <c r="CJ67" s="72">
        <v>2</v>
      </c>
      <c r="CK67" s="73">
        <v>1</v>
      </c>
      <c r="CL67" s="74">
        <f t="shared" si="84"/>
        <v>200</v>
      </c>
      <c r="CM67" s="75">
        <f t="shared" si="85"/>
        <v>1.5151515151515151</v>
      </c>
      <c r="CN67" s="71">
        <v>6</v>
      </c>
      <c r="CO67" s="72">
        <v>2</v>
      </c>
      <c r="CP67" s="73">
        <v>4</v>
      </c>
      <c r="CQ67" s="74">
        <f t="shared" si="86"/>
        <v>50</v>
      </c>
      <c r="CR67" s="75">
        <f t="shared" si="87"/>
        <v>4.37956204379562</v>
      </c>
      <c r="CS67" s="71">
        <f t="shared" si="96"/>
        <v>2</v>
      </c>
      <c r="CT67" s="72">
        <v>1</v>
      </c>
      <c r="CU67" s="73">
        <v>1</v>
      </c>
      <c r="CV67" s="74">
        <f t="shared" si="88"/>
        <v>100</v>
      </c>
      <c r="CW67" s="76">
        <f t="shared" si="89"/>
        <v>2.8169014084507045</v>
      </c>
    </row>
    <row r="68" spans="1:101" ht="14.25" thickBot="1">
      <c r="A68" s="43" t="s">
        <v>0</v>
      </c>
      <c r="B68" s="95">
        <f t="shared" si="94"/>
        <v>80</v>
      </c>
      <c r="C68" s="96">
        <f t="shared" si="95"/>
        <v>36</v>
      </c>
      <c r="D68" s="97">
        <f t="shared" si="95"/>
        <v>44</v>
      </c>
      <c r="E68" s="98">
        <f t="shared" si="50"/>
        <v>81.81818181818183</v>
      </c>
      <c r="F68" s="99">
        <f t="shared" si="51"/>
        <v>0.24317587695300624</v>
      </c>
      <c r="G68" s="95">
        <v>4</v>
      </c>
      <c r="H68" s="96">
        <v>3</v>
      </c>
      <c r="I68" s="97">
        <v>1</v>
      </c>
      <c r="J68" s="98">
        <f t="shared" si="52"/>
        <v>300</v>
      </c>
      <c r="K68" s="99">
        <f t="shared" si="53"/>
        <v>0.15942606616181745</v>
      </c>
      <c r="L68" s="95"/>
      <c r="M68" s="96"/>
      <c r="N68" s="97"/>
      <c r="O68" s="98" t="str">
        <f t="shared" si="54"/>
        <v>***</v>
      </c>
      <c r="P68" s="99">
        <f t="shared" si="55"/>
        <v>0</v>
      </c>
      <c r="Q68" s="95">
        <v>4</v>
      </c>
      <c r="R68" s="96">
        <v>1</v>
      </c>
      <c r="S68" s="97">
        <v>3</v>
      </c>
      <c r="T68" s="98">
        <f t="shared" si="56"/>
        <v>33.33333333333333</v>
      </c>
      <c r="U68" s="99">
        <f t="shared" si="57"/>
        <v>0.5457025920873124</v>
      </c>
      <c r="V68" s="95">
        <v>6</v>
      </c>
      <c r="W68" s="96">
        <v>2</v>
      </c>
      <c r="X68" s="97">
        <v>4</v>
      </c>
      <c r="Y68" s="98">
        <f t="shared" si="58"/>
        <v>50</v>
      </c>
      <c r="Z68" s="99">
        <f t="shared" si="59"/>
        <v>0.30318342597271347</v>
      </c>
      <c r="AA68" s="95">
        <v>12</v>
      </c>
      <c r="AB68" s="96">
        <v>4</v>
      </c>
      <c r="AC68" s="97">
        <v>8</v>
      </c>
      <c r="AD68" s="98">
        <f t="shared" si="60"/>
        <v>50</v>
      </c>
      <c r="AE68" s="99">
        <f t="shared" si="61"/>
        <v>0.19646365422396855</v>
      </c>
      <c r="AF68" s="95">
        <v>5</v>
      </c>
      <c r="AG68" s="96">
        <v>2</v>
      </c>
      <c r="AH68" s="97">
        <v>3</v>
      </c>
      <c r="AI68" s="98">
        <f t="shared" si="62"/>
        <v>66.66666666666666</v>
      </c>
      <c r="AJ68" s="99">
        <f t="shared" si="63"/>
        <v>0.07638252367858234</v>
      </c>
      <c r="AK68" s="95">
        <v>4</v>
      </c>
      <c r="AL68" s="96">
        <v>0</v>
      </c>
      <c r="AM68" s="97">
        <v>4</v>
      </c>
      <c r="AN68" s="98">
        <f t="shared" si="64"/>
        <v>0</v>
      </c>
      <c r="AO68" s="99">
        <f t="shared" si="65"/>
        <v>0.08944543828264759</v>
      </c>
      <c r="AP68" s="95">
        <v>5</v>
      </c>
      <c r="AQ68" s="96">
        <v>2</v>
      </c>
      <c r="AR68" s="97">
        <v>3</v>
      </c>
      <c r="AS68" s="98">
        <f t="shared" si="66"/>
        <v>66.66666666666666</v>
      </c>
      <c r="AT68" s="99">
        <f t="shared" si="67"/>
        <v>0.20424836601307192</v>
      </c>
      <c r="AU68" s="95">
        <v>5</v>
      </c>
      <c r="AV68" s="96">
        <v>5</v>
      </c>
      <c r="AW68" s="97">
        <v>0</v>
      </c>
      <c r="AX68" s="98" t="str">
        <f t="shared" si="68"/>
        <v>***</v>
      </c>
      <c r="AY68" s="99">
        <f t="shared" si="69"/>
        <v>0.32916392363396973</v>
      </c>
      <c r="AZ68" s="95">
        <v>7</v>
      </c>
      <c r="BA68" s="96">
        <v>3</v>
      </c>
      <c r="BB68" s="97">
        <v>4</v>
      </c>
      <c r="BC68" s="98">
        <f t="shared" si="70"/>
        <v>75</v>
      </c>
      <c r="BD68" s="99">
        <f t="shared" si="71"/>
        <v>0.5498821681068342</v>
      </c>
      <c r="BE68" s="95">
        <v>10</v>
      </c>
      <c r="BF68" s="96">
        <v>5</v>
      </c>
      <c r="BG68" s="97">
        <v>5</v>
      </c>
      <c r="BH68" s="98">
        <f t="shared" si="72"/>
        <v>100</v>
      </c>
      <c r="BI68" s="99">
        <f t="shared" si="73"/>
        <v>0.8156606851549755</v>
      </c>
      <c r="BJ68" s="95">
        <v>6</v>
      </c>
      <c r="BK68" s="96">
        <v>3</v>
      </c>
      <c r="BL68" s="97">
        <v>3</v>
      </c>
      <c r="BM68" s="98">
        <f t="shared" si="74"/>
        <v>100</v>
      </c>
      <c r="BN68" s="99">
        <f t="shared" si="75"/>
        <v>0.6166495375128468</v>
      </c>
      <c r="BO68" s="95">
        <v>2</v>
      </c>
      <c r="BP68" s="96">
        <v>2</v>
      </c>
      <c r="BQ68" s="97">
        <v>0</v>
      </c>
      <c r="BR68" s="98" t="str">
        <f t="shared" si="76"/>
        <v>***</v>
      </c>
      <c r="BS68" s="99">
        <f t="shared" si="77"/>
        <v>0.4282655246252677</v>
      </c>
      <c r="BT68" s="95">
        <v>3</v>
      </c>
      <c r="BU68" s="96">
        <v>3</v>
      </c>
      <c r="BV68" s="97">
        <v>0</v>
      </c>
      <c r="BW68" s="98" t="str">
        <f t="shared" si="78"/>
        <v>***</v>
      </c>
      <c r="BX68" s="99">
        <f t="shared" si="79"/>
        <v>0.821917808219178</v>
      </c>
      <c r="BY68" s="95">
        <v>1</v>
      </c>
      <c r="BZ68" s="96">
        <v>0</v>
      </c>
      <c r="CA68" s="97">
        <v>1</v>
      </c>
      <c r="CB68" s="98">
        <f t="shared" si="80"/>
        <v>0</v>
      </c>
      <c r="CC68" s="99">
        <f t="shared" si="81"/>
        <v>0.411522633744856</v>
      </c>
      <c r="CD68" s="95">
        <v>3</v>
      </c>
      <c r="CE68" s="96">
        <v>0</v>
      </c>
      <c r="CF68" s="97">
        <v>3</v>
      </c>
      <c r="CG68" s="98">
        <f t="shared" si="82"/>
        <v>0</v>
      </c>
      <c r="CH68" s="99">
        <f t="shared" si="83"/>
        <v>1.4285714285714286</v>
      </c>
      <c r="CI68" s="95">
        <v>2</v>
      </c>
      <c r="CJ68" s="96">
        <v>1</v>
      </c>
      <c r="CK68" s="97">
        <v>1</v>
      </c>
      <c r="CL68" s="98">
        <f t="shared" si="84"/>
        <v>100</v>
      </c>
      <c r="CM68" s="99">
        <f t="shared" si="85"/>
        <v>1.0101010101010102</v>
      </c>
      <c r="CN68" s="95">
        <v>1</v>
      </c>
      <c r="CO68" s="96">
        <v>0</v>
      </c>
      <c r="CP68" s="97">
        <v>1</v>
      </c>
      <c r="CQ68" s="98">
        <f t="shared" si="86"/>
        <v>0</v>
      </c>
      <c r="CR68" s="99">
        <f t="shared" si="87"/>
        <v>0.7299270072992701</v>
      </c>
      <c r="CS68" s="95">
        <f t="shared" si="96"/>
        <v>0</v>
      </c>
      <c r="CT68" s="96"/>
      <c r="CU68" s="97"/>
      <c r="CV68" s="98" t="str">
        <f t="shared" si="88"/>
        <v>***</v>
      </c>
      <c r="CW68" s="100">
        <f t="shared" si="89"/>
        <v>0</v>
      </c>
    </row>
  </sheetData>
  <mergeCells count="86">
    <mergeCell ref="CD4:CH4"/>
    <mergeCell ref="CI4:CM4"/>
    <mergeCell ref="CN4:CR4"/>
    <mergeCell ref="BJ4:BN4"/>
    <mergeCell ref="BO4:BS4"/>
    <mergeCell ref="BT4:BX4"/>
    <mergeCell ref="BY4:CC4"/>
    <mergeCell ref="AP4:AT4"/>
    <mergeCell ref="AU4:AY4"/>
    <mergeCell ref="AZ4:BD4"/>
    <mergeCell ref="BE4:BI4"/>
    <mergeCell ref="V4:Z4"/>
    <mergeCell ref="AA4:AE4"/>
    <mergeCell ref="AF4:AJ4"/>
    <mergeCell ref="AK4:AO4"/>
    <mergeCell ref="B4:F4"/>
    <mergeCell ref="G4:K4"/>
    <mergeCell ref="L4:P4"/>
    <mergeCell ref="Q4:U4"/>
    <mergeCell ref="BT3:BV3"/>
    <mergeCell ref="BQ5:BQ6"/>
    <mergeCell ref="BT5:BT6"/>
    <mergeCell ref="BU5:BU6"/>
    <mergeCell ref="BV5:BV6"/>
    <mergeCell ref="BY5:BY6"/>
    <mergeCell ref="A4:A6"/>
    <mergeCell ref="L3:N3"/>
    <mergeCell ref="BE3:BG3"/>
    <mergeCell ref="AP3:AR3"/>
    <mergeCell ref="AA3:AC3"/>
    <mergeCell ref="AM5:AM6"/>
    <mergeCell ref="AP5:AP6"/>
    <mergeCell ref="AQ5:AQ6"/>
    <mergeCell ref="AR5:AR6"/>
    <mergeCell ref="AU5:AU6"/>
    <mergeCell ref="AV5:AV6"/>
    <mergeCell ref="AW5:AW6"/>
    <mergeCell ref="AZ5:AZ6"/>
    <mergeCell ref="BA5:BA6"/>
    <mergeCell ref="BB5:BB6"/>
    <mergeCell ref="BE5:BE6"/>
    <mergeCell ref="BF5:BF6"/>
    <mergeCell ref="BG5:BG6"/>
    <mergeCell ref="BJ5:BJ6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N5:N6"/>
    <mergeCell ref="Q5:Q6"/>
    <mergeCell ref="R5:R6"/>
    <mergeCell ref="S5:S6"/>
    <mergeCell ref="V5:V6"/>
    <mergeCell ref="W5:W6"/>
    <mergeCell ref="X5:X6"/>
    <mergeCell ref="AA5:AA6"/>
    <mergeCell ref="AB5:AB6"/>
    <mergeCell ref="AC5:AC6"/>
    <mergeCell ref="AF5:AF6"/>
    <mergeCell ref="AG5:AG6"/>
    <mergeCell ref="AH5:AH6"/>
    <mergeCell ref="AK5:AK6"/>
    <mergeCell ref="AL5:AL6"/>
    <mergeCell ref="BK5:BK6"/>
    <mergeCell ref="BL5:BL6"/>
    <mergeCell ref="BO5:BO6"/>
    <mergeCell ref="BP5:BP6"/>
    <mergeCell ref="BZ5:BZ6"/>
    <mergeCell ref="CA5:CA6"/>
    <mergeCell ref="CD5:CD6"/>
    <mergeCell ref="CE5:CE6"/>
    <mergeCell ref="CF5:CF6"/>
    <mergeCell ref="CI5:CI6"/>
    <mergeCell ref="CJ5:CJ6"/>
    <mergeCell ref="CS5:CS6"/>
    <mergeCell ref="CT5:CT6"/>
    <mergeCell ref="CU5:CU6"/>
    <mergeCell ref="CK5:CK6"/>
    <mergeCell ref="CN5:CN6"/>
    <mergeCell ref="CO5:CO6"/>
    <mergeCell ref="CP5:CP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cp:lastPrinted>2009-07-28T04:29:33Z</cp:lastPrinted>
  <dcterms:created xsi:type="dcterms:W3CDTF">2009-07-08T07:14:33Z</dcterms:created>
  <dcterms:modified xsi:type="dcterms:W3CDTF">2009-07-28T04:29:49Z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